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6868F9EE-836E-4CE5-A5B8-87BF5C8B695F}" xr6:coauthVersionLast="47" xr6:coauthVersionMax="47" xr10:uidLastSave="{00000000-0000-0000-0000-000000000000}"/>
  <bookViews>
    <workbookView xWindow="28680" yWindow="-120" windowWidth="29040" windowHeight="15720" tabRatio="653" xr2:uid="{00000000-000D-0000-FFFF-FFFF00000000}"/>
  </bookViews>
  <sheets>
    <sheet name="Capa" sheetId="16" r:id="rId1"/>
    <sheet name="Oferta e Demanda" sheetId="12" r:id="rId2"/>
    <sheet name="Área e Produção" sheetId="13" r:id="rId3"/>
    <sheet name="Comércio Exterior - Mensal" sheetId="4" r:id="rId4"/>
    <sheet name="Comércio Exterior - Destinos" sheetId="10" r:id="rId5"/>
    <sheet name="Comércio Exterior - Portos" sheetId="11" r:id="rId6"/>
    <sheet name="Gráficos de Preços" sheetId="7" r:id="rId7"/>
    <sheet name="base_algodao" sheetId="14" state="hidden" r:id="rId8"/>
    <sheet name="usda_consulta_algodao" sheetId="15" state="hidden" r:id="rId9"/>
  </sheets>
  <externalReferences>
    <externalReference r:id="rId10"/>
    <externalReference r:id="rId11"/>
    <externalReference r:id="rId12"/>
  </externalReferences>
  <definedNames>
    <definedName name="_xlnm.Print_Area" localSheetId="7">base_algodao!$A$1:$I$78</definedName>
    <definedName name="_xlnm.Print_Area" localSheetId="0">Capa!$A$1:$A$50</definedName>
    <definedName name="_xlnm.Print_Area" localSheetId="4">'Comércio Exterior - Destinos'!$A$1:$U$32</definedName>
    <definedName name="_xlnm.Print_Area" localSheetId="3">'Comércio Exterior - Mensal'!$A$1:$U$36</definedName>
    <definedName name="_xlnm.Print_Area" localSheetId="5">'Comércio Exterior - Portos'!$A$1:$U$28</definedName>
    <definedName name="_xlnm.Print_Area" localSheetId="1">'Oferta e Demanda'!$A$1:$I$34</definedName>
    <definedName name="DadosExternos_1" localSheetId="8" hidden="1">usda_consulta_algodao!$A$1:$L$23</definedName>
  </definedNames>
  <calcPr calcId="191029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7" i="14" l="1"/>
  <c r="I76" i="14"/>
  <c r="H76" i="14"/>
  <c r="G76" i="14"/>
  <c r="F76" i="14"/>
  <c r="E76" i="14"/>
  <c r="D76" i="14"/>
  <c r="C76" i="14"/>
  <c r="B76" i="14"/>
  <c r="A76" i="14"/>
  <c r="I75" i="14"/>
  <c r="H75" i="14"/>
  <c r="G75" i="14"/>
  <c r="F75" i="14"/>
  <c r="E75" i="14"/>
  <c r="D75" i="14"/>
  <c r="C75" i="14"/>
  <c r="B75" i="14"/>
  <c r="A75" i="14"/>
  <c r="I74" i="14"/>
  <c r="H74" i="14"/>
  <c r="G74" i="14"/>
  <c r="F74" i="14"/>
  <c r="E74" i="14"/>
  <c r="D74" i="14"/>
  <c r="C74" i="14"/>
  <c r="B74" i="14"/>
  <c r="A74" i="14"/>
  <c r="I73" i="14"/>
  <c r="H73" i="14"/>
  <c r="G73" i="14"/>
  <c r="F73" i="14"/>
  <c r="E73" i="14"/>
  <c r="D73" i="14"/>
  <c r="C73" i="14"/>
  <c r="B73" i="14"/>
  <c r="A73" i="14"/>
  <c r="I72" i="14"/>
  <c r="H72" i="14"/>
  <c r="G72" i="14"/>
  <c r="F72" i="14"/>
  <c r="E72" i="14"/>
  <c r="D72" i="14"/>
  <c r="C72" i="14"/>
  <c r="B72" i="14"/>
  <c r="A72" i="14"/>
  <c r="I71" i="14"/>
  <c r="H71" i="14"/>
  <c r="G71" i="14"/>
  <c r="F71" i="14"/>
  <c r="E71" i="14"/>
  <c r="D71" i="14"/>
  <c r="C71" i="14"/>
  <c r="B71" i="14"/>
  <c r="A71" i="14"/>
  <c r="I70" i="14"/>
  <c r="H70" i="14"/>
  <c r="G70" i="14"/>
  <c r="F70" i="14"/>
  <c r="E70" i="14"/>
  <c r="D70" i="14"/>
  <c r="C70" i="14"/>
  <c r="B70" i="14"/>
  <c r="A70" i="14"/>
  <c r="I69" i="14"/>
  <c r="H69" i="14"/>
  <c r="G69" i="14"/>
  <c r="F69" i="14"/>
  <c r="E69" i="14"/>
  <c r="D69" i="14"/>
  <c r="C69" i="14"/>
  <c r="B69" i="14"/>
  <c r="A69" i="14"/>
  <c r="I68" i="14"/>
  <c r="H68" i="14"/>
  <c r="G68" i="14"/>
  <c r="F68" i="14"/>
  <c r="E68" i="14"/>
  <c r="D68" i="14"/>
  <c r="C68" i="14"/>
  <c r="B68" i="14"/>
  <c r="A68" i="14"/>
  <c r="I67" i="14"/>
  <c r="H67" i="14"/>
  <c r="G67" i="14"/>
  <c r="F67" i="14"/>
  <c r="E67" i="14"/>
  <c r="D67" i="14"/>
  <c r="C67" i="14"/>
  <c r="B67" i="14"/>
  <c r="A67" i="14"/>
  <c r="I66" i="14"/>
  <c r="H66" i="14"/>
  <c r="G66" i="14"/>
  <c r="F66" i="14"/>
  <c r="E66" i="14"/>
  <c r="D66" i="14"/>
  <c r="C66" i="14"/>
  <c r="B66" i="14"/>
  <c r="A66" i="14"/>
  <c r="I65" i="14"/>
  <c r="H65" i="14"/>
  <c r="G65" i="14"/>
  <c r="F65" i="14"/>
  <c r="E65" i="14"/>
  <c r="D65" i="14"/>
  <c r="C65" i="14"/>
  <c r="B65" i="14"/>
  <c r="A65" i="14"/>
  <c r="H64" i="14"/>
  <c r="G64" i="14"/>
  <c r="F64" i="14"/>
  <c r="B64" i="14"/>
  <c r="A64" i="14"/>
  <c r="A60" i="14"/>
  <c r="E64" i="14"/>
  <c r="D64" i="14"/>
  <c r="C64" i="1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4A3BA1B-6465-4751-9608-6D882802C09B}" keepAlive="1" name="Consulta - usda_consulta_algodao" description="Conexão com a consulta 'usda_consulta_algodao' na pasta de trabalho." type="5" refreshedVersion="8" background="1" saveData="1">
    <dbPr connection="Provider=Microsoft.Mashup.OleDb.1;Data Source=$Workbook$;Location=usda_consulta_algodao;Extended Properties=&quot;&quot;" command="SELECT * FROM [usda_consulta_algodao]"/>
  </connection>
</connections>
</file>

<file path=xl/sharedStrings.xml><?xml version="1.0" encoding="utf-8"?>
<sst xmlns="http://schemas.openxmlformats.org/spreadsheetml/2006/main" count="378" uniqueCount="186">
  <si>
    <t>Safra</t>
  </si>
  <si>
    <t>Rel. % Est. Final/ Consumo</t>
  </si>
  <si>
    <t>ÁREA (Em mil ha)</t>
  </si>
  <si>
    <t>PRODUTIVIDADE (Em kg/ha)</t>
  </si>
  <si>
    <t>PRODUÇÃO (Em mil t)</t>
  </si>
  <si>
    <t>VAR. %</t>
  </si>
  <si>
    <t>REGIÃO/UF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</si>
  <si>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</si>
  <si>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</si>
  <si>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</si>
  <si>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</si>
  <si>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</si>
  <si>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</si>
  <si>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</si>
  <si>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</si>
  <si>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</si>
  <si>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Produto</t>
  </si>
  <si>
    <t>Tp/Classe Básico</t>
  </si>
  <si>
    <t>Inicio Vigência</t>
  </si>
  <si>
    <t>Fonte: Conab</t>
  </si>
  <si>
    <t>NCM's utilizados:</t>
  </si>
  <si>
    <t>Brasil</t>
  </si>
  <si>
    <t>SLM 41.4</t>
  </si>
  <si>
    <t>52010010Algodão não cardado nem penteado, não debulhado</t>
  </si>
  <si>
    <t>52010020Algodão não cardado nem penteado, simplesmente debulhado</t>
  </si>
  <si>
    <t>52010090Outros tipos de algodão não cardado nem penteado</t>
  </si>
  <si>
    <t>Total Geral</t>
  </si>
  <si>
    <t>Porto</t>
  </si>
  <si>
    <t>País</t>
  </si>
  <si>
    <t>Multiplicador bales para kg</t>
  </si>
  <si>
    <r>
      <t>Brasil</t>
    </r>
    <r>
      <rPr>
        <sz val="12"/>
        <rFont val="Calibri"/>
        <family val="2"/>
        <scheme val="minor"/>
      </rPr>
      <t xml:space="preserve"> (mil toneladas)</t>
    </r>
  </si>
  <si>
    <t>Comparativo de área, produtividade e produção</t>
  </si>
  <si>
    <t>Operação/Mês</t>
  </si>
  <si>
    <t>Subtotal</t>
  </si>
  <si>
    <t>Outros</t>
  </si>
  <si>
    <t>Algodão em pluma - Quadros de Suprimento (mil t)</t>
  </si>
  <si>
    <t>UF</t>
  </si>
  <si>
    <t>R$/@</t>
  </si>
  <si>
    <t xml:space="preserve"> Preços Mínimos de Garantia de Algodão em pluma</t>
  </si>
  <si>
    <t>Safra 2022/2023</t>
  </si>
  <si>
    <t>Safra 2023/2024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</si>
  <si>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</si>
  <si>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</si>
  <si>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</si>
  <si>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</si>
  <si>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</si>
  <si>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</si>
  <si>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</si>
  <si>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</si>
  <si>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</si>
  <si>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</si>
  <si>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</si>
  <si>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Relacao_algodao</t>
  </si>
  <si>
    <t>Algodão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</si>
  <si>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</si>
  <si>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</si>
  <si>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</si>
  <si>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</si>
  <si>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</si>
  <si>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</si>
  <si>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</si>
  <si>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</si>
  <si>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</si>
  <si>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Mundo</t>
  </si>
  <si>
    <t>Rótulos de Linha</t>
  </si>
  <si>
    <t>Soma de Estoque_Inicial</t>
  </si>
  <si>
    <t>Soma de Producao_</t>
  </si>
  <si>
    <t>Soma de Importacao_</t>
  </si>
  <si>
    <t>Soma de Suprimento_Total</t>
  </si>
  <si>
    <t>Soma de Exportacao_</t>
  </si>
  <si>
    <t>Soma de Uso_Domestico</t>
  </si>
  <si>
    <t>Soma de Estoque_Final</t>
  </si>
  <si>
    <t>Soma de Relacao_algodao</t>
  </si>
  <si>
    <t>Estoque Inicial</t>
  </si>
  <si>
    <t>Produção</t>
  </si>
  <si>
    <t>Importação</t>
  </si>
  <si>
    <t xml:space="preserve">Suprimento </t>
  </si>
  <si>
    <t xml:space="preserve">Consumo </t>
  </si>
  <si>
    <t>Exportação</t>
  </si>
  <si>
    <t>Estoque Final</t>
  </si>
  <si>
    <t>Relação % Estoque Final / Consumo</t>
  </si>
  <si>
    <t>Safra 2024/2025</t>
  </si>
  <si>
    <t>Exportações e Importações de Algodão em pluma - Mensal - Valor: US$ milhões - Qtde: mil toneladas</t>
  </si>
  <si>
    <t>Valor</t>
  </si>
  <si>
    <t>Qtde</t>
  </si>
  <si>
    <t>Exportações de Algodão em pluma - Principais destinos - Valor: US$ milhões - Qtde: mil toneladas</t>
  </si>
  <si>
    <t>Exportações de Algodão em pluma - Principais portos - Valor: US$ milhões - Qtde: mil toneladas</t>
  </si>
  <si>
    <t>2024/2025</t>
  </si>
  <si>
    <t>2025/2026</t>
  </si>
  <si>
    <t>Safra 2025/2026</t>
  </si>
  <si>
    <t>Algodão em pluma – Safras 2024/25 e 2025/26</t>
  </si>
  <si>
    <t>Santos</t>
  </si>
  <si>
    <t>Paranaguá</t>
  </si>
  <si>
    <t>Salvador</t>
  </si>
  <si>
    <t>São Francisco do Sul</t>
  </si>
  <si>
    <t>Sul Outros</t>
  </si>
  <si>
    <t>SE Outros</t>
  </si>
  <si>
    <t>Manaus</t>
  </si>
  <si>
    <t>CO Outros</t>
  </si>
  <si>
    <t>Rio Grande</t>
  </si>
  <si>
    <t>Rio de Janeiro</t>
  </si>
  <si>
    <t>Total</t>
  </si>
  <si>
    <t>Fonte: Ministério da Fazenda/Decex/Secex (www.comexstat.mdic.gov.br) - 30/11/2025, inclusive.</t>
  </si>
  <si>
    <t>China</t>
  </si>
  <si>
    <t>Vietnã</t>
  </si>
  <si>
    <t>Bangladesh</t>
  </si>
  <si>
    <t>Paquistão</t>
  </si>
  <si>
    <t>Turquia</t>
  </si>
  <si>
    <t>Indonésia</t>
  </si>
  <si>
    <t>Índia</t>
  </si>
  <si>
    <t>Malásia</t>
  </si>
  <si>
    <t>Coreia do Sul</t>
  </si>
  <si>
    <t>Egito</t>
  </si>
  <si>
    <t>Tailândia</t>
  </si>
  <si>
    <t>Portugal</t>
  </si>
  <si>
    <t>Maurício</t>
  </si>
  <si>
    <t>Argélia</t>
  </si>
  <si>
    <t>Japão</t>
  </si>
  <si>
    <t>Itália</t>
  </si>
  <si>
    <t>Colômbia</t>
  </si>
  <si>
    <t>Taiwan (Formosa)</t>
  </si>
  <si>
    <t>Argentina</t>
  </si>
  <si>
    <t>Singapura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</si>
  <si>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</si>
  <si>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</si>
  <si>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</si>
  <si>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</si>
  <si>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</si>
  <si>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</si>
  <si>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</si>
  <si>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</si>
  <si>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</si>
  <si>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</si>
  <si>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</si>
  <si>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</si>
  <si>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Safra 24/25</t>
  </si>
  <si>
    <t>Safra 25/26</t>
  </si>
  <si>
    <t>NORTE</t>
  </si>
  <si>
    <t>RR</t>
  </si>
  <si>
    <t>RO</t>
  </si>
  <si>
    <t>AC</t>
  </si>
  <si>
    <t>AM</t>
  </si>
  <si>
    <t>AP</t>
  </si>
  <si>
    <t>PA</t>
  </si>
  <si>
    <t>TO</t>
  </si>
  <si>
    <t>NORDESTE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</si>
  <si>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</si>
  <si>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</si>
  <si>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</si>
  <si>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</si>
  <si>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</si>
  <si>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</si>
  <si>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</si>
  <si>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</si>
  <si>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</si>
  <si>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CENTRO-OESTE</t>
  </si>
  <si>
    <t>MT</t>
  </si>
  <si>
    <t>MS</t>
  </si>
  <si>
    <t>GO</t>
  </si>
  <si>
    <t>DF</t>
  </si>
  <si>
    <t>SUDESTE</t>
  </si>
  <si>
    <t>MG</t>
  </si>
  <si>
    <t>ES</t>
  </si>
  <si>
    <t>RJ</t>
  </si>
  <si>
    <t>SP</t>
  </si>
  <si>
    <t>SUL</t>
  </si>
  <si>
    <t>PR</t>
  </si>
  <si>
    <t>SC</t>
  </si>
  <si>
    <t>RS</t>
  </si>
  <si>
    <t>NORTE/NORDESTE</t>
  </si>
  <si>
    <t>CENTRO-SUL</t>
  </si>
  <si>
    <t>BRASIL</t>
  </si>
  <si>
    <t>Fonte: Conab (www.conab.gov.br) - Safra 2025/26 - 3° Levantamento da safra de grãos - dezembro-2025</t>
  </si>
  <si>
    <t>Fonte: Usda (www.usda.gov) - dezembro-2025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</si>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</sst>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64" formatCode="_(* #,##0.00_);_(* \(#,##0.00\);_(* &quot;-&quot;??_);_(@_)"/>
    <numFmt numFmtId="165" formatCode="#,##0.0"/>
    <numFmt numFmtId="166" formatCode="_(* #,##0.0_);_(* \(#,##0.0\);_(* \-?_);_(@_)"/>
    <numFmt numFmtId="167" formatCode="_(* #,##0_);_(* \(#,##0\);_(* \-_);_(@_)"/>
    <numFmt numFmtId="168" formatCode="_(* #,##0.0_);_(* \(#,##0.0\);_(* \-_);_(@_)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12"/>
      <name val="Arial Narrow"/>
      <family val="2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465866"/>
      <name val="Calibri"/>
      <family val="2"/>
      <scheme val="minor"/>
    </font>
    <font>
      <sz val="10"/>
      <color rgb="FF465866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1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DADAD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39">
    <xf numFmtId="0" fontId="0" fillId="0" borderId="0" xfId="0"/>
    <xf numFmtId="41" fontId="1" fillId="0" borderId="0" xfId="0" applyNumberFormat="1" applyFont="1" applyAlignment="1">
      <alignment vertical="center"/>
    </xf>
    <xf numFmtId="0" fontId="3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41" fontId="10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8" fillId="0" borderId="0" xfId="3" applyFont="1" applyAlignment="1">
      <alignment vertical="center"/>
    </xf>
    <xf numFmtId="0" fontId="6" fillId="0" borderId="0" xfId="3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3" fontId="0" fillId="0" borderId="1" xfId="0" applyNumberFormat="1" applyBorder="1"/>
    <xf numFmtId="0" fontId="0" fillId="0" borderId="0" xfId="0" applyAlignment="1">
      <alignment horizontal="left" indent="1"/>
    </xf>
    <xf numFmtId="0" fontId="0" fillId="0" borderId="2" xfId="0" applyBorder="1" applyAlignment="1">
      <alignment horizontal="left" indent="1"/>
    </xf>
    <xf numFmtId="3" fontId="0" fillId="0" borderId="13" xfId="0" applyNumberFormat="1" applyBorder="1"/>
    <xf numFmtId="0" fontId="0" fillId="6" borderId="3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2" fillId="0" borderId="0" xfId="0" applyFont="1"/>
    <xf numFmtId="0" fontId="11" fillId="7" borderId="5" xfId="0" applyFont="1" applyFill="1" applyBorder="1" applyAlignment="1">
      <alignment horizontal="center" vertical="center" wrapText="1"/>
    </xf>
    <xf numFmtId="0" fontId="11" fillId="6" borderId="17" xfId="0" applyFont="1" applyFill="1" applyBorder="1" applyAlignment="1">
      <alignment horizontal="left"/>
    </xf>
    <xf numFmtId="3" fontId="11" fillId="6" borderId="17" xfId="0" applyNumberFormat="1" applyFont="1" applyFill="1" applyBorder="1"/>
    <xf numFmtId="3" fontId="11" fillId="6" borderId="17" xfId="0" applyNumberFormat="1" applyFont="1" applyFill="1" applyBorder="1" applyAlignment="1">
      <alignment horizontal="center"/>
    </xf>
    <xf numFmtId="3" fontId="0" fillId="0" borderId="16" xfId="0" applyNumberFormat="1" applyBorder="1"/>
    <xf numFmtId="165" fontId="0" fillId="0" borderId="1" xfId="0" applyNumberFormat="1" applyBorder="1" applyAlignment="1">
      <alignment horizontal="center"/>
    </xf>
    <xf numFmtId="3" fontId="0" fillId="0" borderId="9" xfId="0" applyNumberFormat="1" applyBorder="1"/>
    <xf numFmtId="0" fontId="11" fillId="7" borderId="6" xfId="0" applyFont="1" applyFill="1" applyBorder="1" applyAlignment="1">
      <alignment horizontal="center" vertical="center" wrapText="1"/>
    </xf>
    <xf numFmtId="0" fontId="0" fillId="8" borderId="0" xfId="0" applyFill="1"/>
    <xf numFmtId="0" fontId="15" fillId="0" borderId="0" xfId="2" applyFont="1" applyAlignment="1">
      <alignment horizontal="left" vertical="center"/>
    </xf>
    <xf numFmtId="0" fontId="11" fillId="9" borderId="19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0" fontId="11" fillId="9" borderId="15" xfId="0" applyFont="1" applyFill="1" applyBorder="1" applyAlignment="1">
      <alignment horizontal="center" vertical="center" wrapText="1"/>
    </xf>
    <xf numFmtId="41" fontId="16" fillId="0" borderId="0" xfId="0" applyNumberFormat="1" applyFont="1" applyAlignment="1">
      <alignment vertical="center"/>
    </xf>
    <xf numFmtId="0" fontId="11" fillId="9" borderId="5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left" vertical="center"/>
    </xf>
    <xf numFmtId="41" fontId="18" fillId="0" borderId="0" xfId="0" applyNumberFormat="1" applyFont="1" applyAlignment="1">
      <alignment vertical="center"/>
    </xf>
    <xf numFmtId="166" fontId="19" fillId="10" borderId="21" xfId="0" applyNumberFormat="1" applyFont="1" applyFill="1" applyBorder="1" applyAlignment="1">
      <alignment horizontal="center" vertical="center"/>
    </xf>
    <xf numFmtId="167" fontId="19" fillId="10" borderId="21" xfId="0" applyNumberFormat="1" applyFont="1" applyFill="1" applyBorder="1" applyAlignment="1">
      <alignment horizontal="center" vertical="center"/>
    </xf>
    <xf numFmtId="166" fontId="20" fillId="0" borderId="21" xfId="0" applyNumberFormat="1" applyFont="1" applyBorder="1" applyAlignment="1">
      <alignment vertical="center"/>
    </xf>
    <xf numFmtId="167" fontId="20" fillId="0" borderId="21" xfId="0" applyNumberFormat="1" applyFont="1" applyBorder="1" applyAlignment="1">
      <alignment vertical="center"/>
    </xf>
    <xf numFmtId="166" fontId="20" fillId="0" borderId="21" xfId="0" applyNumberFormat="1" applyFont="1" applyBorder="1" applyAlignment="1">
      <alignment horizontal="center" vertical="center"/>
    </xf>
    <xf numFmtId="166" fontId="19" fillId="11" borderId="21" xfId="0" applyNumberFormat="1" applyFont="1" applyFill="1" applyBorder="1" applyAlignment="1">
      <alignment horizontal="center" vertical="center"/>
    </xf>
    <xf numFmtId="167" fontId="19" fillId="11" borderId="21" xfId="0" applyNumberFormat="1" applyFont="1" applyFill="1" applyBorder="1" applyAlignment="1">
      <alignment horizontal="center" vertical="center"/>
    </xf>
    <xf numFmtId="41" fontId="17" fillId="0" borderId="0" xfId="0" applyNumberFormat="1" applyFont="1" applyAlignment="1">
      <alignment vertical="center"/>
    </xf>
    <xf numFmtId="41" fontId="22" fillId="0" borderId="0" xfId="0" applyNumberFormat="1" applyFont="1" applyAlignment="1">
      <alignment vertical="center"/>
    </xf>
    <xf numFmtId="165" fontId="21" fillId="5" borderId="21" xfId="0" applyNumberFormat="1" applyFont="1" applyFill="1" applyBorder="1" applyAlignment="1">
      <alignment horizontal="center" vertical="center"/>
    </xf>
    <xf numFmtId="165" fontId="21" fillId="5" borderId="23" xfId="0" applyNumberFormat="1" applyFont="1" applyFill="1" applyBorder="1" applyAlignment="1">
      <alignment horizontal="center" vertical="center"/>
    </xf>
    <xf numFmtId="165" fontId="19" fillId="10" borderId="22" xfId="0" applyNumberFormat="1" applyFont="1" applyFill="1" applyBorder="1" applyAlignment="1">
      <alignment vertical="center"/>
    </xf>
    <xf numFmtId="166" fontId="19" fillId="10" borderId="23" xfId="0" applyNumberFormat="1" applyFont="1" applyFill="1" applyBorder="1" applyAlignment="1">
      <alignment horizontal="center" vertical="center"/>
    </xf>
    <xf numFmtId="165" fontId="20" fillId="0" borderId="22" xfId="0" applyNumberFormat="1" applyFont="1" applyBorder="1" applyAlignment="1">
      <alignment horizontal="left" vertical="center" indent="1"/>
    </xf>
    <xf numFmtId="166" fontId="20" fillId="0" borderId="23" xfId="0" applyNumberFormat="1" applyFont="1" applyBorder="1" applyAlignment="1">
      <alignment vertical="center"/>
    </xf>
    <xf numFmtId="165" fontId="19" fillId="11" borderId="22" xfId="0" applyNumberFormat="1" applyFont="1" applyFill="1" applyBorder="1" applyAlignment="1">
      <alignment vertical="center"/>
    </xf>
    <xf numFmtId="166" fontId="19" fillId="11" borderId="23" xfId="0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/>
    </xf>
    <xf numFmtId="3" fontId="0" fillId="0" borderId="10" xfId="0" applyNumberFormat="1" applyBorder="1" applyAlignment="1">
      <alignment horizontal="left"/>
    </xf>
    <xf numFmtId="3" fontId="0" fillId="0" borderId="8" xfId="0" applyNumberFormat="1" applyBorder="1" applyAlignment="1">
      <alignment horizontal="right"/>
    </xf>
    <xf numFmtId="3" fontId="0" fillId="0" borderId="15" xfId="0" applyNumberFormat="1" applyBorder="1" applyAlignment="1">
      <alignment horizontal="left"/>
    </xf>
    <xf numFmtId="3" fontId="0" fillId="0" borderId="16" xfId="0" applyNumberFormat="1" applyBorder="1" applyAlignment="1">
      <alignment horizontal="right"/>
    </xf>
    <xf numFmtId="3" fontId="0" fillId="0" borderId="11" xfId="0" applyNumberFormat="1" applyBorder="1" applyAlignment="1">
      <alignment horizontal="left"/>
    </xf>
    <xf numFmtId="3" fontId="0" fillId="0" borderId="9" xfId="0" applyNumberFormat="1" applyBorder="1" applyAlignment="1">
      <alignment horizontal="right"/>
    </xf>
    <xf numFmtId="0" fontId="11" fillId="7" borderId="3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5" fillId="0" borderId="0" xfId="3" applyFont="1"/>
    <xf numFmtId="0" fontId="12" fillId="0" borderId="0" xfId="0" applyFont="1" applyAlignment="1">
      <alignment horizontal="center"/>
    </xf>
    <xf numFmtId="0" fontId="11" fillId="9" borderId="3" xfId="0" applyFont="1" applyFill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/>
    </xf>
    <xf numFmtId="0" fontId="11" fillId="7" borderId="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5" fillId="0" borderId="0" xfId="3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5" fillId="2" borderId="3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center" vertical="center" wrapText="1"/>
    </xf>
    <xf numFmtId="9" fontId="0" fillId="0" borderId="18" xfId="5" applyFont="1" applyBorder="1" applyAlignment="1">
      <alignment horizontal="center"/>
    </xf>
    <xf numFmtId="9" fontId="0" fillId="0" borderId="1" xfId="5" applyFont="1" applyBorder="1" applyAlignment="1">
      <alignment horizontal="center"/>
    </xf>
    <xf numFmtId="9" fontId="0" fillId="0" borderId="13" xfId="5" applyFont="1" applyBorder="1" applyAlignment="1">
      <alignment horizontal="center"/>
    </xf>
    <xf numFmtId="9" fontId="0" fillId="0" borderId="12" xfId="5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68" fontId="0" fillId="6" borderId="6" xfId="0" applyNumberFormat="1" applyFill="1" applyBorder="1" applyAlignment="1">
      <alignment horizontal="right" vertical="center"/>
    </xf>
    <xf numFmtId="168" fontId="0" fillId="6" borderId="4" xfId="0" applyNumberFormat="1" applyFill="1" applyBorder="1" applyAlignment="1">
      <alignment horizontal="right" vertical="center"/>
    </xf>
    <xf numFmtId="168" fontId="0" fillId="6" borderId="3" xfId="0" applyNumberFormat="1" applyFill="1" applyBorder="1" applyAlignment="1">
      <alignment horizontal="right" vertical="center"/>
    </xf>
    <xf numFmtId="168" fontId="0" fillId="0" borderId="1" xfId="0" applyNumberFormat="1" applyBorder="1" applyAlignment="1">
      <alignment horizontal="right" vertical="center"/>
    </xf>
    <xf numFmtId="168" fontId="0" fillId="0" borderId="15" xfId="0" applyNumberFormat="1" applyBorder="1" applyAlignment="1">
      <alignment horizontal="right" vertical="center"/>
    </xf>
    <xf numFmtId="168" fontId="0" fillId="0" borderId="0" xfId="0" applyNumberFormat="1" applyAlignment="1">
      <alignment horizontal="right" vertical="center"/>
    </xf>
    <xf numFmtId="168" fontId="0" fillId="0" borderId="13" xfId="0" applyNumberFormat="1" applyBorder="1" applyAlignment="1">
      <alignment horizontal="right" vertical="center"/>
    </xf>
    <xf numFmtId="168" fontId="0" fillId="0" borderId="11" xfId="0" applyNumberFormat="1" applyBorder="1" applyAlignment="1">
      <alignment horizontal="right" vertical="center"/>
    </xf>
    <xf numFmtId="168" fontId="0" fillId="0" borderId="2" xfId="0" applyNumberFormat="1" applyBorder="1" applyAlignment="1">
      <alignment horizontal="right" vertical="center"/>
    </xf>
    <xf numFmtId="168" fontId="0" fillId="4" borderId="6" xfId="0" applyNumberFormat="1" applyFill="1" applyBorder="1" applyAlignment="1">
      <alignment horizontal="right" vertical="center"/>
    </xf>
    <xf numFmtId="168" fontId="0" fillId="4" borderId="4" xfId="0" applyNumberFormat="1" applyFill="1" applyBorder="1" applyAlignment="1">
      <alignment horizontal="right" vertical="center"/>
    </xf>
    <xf numFmtId="168" fontId="0" fillId="4" borderId="3" xfId="0" applyNumberFormat="1" applyFill="1" applyBorder="1" applyAlignment="1">
      <alignment horizontal="right" vertical="center"/>
    </xf>
    <xf numFmtId="168" fontId="0" fillId="0" borderId="12" xfId="0" applyNumberFormat="1" applyBorder="1" applyAlignment="1">
      <alignment vertical="center"/>
    </xf>
    <xf numFmtId="168" fontId="0" fillId="0" borderId="10" xfId="0" applyNumberFormat="1" applyBorder="1" applyAlignment="1">
      <alignment vertical="center"/>
    </xf>
    <xf numFmtId="168" fontId="0" fillId="0" borderId="14" xfId="0" applyNumberFormat="1" applyBorder="1" applyAlignment="1">
      <alignment vertical="center"/>
    </xf>
    <xf numFmtId="168" fontId="0" fillId="0" borderId="1" xfId="0" applyNumberFormat="1" applyBorder="1" applyAlignment="1">
      <alignment vertical="center"/>
    </xf>
    <xf numFmtId="168" fontId="0" fillId="0" borderId="15" xfId="0" applyNumberFormat="1" applyBorder="1" applyAlignment="1">
      <alignment vertical="center"/>
    </xf>
    <xf numFmtId="168" fontId="0" fillId="0" borderId="0" xfId="0" applyNumberFormat="1" applyAlignment="1">
      <alignment vertical="center"/>
    </xf>
    <xf numFmtId="168" fontId="0" fillId="3" borderId="6" xfId="0" applyNumberFormat="1" applyFill="1" applyBorder="1" applyAlignment="1">
      <alignment vertical="center"/>
    </xf>
    <xf numFmtId="168" fontId="0" fillId="3" borderId="4" xfId="0" applyNumberFormat="1" applyFill="1" applyBorder="1" applyAlignment="1">
      <alignment vertical="center"/>
    </xf>
    <xf numFmtId="168" fontId="0" fillId="3" borderId="3" xfId="0" applyNumberFormat="1" applyFill="1" applyBorder="1" applyAlignment="1">
      <alignment vertical="center"/>
    </xf>
    <xf numFmtId="168" fontId="0" fillId="0" borderId="8" xfId="0" applyNumberFormat="1" applyBorder="1" applyAlignment="1">
      <alignment vertical="center"/>
    </xf>
    <xf numFmtId="168" fontId="0" fillId="0" borderId="16" xfId="0" applyNumberFormat="1" applyBorder="1" applyAlignment="1">
      <alignment vertical="center"/>
    </xf>
    <xf numFmtId="168" fontId="11" fillId="9" borderId="5" xfId="0" applyNumberFormat="1" applyFont="1" applyFill="1" applyBorder="1" applyAlignment="1">
      <alignment vertical="center"/>
    </xf>
    <xf numFmtId="168" fontId="11" fillId="9" borderId="4" xfId="0" applyNumberFormat="1" applyFont="1" applyFill="1" applyBorder="1" applyAlignment="1">
      <alignment vertical="center"/>
    </xf>
    <xf numFmtId="168" fontId="11" fillId="9" borderId="3" xfId="0" applyNumberFormat="1" applyFont="1" applyFill="1" applyBorder="1" applyAlignment="1">
      <alignment vertical="center"/>
    </xf>
    <xf numFmtId="164" fontId="26" fillId="0" borderId="7" xfId="4" applyFont="1" applyFill="1" applyBorder="1" applyAlignment="1">
      <alignment vertical="center"/>
    </xf>
    <xf numFmtId="17" fontId="26" fillId="0" borderId="13" xfId="0" applyNumberFormat="1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/>
    </xf>
    <xf numFmtId="41" fontId="13" fillId="0" borderId="0" xfId="0" applyNumberFormat="1" applyFont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165" fontId="21" fillId="5" borderId="22" xfId="0" applyNumberFormat="1" applyFont="1" applyFill="1" applyBorder="1" applyAlignment="1">
      <alignment horizontal="center" vertical="center"/>
    </xf>
    <xf numFmtId="4" fontId="21" fillId="5" borderId="21" xfId="0" applyNumberFormat="1" applyFont="1" applyFill="1" applyBorder="1" applyAlignment="1">
      <alignment horizontal="center" vertical="center"/>
    </xf>
    <xf numFmtId="165" fontId="21" fillId="5" borderId="21" xfId="0" applyNumberFormat="1" applyFont="1" applyFill="1" applyBorder="1" applyAlignment="1">
      <alignment horizontal="center" vertical="center"/>
    </xf>
    <xf numFmtId="4" fontId="21" fillId="5" borderId="23" xfId="0" applyNumberFormat="1" applyFont="1" applyFill="1" applyBorder="1" applyAlignment="1">
      <alignment horizontal="center" vertical="center"/>
    </xf>
    <xf numFmtId="0" fontId="11" fillId="9" borderId="3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/>
    </xf>
    <xf numFmtId="0" fontId="11" fillId="9" borderId="4" xfId="0" applyFont="1" applyFill="1" applyBorder="1" applyAlignment="1">
      <alignment horizontal="center"/>
    </xf>
    <xf numFmtId="0" fontId="11" fillId="9" borderId="10" xfId="0" applyFont="1" applyFill="1" applyBorder="1" applyAlignment="1">
      <alignment horizontal="center" vertical="center" wrapText="1"/>
    </xf>
    <xf numFmtId="0" fontId="11" fillId="9" borderId="11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left" vertical="center"/>
    </xf>
    <xf numFmtId="0" fontId="11" fillId="9" borderId="11" xfId="0" applyFont="1" applyFill="1" applyBorder="1" applyAlignment="1">
      <alignment horizontal="left" vertical="center"/>
    </xf>
    <xf numFmtId="0" fontId="14" fillId="0" borderId="8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center" vertical="center"/>
    </xf>
    <xf numFmtId="0" fontId="11" fillId="9" borderId="20" xfId="0" applyFont="1" applyFill="1" applyBorder="1" applyAlignment="1">
      <alignment horizontal="center" vertical="center"/>
    </xf>
  </cellXfs>
  <cellStyles count="6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5" builtinId="5"/>
    <cellStyle name="Vírgula 2" xfId="4" xr:uid="{00000000-0005-0000-0000-000006000000}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B47332"/>
      <color rgb="FFF5B68B"/>
      <color rgb="FF0000FF"/>
      <color rgb="FF44C459"/>
      <color rgb="FF1A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49</xdr:row>
      <xdr:rowOff>170962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1DFE996-A5B3-FFFC-6D04-C28165B87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744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158750</xdr:rowOff>
    </xdr:from>
    <xdr:to>
      <xdr:col>1</xdr:col>
      <xdr:colOff>0</xdr:colOff>
      <xdr:row>50</xdr:row>
      <xdr:rowOff>263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84F617C-339B-38F6-FBA1-80D4036E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17212"/>
          <a:ext cx="7913077" cy="78522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12" name="Título 1">
          <a:extLst>
            <a:ext uri="{FF2B5EF4-FFF2-40B4-BE49-F238E27FC236}">
              <a16:creationId xmlns:a16="http://schemas.microsoft.com/office/drawing/2014/main" id="{2B7F6E33-F7CC-6B40-B1FD-62F71F4FA92C}"/>
            </a:ext>
          </a:extLst>
        </xdr:cNvPr>
        <xdr:cNvSpPr>
          <a:spLocks noGrp="1"/>
        </xdr:cNvSpPr>
      </xdr:nvSpPr>
      <xdr:spPr>
        <a:xfrm>
          <a:off x="0" y="0"/>
          <a:ext cx="7925288" cy="696058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13" name="Subtítulo 2">
          <a:extLst>
            <a:ext uri="{FF2B5EF4-FFF2-40B4-BE49-F238E27FC236}">
              <a16:creationId xmlns:a16="http://schemas.microsoft.com/office/drawing/2014/main" id="{A2AB0A84-A8A0-154F-AD44-A4412C655EB4}"/>
            </a:ext>
          </a:extLst>
        </xdr:cNvPr>
        <xdr:cNvSpPr>
          <a:spLocks noGrp="1"/>
        </xdr:cNvSpPr>
      </xdr:nvSpPr>
      <xdr:spPr>
        <a:xfrm>
          <a:off x="36635" y="7219689"/>
          <a:ext cx="7864230" cy="44295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14" name="Subtítulo 2">
          <a:extLst>
            <a:ext uri="{FF2B5EF4-FFF2-40B4-BE49-F238E27FC236}">
              <a16:creationId xmlns:a16="http://schemas.microsoft.com/office/drawing/2014/main" id="{1F163231-7B54-1E45-83F0-F3D0E0914077}"/>
            </a:ext>
          </a:extLst>
        </xdr:cNvPr>
        <xdr:cNvSpPr txBox="1">
          <a:spLocks/>
        </xdr:cNvSpPr>
      </xdr:nvSpPr>
      <xdr:spPr>
        <a:xfrm>
          <a:off x="50702" y="7977688"/>
          <a:ext cx="7850163" cy="925798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Algodão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15" name="Subtítulo 2">
          <a:extLst>
            <a:ext uri="{FF2B5EF4-FFF2-40B4-BE49-F238E27FC236}">
              <a16:creationId xmlns:a16="http://schemas.microsoft.com/office/drawing/2014/main" id="{3587CB52-6ED3-364A-BBC8-3E53F62A2ECD}"/>
            </a:ext>
          </a:extLst>
        </xdr:cNvPr>
        <xdr:cNvSpPr txBox="1">
          <a:spLocks/>
        </xdr:cNvSpPr>
      </xdr:nvSpPr>
      <xdr:spPr>
        <a:xfrm>
          <a:off x="0" y="9219712"/>
          <a:ext cx="7852019" cy="43343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8C65BA7D-3C25-4F1C-B2F3-E46332481495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dezembro-2025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314163</xdr:colOff>
      <xdr:row>15</xdr:row>
      <xdr:rowOff>164522</xdr:rowOff>
    </xdr:from>
    <xdr:to>
      <xdr:col>16</xdr:col>
      <xdr:colOff>390258</xdr:colOff>
      <xdr:row>26</xdr:row>
      <xdr:rowOff>124230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1593E22-0F85-470A-B25F-CAB9FB6F9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1976" y="3012100"/>
          <a:ext cx="2953438" cy="2360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44</xdr:row>
      <xdr:rowOff>98165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6D7ED8-B0A0-3682-C38E-007D30FC8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72609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Dados%20Gerais%20Sum&#225;rios.xls" TargetMode="External"/><Relationship Id="rId1" Type="http://schemas.openxmlformats.org/officeDocument/2006/relationships/externalLinkPath" Target="/Mapa/Sum&#225;rios/Atualizar/Dados%20Gerais%20Sum&#225;rio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Conab%20-%20Oferta%20e%20Demanda%20-%20GRAOS.xlsx" TargetMode="External"/><Relationship Id="rId1" Type="http://schemas.openxmlformats.org/officeDocument/2006/relationships/externalLinkPath" Target="/Mapa/Sum&#225;rios/Atualizar/Conab%20-%20Oferta%20e%20Demanda%20-%20GRA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B2">
            <v>53.76</v>
          </cell>
          <cell r="C2">
            <v>54.27</v>
          </cell>
          <cell r="D2">
            <v>44.6</v>
          </cell>
        </row>
        <row r="3">
          <cell r="A3">
            <v>41306</v>
          </cell>
          <cell r="B3">
            <v>57.46</v>
          </cell>
          <cell r="C3">
            <v>58</v>
          </cell>
          <cell r="D3">
            <v>44.6</v>
          </cell>
        </row>
        <row r="4">
          <cell r="A4">
            <v>41334</v>
          </cell>
          <cell r="B4">
            <v>63.81</v>
          </cell>
          <cell r="C4">
            <v>65.11</v>
          </cell>
          <cell r="D4">
            <v>44.6</v>
          </cell>
        </row>
        <row r="5">
          <cell r="A5">
            <v>41365</v>
          </cell>
          <cell r="B5">
            <v>65.849999999999994</v>
          </cell>
          <cell r="C5">
            <v>67.14</v>
          </cell>
          <cell r="D5">
            <v>44.6</v>
          </cell>
        </row>
        <row r="6">
          <cell r="A6">
            <v>41395</v>
          </cell>
          <cell r="B6">
            <v>62.2</v>
          </cell>
          <cell r="C6">
            <v>63.62</v>
          </cell>
          <cell r="D6">
            <v>44.6</v>
          </cell>
        </row>
        <row r="7">
          <cell r="A7">
            <v>41426</v>
          </cell>
          <cell r="B7">
            <v>60.98</v>
          </cell>
          <cell r="C7">
            <v>62.35</v>
          </cell>
          <cell r="D7">
            <v>44.6</v>
          </cell>
        </row>
        <row r="8">
          <cell r="A8">
            <v>41456</v>
          </cell>
          <cell r="B8">
            <v>66.67</v>
          </cell>
          <cell r="C8">
            <v>68.09</v>
          </cell>
          <cell r="D8">
            <v>44.6</v>
          </cell>
        </row>
        <row r="9">
          <cell r="A9">
            <v>41487</v>
          </cell>
          <cell r="B9">
            <v>68.06</v>
          </cell>
          <cell r="C9">
            <v>69.41</v>
          </cell>
          <cell r="D9">
            <v>44.6</v>
          </cell>
        </row>
        <row r="10">
          <cell r="A10">
            <v>41518</v>
          </cell>
          <cell r="B10">
            <v>66.849999999999994</v>
          </cell>
          <cell r="C10">
            <v>68.239999999999995</v>
          </cell>
          <cell r="D10">
            <v>44.6</v>
          </cell>
        </row>
        <row r="11">
          <cell r="A11">
            <v>41548</v>
          </cell>
          <cell r="B11">
            <v>67.02</v>
          </cell>
          <cell r="C11">
            <v>68.52</v>
          </cell>
          <cell r="D11">
            <v>44.6</v>
          </cell>
        </row>
        <row r="12">
          <cell r="A12">
            <v>41579</v>
          </cell>
          <cell r="B12">
            <v>65.290000000000006</v>
          </cell>
          <cell r="C12">
            <v>66.7</v>
          </cell>
          <cell r="D12">
            <v>44.6</v>
          </cell>
        </row>
        <row r="13">
          <cell r="A13">
            <v>41609</v>
          </cell>
          <cell r="B13">
            <v>66.48</v>
          </cell>
          <cell r="C13">
            <v>67.89</v>
          </cell>
          <cell r="D13">
            <v>44.6</v>
          </cell>
        </row>
        <row r="14">
          <cell r="A14">
            <v>41640</v>
          </cell>
          <cell r="B14">
            <v>69.349999999999994</v>
          </cell>
          <cell r="C14">
            <v>70.77</v>
          </cell>
          <cell r="D14">
            <v>44.6</v>
          </cell>
        </row>
        <row r="15">
          <cell r="A15">
            <v>41671</v>
          </cell>
          <cell r="B15">
            <v>71.44</v>
          </cell>
          <cell r="C15">
            <v>72.849999999999994</v>
          </cell>
          <cell r="D15">
            <v>44.6</v>
          </cell>
        </row>
        <row r="16">
          <cell r="A16">
            <v>41699</v>
          </cell>
          <cell r="B16">
            <v>69.36</v>
          </cell>
          <cell r="C16">
            <v>71.47</v>
          </cell>
          <cell r="D16">
            <v>44.6</v>
          </cell>
        </row>
        <row r="17">
          <cell r="A17">
            <v>41730</v>
          </cell>
          <cell r="B17">
            <v>65.900000000000006</v>
          </cell>
          <cell r="C17">
            <v>66.45</v>
          </cell>
          <cell r="D17">
            <v>44.6</v>
          </cell>
        </row>
        <row r="18">
          <cell r="A18">
            <v>41760</v>
          </cell>
          <cell r="B18">
            <v>59.66</v>
          </cell>
          <cell r="C18">
            <v>60.65</v>
          </cell>
          <cell r="D18">
            <v>44.6</v>
          </cell>
        </row>
        <row r="19">
          <cell r="A19">
            <v>41791</v>
          </cell>
          <cell r="B19">
            <v>59.19</v>
          </cell>
          <cell r="C19">
            <v>59.9</v>
          </cell>
          <cell r="D19">
            <v>44.6</v>
          </cell>
        </row>
        <row r="20">
          <cell r="A20">
            <v>41821</v>
          </cell>
          <cell r="B20">
            <v>56.31</v>
          </cell>
          <cell r="C20">
            <v>56.41</v>
          </cell>
          <cell r="D20">
            <v>44.6</v>
          </cell>
        </row>
        <row r="21">
          <cell r="A21">
            <v>41852</v>
          </cell>
          <cell r="B21">
            <v>52.54</v>
          </cell>
          <cell r="C21">
            <v>51.81</v>
          </cell>
          <cell r="D21">
            <v>44.6</v>
          </cell>
        </row>
        <row r="22">
          <cell r="A22">
            <v>41883</v>
          </cell>
          <cell r="B22">
            <v>51.98</v>
          </cell>
          <cell r="C22">
            <v>54.05</v>
          </cell>
          <cell r="D22">
            <v>44.6</v>
          </cell>
        </row>
        <row r="23">
          <cell r="A23">
            <v>41913</v>
          </cell>
          <cell r="B23">
            <v>51</v>
          </cell>
          <cell r="C23">
            <v>53</v>
          </cell>
          <cell r="D23">
            <v>44.6</v>
          </cell>
        </row>
        <row r="24">
          <cell r="A24">
            <v>41944</v>
          </cell>
          <cell r="B24">
            <v>51.19</v>
          </cell>
          <cell r="C24">
            <v>53.26</v>
          </cell>
          <cell r="D24">
            <v>44.6</v>
          </cell>
        </row>
        <row r="25">
          <cell r="A25">
            <v>41974</v>
          </cell>
          <cell r="B25">
            <v>51.79</v>
          </cell>
          <cell r="C25">
            <v>54</v>
          </cell>
          <cell r="D25">
            <v>44.6</v>
          </cell>
        </row>
        <row r="26">
          <cell r="A26">
            <v>42005</v>
          </cell>
          <cell r="B26">
            <v>52.67</v>
          </cell>
          <cell r="C26">
            <v>55</v>
          </cell>
          <cell r="D26">
            <v>44.6</v>
          </cell>
        </row>
        <row r="27">
          <cell r="A27">
            <v>42036</v>
          </cell>
          <cell r="B27">
            <v>52.39</v>
          </cell>
          <cell r="C27">
            <v>55.06</v>
          </cell>
          <cell r="D27">
            <v>44.6</v>
          </cell>
        </row>
        <row r="28">
          <cell r="A28">
            <v>42064</v>
          </cell>
          <cell r="B28">
            <v>59.74</v>
          </cell>
          <cell r="C28">
            <v>63.64</v>
          </cell>
          <cell r="D28">
            <v>44.6</v>
          </cell>
        </row>
        <row r="29">
          <cell r="A29">
            <v>42095</v>
          </cell>
          <cell r="B29">
            <v>67.47</v>
          </cell>
          <cell r="C29">
            <v>72.2</v>
          </cell>
          <cell r="D29">
            <v>44.6</v>
          </cell>
        </row>
        <row r="30">
          <cell r="A30">
            <v>42125</v>
          </cell>
          <cell r="B30">
            <v>65.41</v>
          </cell>
          <cell r="C30">
            <v>69.95</v>
          </cell>
          <cell r="D30">
            <v>54.9</v>
          </cell>
        </row>
        <row r="31">
          <cell r="A31">
            <v>42156</v>
          </cell>
          <cell r="B31">
            <v>64.25</v>
          </cell>
          <cell r="C31">
            <v>68.430000000000007</v>
          </cell>
          <cell r="D31">
            <v>54.9</v>
          </cell>
        </row>
        <row r="32">
          <cell r="A32">
            <v>42186</v>
          </cell>
          <cell r="B32">
            <v>65.599999999999994</v>
          </cell>
          <cell r="C32">
            <v>69.91</v>
          </cell>
          <cell r="D32">
            <v>54.9</v>
          </cell>
        </row>
        <row r="33">
          <cell r="A33">
            <v>42217</v>
          </cell>
          <cell r="B33">
            <v>68.239999999999995</v>
          </cell>
          <cell r="C33">
            <v>73.05</v>
          </cell>
          <cell r="D33">
            <v>54.9</v>
          </cell>
        </row>
        <row r="34">
          <cell r="A34">
            <v>42248</v>
          </cell>
          <cell r="B34">
            <v>72.14</v>
          </cell>
          <cell r="C34">
            <v>77.38</v>
          </cell>
          <cell r="D34">
            <v>54.9</v>
          </cell>
        </row>
        <row r="35">
          <cell r="A35">
            <v>42278</v>
          </cell>
          <cell r="B35">
            <v>73.31</v>
          </cell>
          <cell r="C35">
            <v>78.900000000000006</v>
          </cell>
          <cell r="D35">
            <v>54.9</v>
          </cell>
        </row>
        <row r="36">
          <cell r="A36">
            <v>42309</v>
          </cell>
          <cell r="B36">
            <v>71.709999999999994</v>
          </cell>
          <cell r="C36">
            <v>77</v>
          </cell>
          <cell r="D36">
            <v>54.9</v>
          </cell>
        </row>
        <row r="37">
          <cell r="A37">
            <v>42339</v>
          </cell>
          <cell r="B37">
            <v>70.05</v>
          </cell>
          <cell r="C37">
            <v>75.16</v>
          </cell>
          <cell r="D37">
            <v>54.9</v>
          </cell>
        </row>
        <row r="38">
          <cell r="A38">
            <v>42370</v>
          </cell>
          <cell r="B38">
            <v>75.58</v>
          </cell>
          <cell r="C38">
            <v>81.05</v>
          </cell>
          <cell r="D38">
            <v>54.9</v>
          </cell>
        </row>
        <row r="39">
          <cell r="A39">
            <v>42401</v>
          </cell>
          <cell r="B39">
            <v>80.349999999999994</v>
          </cell>
          <cell r="C39">
            <v>86.11</v>
          </cell>
          <cell r="D39">
            <v>54.9</v>
          </cell>
        </row>
        <row r="40">
          <cell r="A40">
            <v>42430</v>
          </cell>
          <cell r="B40">
            <v>76.400000000000006</v>
          </cell>
          <cell r="C40">
            <v>82.14</v>
          </cell>
          <cell r="D40">
            <v>54.9</v>
          </cell>
        </row>
        <row r="41">
          <cell r="A41">
            <v>42461</v>
          </cell>
          <cell r="B41">
            <v>78.94</v>
          </cell>
          <cell r="C41">
            <v>82.3</v>
          </cell>
          <cell r="D41">
            <v>54.9</v>
          </cell>
        </row>
        <row r="42">
          <cell r="A42">
            <v>42491</v>
          </cell>
          <cell r="B42">
            <v>83</v>
          </cell>
          <cell r="C42">
            <v>86.62</v>
          </cell>
          <cell r="D42">
            <v>54.9</v>
          </cell>
        </row>
        <row r="43">
          <cell r="A43">
            <v>42522</v>
          </cell>
          <cell r="B43">
            <v>82.51</v>
          </cell>
          <cell r="C43">
            <v>85.77</v>
          </cell>
          <cell r="D43">
            <v>54.9</v>
          </cell>
        </row>
        <row r="44">
          <cell r="A44">
            <v>42552</v>
          </cell>
          <cell r="B44">
            <v>82.01</v>
          </cell>
          <cell r="C44">
            <v>83.81</v>
          </cell>
          <cell r="D44">
            <v>54.9</v>
          </cell>
        </row>
        <row r="45">
          <cell r="A45">
            <v>42583</v>
          </cell>
          <cell r="B45">
            <v>82.14</v>
          </cell>
          <cell r="C45">
            <v>83.7</v>
          </cell>
          <cell r="D45">
            <v>54.9</v>
          </cell>
        </row>
        <row r="46">
          <cell r="A46">
            <v>42614</v>
          </cell>
          <cell r="B46">
            <v>79.42</v>
          </cell>
          <cell r="C46">
            <v>81</v>
          </cell>
          <cell r="D46">
            <v>54.9</v>
          </cell>
        </row>
        <row r="47">
          <cell r="A47">
            <v>42644</v>
          </cell>
          <cell r="B47">
            <v>79.58</v>
          </cell>
          <cell r="C47">
            <v>81.05</v>
          </cell>
          <cell r="D47">
            <v>54.9</v>
          </cell>
        </row>
        <row r="48">
          <cell r="A48">
            <v>42675</v>
          </cell>
          <cell r="B48">
            <v>81.319999999999993</v>
          </cell>
          <cell r="C48">
            <v>83</v>
          </cell>
          <cell r="D48">
            <v>54.9</v>
          </cell>
        </row>
        <row r="49">
          <cell r="A49">
            <v>42705</v>
          </cell>
          <cell r="B49">
            <v>85.59</v>
          </cell>
          <cell r="C49">
            <v>87.15</v>
          </cell>
          <cell r="D49">
            <v>54.9</v>
          </cell>
        </row>
        <row r="50">
          <cell r="A50">
            <v>42736</v>
          </cell>
          <cell r="B50">
            <v>86.88</v>
          </cell>
          <cell r="C50">
            <v>88.41</v>
          </cell>
          <cell r="D50">
            <v>54.9</v>
          </cell>
        </row>
        <row r="51">
          <cell r="A51">
            <v>42767</v>
          </cell>
          <cell r="B51">
            <v>86.78</v>
          </cell>
          <cell r="C51">
            <v>88.5</v>
          </cell>
          <cell r="D51">
            <v>54.9</v>
          </cell>
        </row>
        <row r="52">
          <cell r="A52">
            <v>42795</v>
          </cell>
          <cell r="B52">
            <v>86.98</v>
          </cell>
          <cell r="C52">
            <v>88.9</v>
          </cell>
          <cell r="D52">
            <v>54.9</v>
          </cell>
        </row>
        <row r="53">
          <cell r="A53">
            <v>42826</v>
          </cell>
          <cell r="B53">
            <v>86.35</v>
          </cell>
          <cell r="C53">
            <v>88</v>
          </cell>
          <cell r="D53">
            <v>54.9</v>
          </cell>
        </row>
        <row r="54">
          <cell r="A54">
            <v>42856</v>
          </cell>
          <cell r="B54">
            <v>86.88</v>
          </cell>
          <cell r="C54">
            <v>88.59</v>
          </cell>
          <cell r="D54">
            <v>59.8</v>
          </cell>
        </row>
        <row r="55">
          <cell r="A55">
            <v>42887</v>
          </cell>
          <cell r="B55">
            <v>87.31</v>
          </cell>
          <cell r="C55">
            <v>88.86</v>
          </cell>
          <cell r="D55">
            <v>59.8</v>
          </cell>
        </row>
        <row r="56">
          <cell r="A56">
            <v>42917</v>
          </cell>
          <cell r="B56">
            <v>80.81</v>
          </cell>
          <cell r="C56">
            <v>82.38</v>
          </cell>
          <cell r="D56">
            <v>59.8</v>
          </cell>
        </row>
        <row r="57">
          <cell r="A57">
            <v>42948</v>
          </cell>
          <cell r="B57">
            <v>77.98</v>
          </cell>
          <cell r="C57">
            <v>79.86</v>
          </cell>
          <cell r="D57">
            <v>59.8</v>
          </cell>
        </row>
        <row r="58">
          <cell r="A58">
            <v>42979</v>
          </cell>
          <cell r="B58">
            <v>77.430000000000007</v>
          </cell>
          <cell r="C58">
            <v>79.099999999999994</v>
          </cell>
          <cell r="D58">
            <v>59.8</v>
          </cell>
        </row>
        <row r="59">
          <cell r="A59">
            <v>43009</v>
          </cell>
          <cell r="B59">
            <v>75.3</v>
          </cell>
          <cell r="C59">
            <v>76.62</v>
          </cell>
          <cell r="D59">
            <v>59.8</v>
          </cell>
        </row>
        <row r="60">
          <cell r="A60">
            <v>43040</v>
          </cell>
          <cell r="B60">
            <v>76.84</v>
          </cell>
          <cell r="C60">
            <v>78.55</v>
          </cell>
          <cell r="D60">
            <v>59.8</v>
          </cell>
        </row>
        <row r="61">
          <cell r="A61">
            <v>43070</v>
          </cell>
          <cell r="B61">
            <v>81.12</v>
          </cell>
          <cell r="C61">
            <v>82.79</v>
          </cell>
          <cell r="D61">
            <v>59.8</v>
          </cell>
        </row>
        <row r="62">
          <cell r="A62">
            <v>43101</v>
          </cell>
          <cell r="B62">
            <v>87.98</v>
          </cell>
          <cell r="C62">
            <v>89.77</v>
          </cell>
          <cell r="D62">
            <v>59.8</v>
          </cell>
        </row>
        <row r="63">
          <cell r="A63">
            <v>43132</v>
          </cell>
          <cell r="B63">
            <v>88.26</v>
          </cell>
          <cell r="C63">
            <v>89.83</v>
          </cell>
          <cell r="D63">
            <v>59.8</v>
          </cell>
        </row>
        <row r="64">
          <cell r="A64">
            <v>43160</v>
          </cell>
          <cell r="B64">
            <v>93.44</v>
          </cell>
          <cell r="C64">
            <v>95.4</v>
          </cell>
          <cell r="D64">
            <v>59.8</v>
          </cell>
        </row>
        <row r="65">
          <cell r="A65">
            <v>43191</v>
          </cell>
          <cell r="B65">
            <v>100.51</v>
          </cell>
          <cell r="C65">
            <v>102.52</v>
          </cell>
          <cell r="D65">
            <v>59.8</v>
          </cell>
        </row>
        <row r="66">
          <cell r="A66">
            <v>43221</v>
          </cell>
          <cell r="B66">
            <v>112.14</v>
          </cell>
          <cell r="C66">
            <v>114.57</v>
          </cell>
          <cell r="D66">
            <v>56.22</v>
          </cell>
        </row>
        <row r="67">
          <cell r="A67">
            <v>43252</v>
          </cell>
          <cell r="B67">
            <v>118.97</v>
          </cell>
          <cell r="C67">
            <v>120.75</v>
          </cell>
          <cell r="D67">
            <v>56.22</v>
          </cell>
        </row>
        <row r="68">
          <cell r="A68">
            <v>43282</v>
          </cell>
          <cell r="B68">
            <v>108.71</v>
          </cell>
          <cell r="C68">
            <v>110.36</v>
          </cell>
          <cell r="D68">
            <v>56.22</v>
          </cell>
        </row>
        <row r="69">
          <cell r="A69">
            <v>43313</v>
          </cell>
          <cell r="B69">
            <v>103.26</v>
          </cell>
          <cell r="C69">
            <v>104.91</v>
          </cell>
          <cell r="D69">
            <v>56.22</v>
          </cell>
        </row>
        <row r="70">
          <cell r="A70">
            <v>43344</v>
          </cell>
          <cell r="B70">
            <v>101.35</v>
          </cell>
          <cell r="C70">
            <v>102.95</v>
          </cell>
          <cell r="D70">
            <v>56.22</v>
          </cell>
        </row>
        <row r="71">
          <cell r="A71">
            <v>43374</v>
          </cell>
          <cell r="B71">
            <v>98.18</v>
          </cell>
          <cell r="C71">
            <v>99.77</v>
          </cell>
          <cell r="D71">
            <v>56.22</v>
          </cell>
        </row>
        <row r="72">
          <cell r="A72">
            <v>43405</v>
          </cell>
          <cell r="B72">
            <v>93.82</v>
          </cell>
          <cell r="C72">
            <v>95.47</v>
          </cell>
          <cell r="D72">
            <v>56.22</v>
          </cell>
        </row>
        <row r="73">
          <cell r="A73">
            <v>43435</v>
          </cell>
          <cell r="B73">
            <v>96.04</v>
          </cell>
          <cell r="C73">
            <v>97.56</v>
          </cell>
          <cell r="D73">
            <v>56.22</v>
          </cell>
        </row>
        <row r="74">
          <cell r="A74">
            <v>43466</v>
          </cell>
          <cell r="B74">
            <v>94.28</v>
          </cell>
          <cell r="C74">
            <v>95.77</v>
          </cell>
          <cell r="D74">
            <v>56.22</v>
          </cell>
        </row>
        <row r="75">
          <cell r="A75">
            <v>43497</v>
          </cell>
          <cell r="B75">
            <v>92.78</v>
          </cell>
          <cell r="C75">
            <v>94.25</v>
          </cell>
          <cell r="D75">
            <v>56.22</v>
          </cell>
        </row>
        <row r="76">
          <cell r="A76">
            <v>43525</v>
          </cell>
          <cell r="B76">
            <v>92.85</v>
          </cell>
          <cell r="C76">
            <v>94.31</v>
          </cell>
          <cell r="D76">
            <v>56.22</v>
          </cell>
        </row>
        <row r="77">
          <cell r="A77">
            <v>43556</v>
          </cell>
          <cell r="B77">
            <v>93.11</v>
          </cell>
          <cell r="C77">
            <v>94.58</v>
          </cell>
          <cell r="D77">
            <v>56.22</v>
          </cell>
        </row>
        <row r="78">
          <cell r="A78">
            <v>43586</v>
          </cell>
          <cell r="B78">
            <v>91.52</v>
          </cell>
          <cell r="C78">
            <v>92.97</v>
          </cell>
          <cell r="D78">
            <v>64.42</v>
          </cell>
        </row>
        <row r="79">
          <cell r="A79">
            <v>43617</v>
          </cell>
          <cell r="B79">
            <v>88.97</v>
          </cell>
          <cell r="C79">
            <v>90.37</v>
          </cell>
          <cell r="D79">
            <v>64.42</v>
          </cell>
        </row>
        <row r="80">
          <cell r="A80">
            <v>43647</v>
          </cell>
          <cell r="B80">
            <v>83.74</v>
          </cell>
          <cell r="C80">
            <v>85.06</v>
          </cell>
          <cell r="D80">
            <v>64.42</v>
          </cell>
        </row>
        <row r="81">
          <cell r="A81">
            <v>43678</v>
          </cell>
          <cell r="B81">
            <v>77.349999999999994</v>
          </cell>
          <cell r="C81">
            <v>78.569999999999993</v>
          </cell>
          <cell r="D81">
            <v>64.42</v>
          </cell>
        </row>
        <row r="82">
          <cell r="A82">
            <v>43709</v>
          </cell>
          <cell r="B82">
            <v>78.069999999999993</v>
          </cell>
          <cell r="C82">
            <v>79.34</v>
          </cell>
          <cell r="D82">
            <v>64.42</v>
          </cell>
        </row>
        <row r="83">
          <cell r="A83">
            <v>43739</v>
          </cell>
          <cell r="B83">
            <v>79.27</v>
          </cell>
          <cell r="C83">
            <v>80.510000000000005</v>
          </cell>
          <cell r="D83">
            <v>64.42</v>
          </cell>
        </row>
        <row r="84">
          <cell r="A84">
            <v>43770</v>
          </cell>
          <cell r="B84">
            <v>81.33</v>
          </cell>
          <cell r="C84">
            <v>82.52</v>
          </cell>
          <cell r="D84">
            <v>64.42</v>
          </cell>
        </row>
        <row r="85">
          <cell r="A85">
            <v>43800</v>
          </cell>
          <cell r="B85">
            <v>84.76</v>
          </cell>
          <cell r="C85">
            <v>86.85</v>
          </cell>
          <cell r="D85">
            <v>64.42</v>
          </cell>
        </row>
        <row r="86">
          <cell r="A86">
            <v>43831</v>
          </cell>
          <cell r="B86">
            <v>86.71</v>
          </cell>
          <cell r="C86">
            <v>90.43</v>
          </cell>
          <cell r="D86">
            <v>64.42</v>
          </cell>
        </row>
        <row r="87">
          <cell r="A87">
            <v>43862</v>
          </cell>
          <cell r="B87">
            <v>90.31</v>
          </cell>
          <cell r="C87">
            <v>94.64</v>
          </cell>
          <cell r="D87">
            <v>64.42</v>
          </cell>
        </row>
        <row r="88">
          <cell r="A88">
            <v>43891</v>
          </cell>
          <cell r="B88">
            <v>91.9</v>
          </cell>
          <cell r="C88">
            <v>96.31</v>
          </cell>
          <cell r="D88">
            <v>64.42</v>
          </cell>
        </row>
        <row r="89">
          <cell r="A89">
            <v>43922</v>
          </cell>
          <cell r="B89">
            <v>88.86</v>
          </cell>
          <cell r="C89">
            <v>93.12</v>
          </cell>
          <cell r="D89">
            <v>64.42</v>
          </cell>
        </row>
        <row r="90">
          <cell r="A90">
            <v>43952</v>
          </cell>
          <cell r="B90">
            <v>84.75</v>
          </cell>
          <cell r="C90">
            <v>88.06</v>
          </cell>
          <cell r="D90">
            <v>72</v>
          </cell>
        </row>
        <row r="91">
          <cell r="A91">
            <v>43983</v>
          </cell>
          <cell r="B91">
            <v>86.39</v>
          </cell>
          <cell r="C91">
            <v>89.67</v>
          </cell>
          <cell r="D91">
            <v>72</v>
          </cell>
        </row>
        <row r="92">
          <cell r="A92">
            <v>44013</v>
          </cell>
          <cell r="B92">
            <v>87.62</v>
          </cell>
          <cell r="C92">
            <v>90.95</v>
          </cell>
          <cell r="D92">
            <v>72</v>
          </cell>
        </row>
        <row r="93">
          <cell r="A93">
            <v>44044</v>
          </cell>
          <cell r="B93">
            <v>96.98</v>
          </cell>
          <cell r="C93">
            <v>100.66</v>
          </cell>
          <cell r="D93">
            <v>72</v>
          </cell>
        </row>
        <row r="94">
          <cell r="A94">
            <v>44075</v>
          </cell>
          <cell r="B94">
            <v>100.84</v>
          </cell>
          <cell r="C94">
            <v>103.7</v>
          </cell>
          <cell r="D94">
            <v>72</v>
          </cell>
        </row>
        <row r="95">
          <cell r="A95">
            <v>44105</v>
          </cell>
          <cell r="B95">
            <v>113.51</v>
          </cell>
          <cell r="C95">
            <v>117.19</v>
          </cell>
          <cell r="D95">
            <v>72</v>
          </cell>
        </row>
        <row r="96">
          <cell r="A96">
            <v>44136</v>
          </cell>
          <cell r="B96">
            <v>123.97</v>
          </cell>
          <cell r="C96">
            <v>129.02000000000001</v>
          </cell>
          <cell r="D96">
            <v>72</v>
          </cell>
        </row>
        <row r="97">
          <cell r="A97">
            <v>44166</v>
          </cell>
          <cell r="B97">
            <v>122.79</v>
          </cell>
          <cell r="C97">
            <v>127.79</v>
          </cell>
          <cell r="D97">
            <v>72</v>
          </cell>
        </row>
        <row r="98">
          <cell r="A98">
            <v>44197</v>
          </cell>
          <cell r="B98">
            <v>136.47</v>
          </cell>
          <cell r="C98">
            <v>142.03</v>
          </cell>
          <cell r="D98">
            <v>72</v>
          </cell>
        </row>
        <row r="99">
          <cell r="A99">
            <v>44228</v>
          </cell>
          <cell r="B99">
            <v>151.75</v>
          </cell>
          <cell r="C99">
            <v>157.91999999999999</v>
          </cell>
          <cell r="D99">
            <v>72</v>
          </cell>
        </row>
        <row r="100">
          <cell r="A100">
            <v>44256</v>
          </cell>
          <cell r="B100">
            <v>158.71</v>
          </cell>
          <cell r="C100">
            <v>165.17</v>
          </cell>
          <cell r="D100">
            <v>72</v>
          </cell>
        </row>
        <row r="101">
          <cell r="A101">
            <v>44287</v>
          </cell>
          <cell r="B101">
            <v>156.18</v>
          </cell>
          <cell r="C101">
            <v>162.55000000000001</v>
          </cell>
          <cell r="D101">
            <v>72</v>
          </cell>
        </row>
        <row r="102">
          <cell r="A102">
            <v>44317</v>
          </cell>
          <cell r="B102">
            <v>163.19</v>
          </cell>
          <cell r="C102">
            <v>169.84</v>
          </cell>
          <cell r="D102">
            <v>77.45</v>
          </cell>
        </row>
        <row r="103">
          <cell r="A103">
            <v>44348</v>
          </cell>
          <cell r="B103">
            <v>155.94999999999999</v>
          </cell>
          <cell r="C103">
            <v>162.29</v>
          </cell>
          <cell r="D103">
            <v>77.45</v>
          </cell>
        </row>
        <row r="104">
          <cell r="A104">
            <v>44378</v>
          </cell>
          <cell r="B104">
            <v>157.13999999999999</v>
          </cell>
          <cell r="C104">
            <v>163.51</v>
          </cell>
          <cell r="D104">
            <v>77.45</v>
          </cell>
        </row>
        <row r="105">
          <cell r="A105">
            <v>44409</v>
          </cell>
          <cell r="B105">
            <v>166.76</v>
          </cell>
          <cell r="C105">
            <v>173.55</v>
          </cell>
          <cell r="D105">
            <v>77.45</v>
          </cell>
        </row>
        <row r="106">
          <cell r="A106">
            <v>44440</v>
          </cell>
          <cell r="B106">
            <v>168.47</v>
          </cell>
          <cell r="C106">
            <v>175.32</v>
          </cell>
          <cell r="D106">
            <v>77.45</v>
          </cell>
        </row>
        <row r="107">
          <cell r="A107">
            <v>44470</v>
          </cell>
          <cell r="B107">
            <v>187.6</v>
          </cell>
          <cell r="C107">
            <v>195.23</v>
          </cell>
          <cell r="D107">
            <v>77.45</v>
          </cell>
        </row>
        <row r="108">
          <cell r="A108">
            <v>44501</v>
          </cell>
          <cell r="B108">
            <v>195.5</v>
          </cell>
          <cell r="C108">
            <v>203.15</v>
          </cell>
          <cell r="D108">
            <v>77.45</v>
          </cell>
        </row>
        <row r="109">
          <cell r="A109">
            <v>44531</v>
          </cell>
          <cell r="B109">
            <v>202.16</v>
          </cell>
          <cell r="C109">
            <v>209.75</v>
          </cell>
          <cell r="D109">
            <v>77.45</v>
          </cell>
        </row>
        <row r="110">
          <cell r="A110">
            <v>44562</v>
          </cell>
          <cell r="B110">
            <v>217.1</v>
          </cell>
          <cell r="C110">
            <v>223.26</v>
          </cell>
          <cell r="D110">
            <v>77.45</v>
          </cell>
        </row>
        <row r="111">
          <cell r="A111">
            <v>44593</v>
          </cell>
          <cell r="B111">
            <v>231.34</v>
          </cell>
          <cell r="C111">
            <v>231.67</v>
          </cell>
          <cell r="D111">
            <v>77.45</v>
          </cell>
        </row>
        <row r="112">
          <cell r="A112">
            <v>44621</v>
          </cell>
          <cell r="B112">
            <v>235.97</v>
          </cell>
          <cell r="C112">
            <v>232.87</v>
          </cell>
          <cell r="D112">
            <v>77.45</v>
          </cell>
        </row>
        <row r="113">
          <cell r="A113">
            <v>44652</v>
          </cell>
          <cell r="B113">
            <v>242.88</v>
          </cell>
          <cell r="C113">
            <v>238.12</v>
          </cell>
          <cell r="D113">
            <v>77.45</v>
          </cell>
        </row>
        <row r="114">
          <cell r="A114">
            <v>44682</v>
          </cell>
          <cell r="B114">
            <v>261.89</v>
          </cell>
          <cell r="C114">
            <v>256.75</v>
          </cell>
          <cell r="D114">
            <v>82.6</v>
          </cell>
        </row>
        <row r="115">
          <cell r="A115">
            <v>44713</v>
          </cell>
          <cell r="B115">
            <v>251.47</v>
          </cell>
          <cell r="C115">
            <v>244.76</v>
          </cell>
          <cell r="D115">
            <v>82.6</v>
          </cell>
        </row>
        <row r="116">
          <cell r="A116">
            <v>44743</v>
          </cell>
          <cell r="B116">
            <v>200.23</v>
          </cell>
          <cell r="C116">
            <v>199.05</v>
          </cell>
          <cell r="D116">
            <v>82.6</v>
          </cell>
        </row>
        <row r="117">
          <cell r="A117">
            <v>44774</v>
          </cell>
          <cell r="B117">
            <v>204.98</v>
          </cell>
          <cell r="C117">
            <v>207.15</v>
          </cell>
          <cell r="D117">
            <v>82.6</v>
          </cell>
        </row>
        <row r="118">
          <cell r="A118">
            <v>44805</v>
          </cell>
          <cell r="B118">
            <v>200.82</v>
          </cell>
          <cell r="C118">
            <v>203.98</v>
          </cell>
          <cell r="D118">
            <v>82.6</v>
          </cell>
        </row>
        <row r="119">
          <cell r="A119">
            <v>44835</v>
          </cell>
          <cell r="B119">
            <v>171.06</v>
          </cell>
          <cell r="C119">
            <v>169.92</v>
          </cell>
          <cell r="D119">
            <v>82.6</v>
          </cell>
        </row>
        <row r="120">
          <cell r="A120">
            <v>44866</v>
          </cell>
          <cell r="B120">
            <v>168.77</v>
          </cell>
          <cell r="C120">
            <v>169.83</v>
          </cell>
          <cell r="D120">
            <v>82.6</v>
          </cell>
        </row>
        <row r="121">
          <cell r="A121">
            <v>44896</v>
          </cell>
          <cell r="B121">
            <v>170.79</v>
          </cell>
          <cell r="C121">
            <v>172.26</v>
          </cell>
          <cell r="D121">
            <v>82.6</v>
          </cell>
        </row>
        <row r="122">
          <cell r="A122">
            <v>44927</v>
          </cell>
          <cell r="B122">
            <v>171.1</v>
          </cell>
          <cell r="C122">
            <v>172.19</v>
          </cell>
          <cell r="D122">
            <v>82.6</v>
          </cell>
        </row>
        <row r="123">
          <cell r="A123">
            <v>44958</v>
          </cell>
          <cell r="B123">
            <v>169.02</v>
          </cell>
          <cell r="C123">
            <v>170.15</v>
          </cell>
          <cell r="D123">
            <v>82.6</v>
          </cell>
        </row>
        <row r="124">
          <cell r="A124">
            <v>44986</v>
          </cell>
          <cell r="B124">
            <v>157.53</v>
          </cell>
          <cell r="C124">
            <v>158.12</v>
          </cell>
          <cell r="D124">
            <v>82.6</v>
          </cell>
        </row>
        <row r="125">
          <cell r="A125">
            <v>45017</v>
          </cell>
          <cell r="B125">
            <v>142.09</v>
          </cell>
          <cell r="C125">
            <v>142.76</v>
          </cell>
          <cell r="D125">
            <v>82.6</v>
          </cell>
        </row>
        <row r="126">
          <cell r="A126">
            <v>45047</v>
          </cell>
          <cell r="B126">
            <v>125.94</v>
          </cell>
          <cell r="C126">
            <v>125.94</v>
          </cell>
          <cell r="D126">
            <v>120.45</v>
          </cell>
        </row>
        <row r="127">
          <cell r="A127">
            <v>45078</v>
          </cell>
          <cell r="B127">
            <v>127.79</v>
          </cell>
          <cell r="C127">
            <v>127.79</v>
          </cell>
          <cell r="D127">
            <v>120.45</v>
          </cell>
        </row>
        <row r="128">
          <cell r="A128">
            <v>45108</v>
          </cell>
          <cell r="B128">
            <v>121</v>
          </cell>
          <cell r="C128">
            <v>120.88</v>
          </cell>
          <cell r="D128">
            <v>120.45</v>
          </cell>
        </row>
        <row r="129">
          <cell r="A129">
            <v>45139</v>
          </cell>
          <cell r="B129">
            <v>127.89</v>
          </cell>
          <cell r="C129">
            <v>127.89</v>
          </cell>
          <cell r="D129">
            <v>120.45</v>
          </cell>
        </row>
        <row r="130">
          <cell r="A130">
            <v>45170</v>
          </cell>
          <cell r="B130">
            <v>129.21</v>
          </cell>
          <cell r="C130">
            <v>129.21</v>
          </cell>
          <cell r="D130">
            <v>120.45</v>
          </cell>
        </row>
        <row r="131">
          <cell r="A131">
            <v>45200</v>
          </cell>
          <cell r="B131">
            <v>128.38999999999999</v>
          </cell>
          <cell r="C131">
            <v>128.38999999999999</v>
          </cell>
          <cell r="D131">
            <v>120.45</v>
          </cell>
        </row>
        <row r="132">
          <cell r="A132">
            <v>45231</v>
          </cell>
          <cell r="B132">
            <v>122.88</v>
          </cell>
          <cell r="C132">
            <v>122.88</v>
          </cell>
          <cell r="D132">
            <v>120.45</v>
          </cell>
        </row>
        <row r="133">
          <cell r="A133">
            <v>45261</v>
          </cell>
          <cell r="B133">
            <v>121.99</v>
          </cell>
          <cell r="C133">
            <v>121.99</v>
          </cell>
          <cell r="D133">
            <v>120.45</v>
          </cell>
        </row>
        <row r="134">
          <cell r="A134">
            <v>45292</v>
          </cell>
          <cell r="B134">
            <v>124.66</v>
          </cell>
          <cell r="C134">
            <v>124.66</v>
          </cell>
          <cell r="D134">
            <v>120.45</v>
          </cell>
        </row>
        <row r="135">
          <cell r="A135">
            <v>45323</v>
          </cell>
          <cell r="B135">
            <v>128.97999999999999</v>
          </cell>
          <cell r="C135">
            <v>128.97999999999999</v>
          </cell>
          <cell r="D135">
            <v>120.45</v>
          </cell>
        </row>
        <row r="136">
          <cell r="A136">
            <v>45352</v>
          </cell>
          <cell r="B136">
            <v>133.27000000000001</v>
          </cell>
          <cell r="C136">
            <v>133.27000000000001</v>
          </cell>
          <cell r="D136">
            <v>120.45</v>
          </cell>
        </row>
        <row r="137">
          <cell r="A137">
            <v>45383</v>
          </cell>
          <cell r="B137">
            <v>125.35</v>
          </cell>
          <cell r="C137">
            <v>125.35</v>
          </cell>
          <cell r="D137">
            <v>120.45</v>
          </cell>
        </row>
        <row r="138">
          <cell r="A138">
            <v>45413</v>
          </cell>
          <cell r="B138">
            <v>120.89</v>
          </cell>
          <cell r="C138">
            <v>120.89</v>
          </cell>
          <cell r="D138">
            <v>119.09</v>
          </cell>
        </row>
        <row r="139">
          <cell r="A139">
            <v>45444</v>
          </cell>
          <cell r="B139">
            <v>122.72</v>
          </cell>
          <cell r="C139">
            <v>122.38</v>
          </cell>
          <cell r="D139">
            <v>119.09</v>
          </cell>
        </row>
        <row r="140">
          <cell r="A140">
            <v>45474</v>
          </cell>
          <cell r="B140">
            <v>128.47</v>
          </cell>
          <cell r="C140">
            <v>128.15</v>
          </cell>
          <cell r="D140">
            <v>119.09</v>
          </cell>
        </row>
        <row r="141">
          <cell r="A141">
            <v>45505</v>
          </cell>
          <cell r="B141">
            <v>123.5409528</v>
          </cell>
          <cell r="C141">
            <v>124.6552386</v>
          </cell>
          <cell r="D141">
            <v>119.0899963</v>
          </cell>
        </row>
        <row r="142">
          <cell r="A142">
            <v>45536</v>
          </cell>
          <cell r="B142">
            <v>123.5409528</v>
          </cell>
          <cell r="C142">
            <v>124.6552386</v>
          </cell>
          <cell r="D142">
            <v>119.0899963</v>
          </cell>
        </row>
        <row r="143">
          <cell r="A143">
            <v>45566</v>
          </cell>
          <cell r="B143">
            <v>125.2354563</v>
          </cell>
          <cell r="C143">
            <v>126.4354539</v>
          </cell>
          <cell r="D143">
            <v>119.0899963</v>
          </cell>
        </row>
        <row r="144">
          <cell r="A144">
            <v>45597</v>
          </cell>
          <cell r="B144">
            <v>123.7716666</v>
          </cell>
          <cell r="C144">
            <v>124.9716665</v>
          </cell>
          <cell r="D144">
            <v>119.0899963</v>
          </cell>
        </row>
        <row r="145">
          <cell r="A145">
            <v>45627</v>
          </cell>
          <cell r="B145">
            <v>130.37099950000001</v>
          </cell>
          <cell r="C145">
            <v>131.570998</v>
          </cell>
          <cell r="D145">
            <v>119.0899963</v>
          </cell>
        </row>
        <row r="146">
          <cell r="A146">
            <v>45658</v>
          </cell>
          <cell r="B146">
            <v>130.91999999999999</v>
          </cell>
          <cell r="C146">
            <v>132.12</v>
          </cell>
          <cell r="D146">
            <v>119.09</v>
          </cell>
        </row>
        <row r="147">
          <cell r="A147">
            <v>45689</v>
          </cell>
          <cell r="B147">
            <v>129.69999999999999</v>
          </cell>
          <cell r="C147">
            <v>130.9</v>
          </cell>
          <cell r="D147">
            <v>119.09</v>
          </cell>
        </row>
        <row r="148">
          <cell r="A148">
            <v>45717</v>
          </cell>
          <cell r="B148">
            <v>132.63</v>
          </cell>
          <cell r="C148">
            <v>133.83000000000001</v>
          </cell>
          <cell r="D148">
            <v>119.09</v>
          </cell>
        </row>
        <row r="149">
          <cell r="A149">
            <v>45748</v>
          </cell>
          <cell r="B149">
            <v>134.11000000000001</v>
          </cell>
          <cell r="C149">
            <v>135.31</v>
          </cell>
          <cell r="D149">
            <v>119.09</v>
          </cell>
        </row>
        <row r="150">
          <cell r="A150">
            <v>45778</v>
          </cell>
          <cell r="B150">
            <v>138.42333621070497</v>
          </cell>
          <cell r="C150">
            <v>139.62333315894716</v>
          </cell>
          <cell r="D150">
            <v>119.08999633789063</v>
          </cell>
        </row>
        <row r="151">
          <cell r="A151">
            <v>45809</v>
          </cell>
          <cell r="B151">
            <v>136.91841928582443</v>
          </cell>
          <cell r="C151">
            <v>138.11841864334909</v>
          </cell>
          <cell r="D151">
            <v>119.08999633789063</v>
          </cell>
        </row>
        <row r="152">
          <cell r="A152">
            <v>45839</v>
          </cell>
          <cell r="B152">
            <v>130.43043518066406</v>
          </cell>
          <cell r="C152">
            <v>134.12869461722997</v>
          </cell>
          <cell r="D152">
            <v>119.08999633789063</v>
          </cell>
        </row>
        <row r="153">
          <cell r="A153">
            <v>45870</v>
          </cell>
          <cell r="B153">
            <v>127.7133327665783</v>
          </cell>
          <cell r="C153">
            <v>133.04904683430991</v>
          </cell>
          <cell r="D153">
            <v>119.08999633789063</v>
          </cell>
        </row>
        <row r="154">
          <cell r="A154">
            <v>45901</v>
          </cell>
          <cell r="B154">
            <v>118.06545465642756</v>
          </cell>
          <cell r="C154">
            <v>123.84863489324397</v>
          </cell>
          <cell r="D154">
            <v>119.08999633789063</v>
          </cell>
        </row>
        <row r="155">
          <cell r="A155">
            <v>45931</v>
          </cell>
          <cell r="B155">
            <v>111.27550048828125</v>
          </cell>
          <cell r="C155">
            <v>117.46550025939942</v>
          </cell>
          <cell r="D155">
            <v>119.08999633789063</v>
          </cell>
        </row>
        <row r="156">
          <cell r="A156">
            <v>45962</v>
          </cell>
          <cell r="B156">
            <v>108.93</v>
          </cell>
          <cell r="C156">
            <v>116.04</v>
          </cell>
          <cell r="D156">
            <v>119.09</v>
          </cell>
        </row>
        <row r="157">
          <cell r="A157">
            <v>45992</v>
          </cell>
          <cell r="B157">
            <v>108.83</v>
          </cell>
          <cell r="C157">
            <v>116.64</v>
          </cell>
          <cell r="D157">
            <v>119.09</v>
          </cell>
        </row>
      </sheetData>
      <sheetData sheetId="1">
        <row r="2">
          <cell r="A2">
            <v>41275</v>
          </cell>
          <cell r="B2">
            <v>78.152272999999994</v>
          </cell>
          <cell r="C2">
            <v>85.506818249999995</v>
          </cell>
          <cell r="D2">
            <v>85.574049860000002</v>
          </cell>
        </row>
        <row r="3">
          <cell r="A3">
            <v>41306</v>
          </cell>
          <cell r="B3">
            <v>81.646666629999999</v>
          </cell>
          <cell r="C3">
            <v>89.722223069999998</v>
          </cell>
          <cell r="D3">
            <v>92.735531699999996</v>
          </cell>
        </row>
        <row r="4">
          <cell r="A4">
            <v>41334</v>
          </cell>
          <cell r="B4">
            <v>87.918000030000002</v>
          </cell>
          <cell r="C4">
            <v>94.397500609999994</v>
          </cell>
          <cell r="D4">
            <v>102.60251270000001</v>
          </cell>
        </row>
        <row r="5">
          <cell r="A5">
            <v>41365</v>
          </cell>
          <cell r="B5">
            <v>84.677273490000005</v>
          </cell>
          <cell r="C5">
            <v>92.849999859999997</v>
          </cell>
          <cell r="D5">
            <v>103.8779366</v>
          </cell>
        </row>
        <row r="6">
          <cell r="A6">
            <v>41395</v>
          </cell>
          <cell r="B6">
            <v>84.335713699999999</v>
          </cell>
          <cell r="C6">
            <v>92.676190689999999</v>
          </cell>
          <cell r="D6">
            <v>96.183377949999993</v>
          </cell>
        </row>
        <row r="7">
          <cell r="A7">
            <v>41426</v>
          </cell>
          <cell r="B7">
            <v>85.470999910000003</v>
          </cell>
          <cell r="C7">
            <v>93.079999920000006</v>
          </cell>
          <cell r="D7">
            <v>88.49712753</v>
          </cell>
        </row>
        <row r="8">
          <cell r="A8">
            <v>41456</v>
          </cell>
          <cell r="B8">
            <v>85.04304372</v>
          </cell>
          <cell r="C8">
            <v>92.615217459999997</v>
          </cell>
          <cell r="D8">
            <v>93.367880119999995</v>
          </cell>
        </row>
        <row r="9">
          <cell r="A9">
            <v>41487</v>
          </cell>
          <cell r="B9">
            <v>87.372726790000002</v>
          </cell>
          <cell r="C9">
            <v>92.588636219999998</v>
          </cell>
          <cell r="D9">
            <v>91.658867229999998</v>
          </cell>
        </row>
        <row r="10">
          <cell r="A10">
            <v>41518</v>
          </cell>
          <cell r="B10">
            <v>84.197000119999998</v>
          </cell>
          <cell r="C10">
            <v>89.952500529999995</v>
          </cell>
          <cell r="D10">
            <v>92.946314619999995</v>
          </cell>
        </row>
        <row r="11">
          <cell r="A11">
            <v>41548</v>
          </cell>
          <cell r="B11">
            <v>82.128260740000002</v>
          </cell>
          <cell r="C11">
            <v>89.376086360000002</v>
          </cell>
          <cell r="D11">
            <v>97.043730030000006</v>
          </cell>
        </row>
        <row r="12">
          <cell r="A12">
            <v>41579</v>
          </cell>
          <cell r="B12">
            <v>76.672499849999994</v>
          </cell>
          <cell r="C12">
            <v>84.895000080000003</v>
          </cell>
          <cell r="D12">
            <v>90.275394439999999</v>
          </cell>
        </row>
        <row r="13">
          <cell r="A13">
            <v>41609</v>
          </cell>
          <cell r="B13">
            <v>81.819523399999994</v>
          </cell>
          <cell r="C13">
            <v>87.381905689999996</v>
          </cell>
          <cell r="D13">
            <v>89.933937799999995</v>
          </cell>
        </row>
        <row r="14">
          <cell r="A14">
            <v>41640</v>
          </cell>
          <cell r="B14">
            <v>85.088636219999998</v>
          </cell>
          <cell r="C14">
            <v>90.895454749999999</v>
          </cell>
          <cell r="D14">
            <v>92.741377049999997</v>
          </cell>
        </row>
        <row r="15">
          <cell r="A15">
            <v>41671</v>
          </cell>
          <cell r="B15">
            <v>86.995000840000003</v>
          </cell>
          <cell r="C15">
            <v>93.887500759999995</v>
          </cell>
          <cell r="D15">
            <v>94.671592709999999</v>
          </cell>
        </row>
        <row r="16">
          <cell r="A16">
            <v>41699</v>
          </cell>
          <cell r="B16">
            <v>91.887221870000005</v>
          </cell>
          <cell r="C16">
            <v>97.233334859999999</v>
          </cell>
          <cell r="D16">
            <v>94.101199679999993</v>
          </cell>
        </row>
        <row r="17">
          <cell r="A17">
            <v>41730</v>
          </cell>
          <cell r="B17">
            <v>91.482150649999994</v>
          </cell>
          <cell r="C17">
            <v>94.21249924</v>
          </cell>
          <cell r="D17">
            <v>92.830458829999998</v>
          </cell>
        </row>
        <row r="18">
          <cell r="A18">
            <v>41760</v>
          </cell>
          <cell r="B18">
            <v>89.665238149999993</v>
          </cell>
          <cell r="C18">
            <v>92.488095240000007</v>
          </cell>
          <cell r="D18">
            <v>87.077741709999998</v>
          </cell>
        </row>
        <row r="19">
          <cell r="A19">
            <v>41791</v>
          </cell>
          <cell r="B19">
            <v>85.249501039999998</v>
          </cell>
          <cell r="C19">
            <v>90.804999159999994</v>
          </cell>
          <cell r="D19">
            <v>84.990243910000004</v>
          </cell>
        </row>
        <row r="20">
          <cell r="A20">
            <v>41821</v>
          </cell>
          <cell r="B20">
            <v>69.732608959999993</v>
          </cell>
          <cell r="C20">
            <v>83.857827229999998</v>
          </cell>
          <cell r="D20">
            <v>81.299700860000002</v>
          </cell>
        </row>
        <row r="21">
          <cell r="A21">
            <v>41852</v>
          </cell>
          <cell r="B21">
            <v>64.994285770000005</v>
          </cell>
          <cell r="C21">
            <v>74.038096109999998</v>
          </cell>
          <cell r="D21">
            <v>73.798759099999998</v>
          </cell>
        </row>
        <row r="22">
          <cell r="A22">
            <v>41883</v>
          </cell>
          <cell r="B22">
            <v>66.184545</v>
          </cell>
          <cell r="C22">
            <v>73.381817900000001</v>
          </cell>
          <cell r="D22">
            <v>71.807108099999994</v>
          </cell>
        </row>
        <row r="23">
          <cell r="A23">
            <v>41913</v>
          </cell>
          <cell r="B23">
            <v>63.912727699999998</v>
          </cell>
          <cell r="C23">
            <v>70.356817419999999</v>
          </cell>
          <cell r="D23">
            <v>67.263259540000007</v>
          </cell>
        </row>
        <row r="24">
          <cell r="A24">
            <v>41944</v>
          </cell>
          <cell r="B24">
            <v>61.172999760000003</v>
          </cell>
          <cell r="C24">
            <v>67.56000023</v>
          </cell>
          <cell r="D24">
            <v>64.357485010000005</v>
          </cell>
        </row>
        <row r="25">
          <cell r="A25">
            <v>41974</v>
          </cell>
          <cell r="B25">
            <v>60.703809649999997</v>
          </cell>
          <cell r="C25">
            <v>68.214285349999997</v>
          </cell>
          <cell r="D25">
            <v>62.343330199999997</v>
          </cell>
        </row>
        <row r="26">
          <cell r="A26">
            <v>42005</v>
          </cell>
          <cell r="B26">
            <v>59.318095069999998</v>
          </cell>
          <cell r="C26">
            <v>67.269047689999994</v>
          </cell>
          <cell r="D26">
            <v>63.31261971</v>
          </cell>
        </row>
        <row r="27">
          <cell r="A27">
            <v>42036</v>
          </cell>
          <cell r="B27">
            <v>63.206666730000002</v>
          </cell>
          <cell r="C27">
            <v>69.694445290000004</v>
          </cell>
          <cell r="D27">
            <v>59.580320989999997</v>
          </cell>
        </row>
        <row r="28">
          <cell r="A28">
            <v>42064</v>
          </cell>
          <cell r="B28">
            <v>62.486190430000001</v>
          </cell>
          <cell r="C28">
            <v>69.392856420000001</v>
          </cell>
          <cell r="D28">
            <v>60.214269729999998</v>
          </cell>
        </row>
        <row r="29">
          <cell r="A29">
            <v>42095</v>
          </cell>
          <cell r="B29">
            <v>65.056999779999998</v>
          </cell>
          <cell r="C29">
            <v>71.512500380000006</v>
          </cell>
          <cell r="D29">
            <v>70.65087776</v>
          </cell>
        </row>
        <row r="30">
          <cell r="A30">
            <v>42125</v>
          </cell>
          <cell r="B30">
            <v>65.001499370000005</v>
          </cell>
          <cell r="C30">
            <v>72.96249924</v>
          </cell>
          <cell r="D30">
            <v>67.814457700000006</v>
          </cell>
        </row>
        <row r="31">
          <cell r="A31">
            <v>42156</v>
          </cell>
          <cell r="B31">
            <v>64.551905309999995</v>
          </cell>
          <cell r="C31">
            <v>72.421428500000005</v>
          </cell>
          <cell r="D31">
            <v>66.542277740000003</v>
          </cell>
        </row>
        <row r="32">
          <cell r="A32">
            <v>42186</v>
          </cell>
          <cell r="B32">
            <v>65.347391049999999</v>
          </cell>
          <cell r="C32">
            <v>72.543479590000004</v>
          </cell>
          <cell r="D32">
            <v>65.09383459</v>
          </cell>
        </row>
        <row r="33">
          <cell r="A33">
            <v>42217</v>
          </cell>
          <cell r="B33">
            <v>65.142381760000006</v>
          </cell>
          <cell r="C33">
            <v>71.766665869999997</v>
          </cell>
          <cell r="D33">
            <v>62.175372709999998</v>
          </cell>
        </row>
        <row r="34">
          <cell r="A34">
            <v>42248</v>
          </cell>
          <cell r="B34">
            <v>61.582499890000001</v>
          </cell>
          <cell r="C34">
            <v>68.94749985</v>
          </cell>
          <cell r="D34">
            <v>59.144352529999999</v>
          </cell>
        </row>
        <row r="35">
          <cell r="A35">
            <v>42278</v>
          </cell>
          <cell r="B35">
            <v>62.381904599999999</v>
          </cell>
          <cell r="C35">
            <v>68.949999489999996</v>
          </cell>
          <cell r="D35">
            <v>60.142276219999999</v>
          </cell>
        </row>
        <row r="36">
          <cell r="A36">
            <v>42309</v>
          </cell>
          <cell r="B36">
            <v>61.592499920000002</v>
          </cell>
          <cell r="C36">
            <v>69.132500460000003</v>
          </cell>
          <cell r="D36">
            <v>60.244742389999999</v>
          </cell>
        </row>
        <row r="37">
          <cell r="A37">
            <v>42339</v>
          </cell>
          <cell r="B37">
            <v>63.253333499999997</v>
          </cell>
          <cell r="C37">
            <v>70.002381459999995</v>
          </cell>
          <cell r="D37">
            <v>57.647175019999999</v>
          </cell>
        </row>
        <row r="38">
          <cell r="A38">
            <v>42370</v>
          </cell>
          <cell r="B38">
            <v>61.770500370000001</v>
          </cell>
          <cell r="C38">
            <v>68.909999850000005</v>
          </cell>
          <cell r="D38">
            <v>60.032635499999998</v>
          </cell>
        </row>
        <row r="39">
          <cell r="A39">
            <v>42401</v>
          </cell>
          <cell r="B39">
            <v>59.354736529999997</v>
          </cell>
          <cell r="C39">
            <v>66.718420730000005</v>
          </cell>
          <cell r="D39">
            <v>64.162958849999995</v>
          </cell>
        </row>
        <row r="40">
          <cell r="A40">
            <v>42430</v>
          </cell>
          <cell r="B40">
            <v>57.984090809999998</v>
          </cell>
          <cell r="C40">
            <v>65.465910480000005</v>
          </cell>
          <cell r="D40">
            <v>65.782947710000002</v>
          </cell>
        </row>
        <row r="41">
          <cell r="A41">
            <v>42461</v>
          </cell>
          <cell r="B41">
            <v>61.529499629999997</v>
          </cell>
          <cell r="C41">
            <v>68.969999689999995</v>
          </cell>
          <cell r="D41">
            <v>71.089240649999994</v>
          </cell>
        </row>
        <row r="42">
          <cell r="A42">
            <v>42491</v>
          </cell>
          <cell r="B42">
            <v>62.260857170000001</v>
          </cell>
          <cell r="C42">
            <v>70.314285999999996</v>
          </cell>
          <cell r="D42">
            <v>75.559500920000005</v>
          </cell>
        </row>
        <row r="43">
          <cell r="A43">
            <v>42522</v>
          </cell>
          <cell r="B43">
            <v>63.977727199999997</v>
          </cell>
          <cell r="C43">
            <v>74.002273560000006</v>
          </cell>
          <cell r="D43">
            <v>77.967584779999996</v>
          </cell>
        </row>
        <row r="44">
          <cell r="A44">
            <v>42552</v>
          </cell>
          <cell r="B44">
            <v>70.246665949999993</v>
          </cell>
          <cell r="C44">
            <v>80.735714139999999</v>
          </cell>
          <cell r="D44">
            <v>78.794081550000001</v>
          </cell>
        </row>
        <row r="45">
          <cell r="A45">
            <v>42583</v>
          </cell>
          <cell r="B45">
            <v>70.347272349999997</v>
          </cell>
          <cell r="C45">
            <v>80.586363710000001</v>
          </cell>
          <cell r="D45">
            <v>79.7897325</v>
          </cell>
        </row>
        <row r="46">
          <cell r="A46">
            <v>42614</v>
          </cell>
          <cell r="B46">
            <v>68.831999969999998</v>
          </cell>
          <cell r="C46">
            <v>77.689998630000005</v>
          </cell>
          <cell r="D46">
            <v>76.314329150000006</v>
          </cell>
        </row>
        <row r="47">
          <cell r="A47">
            <v>42644</v>
          </cell>
          <cell r="B47">
            <v>69.301000209999998</v>
          </cell>
          <cell r="C47">
            <v>78.469999310000006</v>
          </cell>
          <cell r="D47">
            <v>79.265350720000001</v>
          </cell>
        </row>
        <row r="48">
          <cell r="A48">
            <v>42675</v>
          </cell>
          <cell r="B48">
            <v>71.062999730000001</v>
          </cell>
          <cell r="C48">
            <v>78.917500309999994</v>
          </cell>
          <cell r="D48">
            <v>75.995951079999998</v>
          </cell>
        </row>
        <row r="49">
          <cell r="A49">
            <v>42705</v>
          </cell>
          <cell r="B49">
            <v>70.93136389</v>
          </cell>
          <cell r="C49">
            <v>79.481818809999993</v>
          </cell>
          <cell r="D49">
            <v>80.679963889999996</v>
          </cell>
        </row>
        <row r="50">
          <cell r="A50">
            <v>42736</v>
          </cell>
          <cell r="B50">
            <v>73.181999590000004</v>
          </cell>
          <cell r="C50">
            <v>81.864998630000002</v>
          </cell>
          <cell r="D50">
            <v>86.067880250000002</v>
          </cell>
        </row>
        <row r="51">
          <cell r="A51">
            <v>42767</v>
          </cell>
          <cell r="B51">
            <v>75.150000439999999</v>
          </cell>
          <cell r="C51">
            <v>84.875000540000002</v>
          </cell>
          <cell r="D51">
            <v>87.598893849999996</v>
          </cell>
        </row>
        <row r="52">
          <cell r="A52">
            <v>42795</v>
          </cell>
          <cell r="B52">
            <v>77.128095349999995</v>
          </cell>
          <cell r="C52">
            <v>86.821427479999997</v>
          </cell>
          <cell r="D52">
            <v>87.314395000000005</v>
          </cell>
        </row>
        <row r="53">
          <cell r="A53">
            <v>42826</v>
          </cell>
          <cell r="B53">
            <v>76.968889020000006</v>
          </cell>
          <cell r="C53">
            <v>86.746112400000001</v>
          </cell>
          <cell r="D53">
            <v>87.111361189999997</v>
          </cell>
        </row>
        <row r="54">
          <cell r="A54">
            <v>42856</v>
          </cell>
          <cell r="B54">
            <v>79.019090829999996</v>
          </cell>
          <cell r="C54">
            <v>88.693182160000006</v>
          </cell>
          <cell r="D54">
            <v>85.62626856</v>
          </cell>
        </row>
        <row r="55">
          <cell r="A55">
            <v>42887</v>
          </cell>
          <cell r="B55">
            <v>74.159047810000004</v>
          </cell>
          <cell r="C55">
            <v>84.873809089999995</v>
          </cell>
          <cell r="D55">
            <v>83.262081690000002</v>
          </cell>
        </row>
        <row r="56">
          <cell r="A56">
            <v>42917</v>
          </cell>
          <cell r="B56">
            <v>70.139524550000004</v>
          </cell>
          <cell r="C56">
            <v>83.995237799999998</v>
          </cell>
          <cell r="D56">
            <v>78.580008370000002</v>
          </cell>
        </row>
        <row r="57">
          <cell r="A57">
            <v>42948</v>
          </cell>
          <cell r="B57">
            <v>70.071904860000004</v>
          </cell>
          <cell r="C57">
            <v>79.652380809999997</v>
          </cell>
          <cell r="D57">
            <v>76.677796499999999</v>
          </cell>
        </row>
        <row r="58">
          <cell r="A58">
            <v>42979</v>
          </cell>
          <cell r="B58">
            <v>71.063999940000002</v>
          </cell>
          <cell r="C58">
            <v>80.63250008</v>
          </cell>
          <cell r="D58">
            <v>77.212451169999994</v>
          </cell>
        </row>
        <row r="59">
          <cell r="A59">
            <v>43009</v>
          </cell>
          <cell r="B59">
            <v>68.487618220000002</v>
          </cell>
          <cell r="C59">
            <v>78.571428209999993</v>
          </cell>
          <cell r="D59">
            <v>74.106371920000001</v>
          </cell>
        </row>
        <row r="60">
          <cell r="A60">
            <v>43040</v>
          </cell>
          <cell r="B60">
            <v>70.573000339999993</v>
          </cell>
          <cell r="C60">
            <v>80.330499649999993</v>
          </cell>
          <cell r="D60">
            <v>73.509994129999995</v>
          </cell>
        </row>
        <row r="61">
          <cell r="A61">
            <v>43070</v>
          </cell>
          <cell r="B61">
            <v>75.787499620000006</v>
          </cell>
          <cell r="C61">
            <v>85.262498469999997</v>
          </cell>
          <cell r="D61">
            <v>77.600638200000006</v>
          </cell>
        </row>
        <row r="62">
          <cell r="A62">
            <v>43101</v>
          </cell>
          <cell r="B62">
            <v>80.291363799999999</v>
          </cell>
          <cell r="C62">
            <v>90.956817630000003</v>
          </cell>
          <cell r="D62">
            <v>86.059796770000005</v>
          </cell>
        </row>
        <row r="63">
          <cell r="A63">
            <v>43132</v>
          </cell>
          <cell r="B63">
            <v>77.963333980000002</v>
          </cell>
          <cell r="C63">
            <v>88.188887699999995</v>
          </cell>
          <cell r="D63">
            <v>85.394284569999996</v>
          </cell>
        </row>
        <row r="64">
          <cell r="A64">
            <v>43160</v>
          </cell>
          <cell r="B64">
            <v>82.920952209999996</v>
          </cell>
          <cell r="C64">
            <v>92.154761179999994</v>
          </cell>
          <cell r="D64">
            <v>90.388805930000004</v>
          </cell>
        </row>
        <row r="65">
          <cell r="A65">
            <v>43191</v>
          </cell>
          <cell r="B65">
            <v>83.232381549999999</v>
          </cell>
          <cell r="C65">
            <v>91.942856199999994</v>
          </cell>
          <cell r="D65">
            <v>92.727314899999996</v>
          </cell>
        </row>
        <row r="66">
          <cell r="A66">
            <v>43221</v>
          </cell>
          <cell r="B66">
            <v>86.218094600000001</v>
          </cell>
          <cell r="C66">
            <v>93.919047039999995</v>
          </cell>
          <cell r="D66">
            <v>97.232277280000005</v>
          </cell>
        </row>
        <row r="67">
          <cell r="A67">
            <v>43252</v>
          </cell>
          <cell r="B67">
            <v>89.156190420000001</v>
          </cell>
          <cell r="C67">
            <v>98.333331520000002</v>
          </cell>
          <cell r="D67">
            <v>98.764751619999998</v>
          </cell>
        </row>
        <row r="68">
          <cell r="A68">
            <v>43282</v>
          </cell>
          <cell r="B68">
            <v>87.577142620000004</v>
          </cell>
          <cell r="C68">
            <v>96.133331659999996</v>
          </cell>
          <cell r="D68">
            <v>88.83629354</v>
          </cell>
        </row>
        <row r="69">
          <cell r="A69">
            <v>43313</v>
          </cell>
          <cell r="B69">
            <v>84.859130199999996</v>
          </cell>
          <cell r="C69">
            <v>94.880435449999993</v>
          </cell>
          <cell r="D69">
            <v>82.276169490000001</v>
          </cell>
        </row>
        <row r="70">
          <cell r="A70">
            <v>43344</v>
          </cell>
          <cell r="B70">
            <v>80.727895230000001</v>
          </cell>
          <cell r="C70">
            <v>90.518421779999997</v>
          </cell>
          <cell r="D70">
            <v>76.880757779999996</v>
          </cell>
        </row>
        <row r="71">
          <cell r="A71">
            <v>43374</v>
          </cell>
          <cell r="B71">
            <v>77.621818200000007</v>
          </cell>
          <cell r="C71">
            <v>86.85681846</v>
          </cell>
          <cell r="D71">
            <v>81.170557200000005</v>
          </cell>
        </row>
        <row r="72">
          <cell r="A72">
            <v>43405</v>
          </cell>
          <cell r="B72">
            <v>76.998500059999998</v>
          </cell>
          <cell r="C72">
            <v>86.85000076</v>
          </cell>
          <cell r="D72">
            <v>77.278974529999999</v>
          </cell>
        </row>
        <row r="73">
          <cell r="A73">
            <v>43435</v>
          </cell>
          <cell r="B73">
            <v>77.545554690000003</v>
          </cell>
          <cell r="C73">
            <v>86.505557170000003</v>
          </cell>
          <cell r="D73">
            <v>77.244463600000003</v>
          </cell>
        </row>
        <row r="74">
          <cell r="A74">
            <v>43466</v>
          </cell>
          <cell r="B74">
            <v>73.102726329999996</v>
          </cell>
          <cell r="C74">
            <v>82.181818879999994</v>
          </cell>
          <cell r="D74">
            <v>78.549280339999996</v>
          </cell>
        </row>
        <row r="75">
          <cell r="A75">
            <v>43497</v>
          </cell>
          <cell r="B75">
            <v>71.676111430000006</v>
          </cell>
          <cell r="C75">
            <v>81.553888959999995</v>
          </cell>
          <cell r="D75">
            <v>78.164243060000004</v>
          </cell>
        </row>
        <row r="76">
          <cell r="A76">
            <v>43525</v>
          </cell>
          <cell r="B76">
            <v>75.476315549999995</v>
          </cell>
          <cell r="C76">
            <v>83.886843630000001</v>
          </cell>
          <cell r="D76">
            <v>75.482278919999999</v>
          </cell>
        </row>
        <row r="77">
          <cell r="A77">
            <v>43556</v>
          </cell>
          <cell r="B77">
            <v>77.243333359999994</v>
          </cell>
          <cell r="C77">
            <v>87.159523739999997</v>
          </cell>
          <cell r="D77">
            <v>74.631055559999993</v>
          </cell>
        </row>
        <row r="78">
          <cell r="A78">
            <v>43586</v>
          </cell>
          <cell r="B78">
            <v>69.061818209999998</v>
          </cell>
          <cell r="C78">
            <v>80.07727294</v>
          </cell>
          <cell r="D78">
            <v>71.601659600000005</v>
          </cell>
        </row>
        <row r="79">
          <cell r="A79">
            <v>43617</v>
          </cell>
          <cell r="B79">
            <v>65.356315409999993</v>
          </cell>
          <cell r="C79">
            <v>77.728946890000003</v>
          </cell>
          <cell r="D79">
            <v>72.012859550000002</v>
          </cell>
        </row>
        <row r="80">
          <cell r="A80">
            <v>43647</v>
          </cell>
          <cell r="B80">
            <v>62.953043559999998</v>
          </cell>
          <cell r="C80">
            <v>75.561738719999994</v>
          </cell>
          <cell r="D80">
            <v>69.069488860000007</v>
          </cell>
        </row>
        <row r="81">
          <cell r="A81">
            <v>43678</v>
          </cell>
          <cell r="B81">
            <v>58.972272699999998</v>
          </cell>
          <cell r="C81">
            <v>70.927273839999998</v>
          </cell>
          <cell r="D81">
            <v>61.065645740000001</v>
          </cell>
        </row>
        <row r="82">
          <cell r="A82">
            <v>43709</v>
          </cell>
          <cell r="B82">
            <v>59.603333429999999</v>
          </cell>
          <cell r="C82">
            <v>71.123809809999997</v>
          </cell>
          <cell r="D82">
            <v>59.332867579999998</v>
          </cell>
        </row>
        <row r="83">
          <cell r="A83">
            <v>43739</v>
          </cell>
          <cell r="B83">
            <v>63.082727429999998</v>
          </cell>
          <cell r="C83">
            <v>73.602272029999995</v>
          </cell>
          <cell r="D83">
            <v>60.71487982</v>
          </cell>
        </row>
        <row r="84">
          <cell r="A84">
            <v>43770</v>
          </cell>
          <cell r="B84">
            <v>64.347499850000005</v>
          </cell>
          <cell r="C84">
            <v>74.927499389999994</v>
          </cell>
          <cell r="D84">
            <v>61.649221230000002</v>
          </cell>
        </row>
        <row r="85">
          <cell r="A85">
            <v>43800</v>
          </cell>
          <cell r="B85">
            <v>66.488946810000002</v>
          </cell>
          <cell r="C85">
            <v>75.478946890000003</v>
          </cell>
          <cell r="D85">
            <v>64.561850500000006</v>
          </cell>
        </row>
        <row r="86">
          <cell r="A86">
            <v>43831</v>
          </cell>
          <cell r="B86">
            <v>70.114999600000004</v>
          </cell>
          <cell r="C86">
            <v>81.309998250000007</v>
          </cell>
          <cell r="D86">
            <v>65.197746280000004</v>
          </cell>
        </row>
        <row r="87">
          <cell r="A87">
            <v>43862</v>
          </cell>
          <cell r="B87">
            <v>67.10889032</v>
          </cell>
          <cell r="C87">
            <v>83.081111480000004</v>
          </cell>
          <cell r="D87">
            <v>65.397010379999998</v>
          </cell>
        </row>
        <row r="88">
          <cell r="A88">
            <v>43891</v>
          </cell>
          <cell r="B88">
            <v>57.675908870000001</v>
          </cell>
          <cell r="C88">
            <v>74.269998720000004</v>
          </cell>
          <cell r="D88">
            <v>59.613257670000003</v>
          </cell>
        </row>
        <row r="89">
          <cell r="A89">
            <v>43922</v>
          </cell>
          <cell r="B89">
            <v>53.689999960000002</v>
          </cell>
          <cell r="C89">
            <v>70.082000350000001</v>
          </cell>
          <cell r="D89">
            <v>51.867998890000003</v>
          </cell>
        </row>
        <row r="90">
          <cell r="A90">
            <v>43952</v>
          </cell>
          <cell r="B90">
            <v>57.141500090000001</v>
          </cell>
          <cell r="C90">
            <v>70.825999449999998</v>
          </cell>
          <cell r="D90">
            <v>46.848194890000002</v>
          </cell>
        </row>
        <row r="91">
          <cell r="A91">
            <v>43983</v>
          </cell>
          <cell r="B91">
            <v>60.797619050000002</v>
          </cell>
          <cell r="C91">
            <v>67.714283899999998</v>
          </cell>
          <cell r="D91">
            <v>52.041071209999998</v>
          </cell>
        </row>
        <row r="92">
          <cell r="A92">
            <v>44013</v>
          </cell>
          <cell r="B92">
            <v>62.60434789</v>
          </cell>
          <cell r="C92">
            <v>68.634782869999995</v>
          </cell>
          <cell r="D92">
            <v>52.060790019999999</v>
          </cell>
        </row>
        <row r="93">
          <cell r="A93">
            <v>44044</v>
          </cell>
          <cell r="B93">
            <v>64.059524170000003</v>
          </cell>
          <cell r="C93">
            <v>69.866666159999994</v>
          </cell>
          <cell r="D93">
            <v>56.449520110000002</v>
          </cell>
        </row>
        <row r="94">
          <cell r="A94">
            <v>44075</v>
          </cell>
          <cell r="B94">
            <v>65.323999790000002</v>
          </cell>
          <cell r="C94">
            <v>70.827499770000003</v>
          </cell>
          <cell r="D94">
            <v>58.4795929</v>
          </cell>
        </row>
        <row r="95">
          <cell r="A95">
            <v>44105</v>
          </cell>
          <cell r="B95">
            <v>68.878888450000005</v>
          </cell>
          <cell r="C95">
            <v>74.225000589999993</v>
          </cell>
          <cell r="D95">
            <v>63.667693030000002</v>
          </cell>
        </row>
        <row r="96">
          <cell r="A96">
            <v>44136</v>
          </cell>
          <cell r="B96">
            <v>70.067000199999995</v>
          </cell>
          <cell r="C96">
            <v>77.574999239999997</v>
          </cell>
          <cell r="D96">
            <v>71.817115779999995</v>
          </cell>
        </row>
        <row r="97">
          <cell r="A97">
            <v>44166</v>
          </cell>
          <cell r="B97">
            <v>74.057143080000003</v>
          </cell>
          <cell r="C97">
            <v>80.659523370000002</v>
          </cell>
          <cell r="D97">
            <v>74.472497489999995</v>
          </cell>
        </row>
        <row r="98">
          <cell r="A98">
            <v>44197</v>
          </cell>
          <cell r="B98">
            <v>80.841498950000002</v>
          </cell>
          <cell r="C98">
            <v>86.997499849999997</v>
          </cell>
          <cell r="D98">
            <v>80.638061140000005</v>
          </cell>
        </row>
        <row r="99">
          <cell r="A99">
            <v>44228</v>
          </cell>
          <cell r="B99">
            <v>86.601111520000003</v>
          </cell>
          <cell r="C99">
            <v>92.186110600000006</v>
          </cell>
          <cell r="D99">
            <v>88.31917953</v>
          </cell>
        </row>
        <row r="100">
          <cell r="A100">
            <v>44256</v>
          </cell>
          <cell r="B100">
            <v>85.220434440000005</v>
          </cell>
          <cell r="C100">
            <v>92.389130300000005</v>
          </cell>
          <cell r="D100">
            <v>88.630305079999999</v>
          </cell>
        </row>
        <row r="101">
          <cell r="A101">
            <v>44287</v>
          </cell>
          <cell r="B101">
            <v>83.620999530000006</v>
          </cell>
          <cell r="C101">
            <v>90.169999689999997</v>
          </cell>
          <cell r="D101">
            <v>88.723426439999997</v>
          </cell>
        </row>
        <row r="102">
          <cell r="A102">
            <v>44317</v>
          </cell>
          <cell r="B102">
            <v>84.728572299999996</v>
          </cell>
          <cell r="C102">
            <v>91.069048199999997</v>
          </cell>
          <cell r="D102">
            <v>97.412086489999993</v>
          </cell>
        </row>
        <row r="103">
          <cell r="A103">
            <v>44348</v>
          </cell>
          <cell r="B103">
            <v>85.485237850000004</v>
          </cell>
          <cell r="C103">
            <v>94.130950929999997</v>
          </cell>
          <cell r="D103">
            <v>97.026233129999994</v>
          </cell>
        </row>
        <row r="104">
          <cell r="A104">
            <v>44378</v>
          </cell>
          <cell r="B104">
            <v>88.452381320000001</v>
          </cell>
          <cell r="C104">
            <v>97.121427990000001</v>
          </cell>
          <cell r="D104">
            <v>96.507500780000001</v>
          </cell>
        </row>
        <row r="105">
          <cell r="A105">
            <v>44409</v>
          </cell>
          <cell r="B105">
            <v>92.805908900000006</v>
          </cell>
          <cell r="C105">
            <v>100.6272718</v>
          </cell>
          <cell r="D105">
            <v>99.869569609999999</v>
          </cell>
        </row>
        <row r="106">
          <cell r="A106">
            <v>44440</v>
          </cell>
          <cell r="B106">
            <v>94.442857649999993</v>
          </cell>
          <cell r="C106">
            <v>103.3309533</v>
          </cell>
          <cell r="D106">
            <v>100.6444201</v>
          </cell>
        </row>
        <row r="107">
          <cell r="A107">
            <v>44470</v>
          </cell>
          <cell r="B107">
            <v>108.8420002</v>
          </cell>
          <cell r="C107">
            <v>116.3849998</v>
          </cell>
          <cell r="D107">
            <v>106.5020782</v>
          </cell>
        </row>
        <row r="108">
          <cell r="A108">
            <v>44501</v>
          </cell>
          <cell r="B108">
            <v>116.2435005</v>
          </cell>
          <cell r="C108">
            <v>126.6449997</v>
          </cell>
          <cell r="D108">
            <v>109.80806920000001</v>
          </cell>
        </row>
        <row r="109">
          <cell r="A109">
            <v>44531</v>
          </cell>
          <cell r="B109">
            <v>107.73454529999999</v>
          </cell>
          <cell r="C109">
            <v>118.9068177</v>
          </cell>
          <cell r="D109">
            <v>113.9421668</v>
          </cell>
        </row>
        <row r="110">
          <cell r="A110">
            <v>44562</v>
          </cell>
          <cell r="B110">
            <v>119.33809479999999</v>
          </cell>
          <cell r="C110">
            <v>131.58809550000001</v>
          </cell>
          <cell r="D110">
            <v>124.5980813</v>
          </cell>
        </row>
        <row r="111">
          <cell r="A111">
            <v>44593</v>
          </cell>
          <cell r="B111">
            <v>123.3247384</v>
          </cell>
          <cell r="C111">
            <v>138.66262979999999</v>
          </cell>
          <cell r="D111">
            <v>134.0817638</v>
          </cell>
        </row>
        <row r="112">
          <cell r="A112">
            <v>44621</v>
          </cell>
          <cell r="B112">
            <v>126.74590999999999</v>
          </cell>
          <cell r="C112">
            <v>140.4231824</v>
          </cell>
          <cell r="D112">
            <v>141.62683870000001</v>
          </cell>
        </row>
        <row r="113">
          <cell r="A113">
            <v>44652</v>
          </cell>
          <cell r="B113">
            <v>138.4873681</v>
          </cell>
          <cell r="C113">
            <v>155.11473570000001</v>
          </cell>
          <cell r="D113">
            <v>151.1976856</v>
          </cell>
        </row>
        <row r="114">
          <cell r="A114">
            <v>44682</v>
          </cell>
          <cell r="B114">
            <v>144.99545430000001</v>
          </cell>
          <cell r="C114">
            <v>163.77954449999999</v>
          </cell>
          <cell r="D114">
            <v>160.58996440000001</v>
          </cell>
        </row>
        <row r="115">
          <cell r="A115">
            <v>44713</v>
          </cell>
          <cell r="B115">
            <v>118.8725002</v>
          </cell>
          <cell r="C115">
            <v>155.41750110000001</v>
          </cell>
          <cell r="D115">
            <v>147.872963</v>
          </cell>
        </row>
        <row r="116">
          <cell r="A116">
            <v>44743</v>
          </cell>
          <cell r="B116">
            <v>92.771999359999995</v>
          </cell>
          <cell r="C116">
            <v>132.76750029999999</v>
          </cell>
          <cell r="D116">
            <v>112.7009193</v>
          </cell>
        </row>
        <row r="117">
          <cell r="A117">
            <v>44774</v>
          </cell>
          <cell r="B117">
            <v>107.5143472</v>
          </cell>
          <cell r="C117">
            <v>132.02825659999999</v>
          </cell>
          <cell r="D117">
            <v>122.4350467</v>
          </cell>
        </row>
        <row r="118">
          <cell r="A118">
            <v>44805</v>
          </cell>
          <cell r="B118">
            <v>100.04142830000001</v>
          </cell>
          <cell r="C118">
            <v>118.61904730000001</v>
          </cell>
          <cell r="D118">
            <v>116.7604272</v>
          </cell>
        </row>
        <row r="119">
          <cell r="A119">
            <v>44835</v>
          </cell>
          <cell r="B119">
            <v>80.981500240000003</v>
          </cell>
          <cell r="C119">
            <v>100.07250019999999</v>
          </cell>
          <cell r="D119">
            <v>98.749092099999999</v>
          </cell>
        </row>
        <row r="120">
          <cell r="A120">
            <v>44866</v>
          </cell>
          <cell r="B120">
            <v>83.508000559999999</v>
          </cell>
          <cell r="C120">
            <v>100.5999996</v>
          </cell>
          <cell r="D120">
            <v>99.073359300000007</v>
          </cell>
        </row>
        <row r="121">
          <cell r="A121">
            <v>44896</v>
          </cell>
          <cell r="B121">
            <v>83.243636739999999</v>
          </cell>
          <cell r="C121">
            <v>100.8068182</v>
          </cell>
          <cell r="D121">
            <v>101.367974</v>
          </cell>
        </row>
        <row r="122">
          <cell r="A122">
            <v>44927</v>
          </cell>
          <cell r="B122">
            <v>84.548182049999994</v>
          </cell>
          <cell r="C122">
            <v>100.1877271</v>
          </cell>
          <cell r="D122">
            <v>102.313068</v>
          </cell>
        </row>
        <row r="123">
          <cell r="A123">
            <v>44958</v>
          </cell>
          <cell r="B123">
            <v>84.458333760000002</v>
          </cell>
          <cell r="C123">
            <v>99.594443850000005</v>
          </cell>
          <cell r="D123">
            <v>101.03475570000001</v>
          </cell>
        </row>
        <row r="124">
          <cell r="A124">
            <v>44986</v>
          </cell>
          <cell r="B124">
            <v>80.954782899999998</v>
          </cell>
          <cell r="C124">
            <v>95.332609759999997</v>
          </cell>
          <cell r="D124">
            <v>93.158348079999996</v>
          </cell>
        </row>
        <row r="125">
          <cell r="A125">
            <v>45017</v>
          </cell>
          <cell r="B125">
            <v>81.794444609999999</v>
          </cell>
          <cell r="C125">
            <v>95.561666700000004</v>
          </cell>
          <cell r="D125">
            <v>85.789110820000005</v>
          </cell>
        </row>
        <row r="126">
          <cell r="A126">
            <v>45047</v>
          </cell>
          <cell r="B126">
            <v>82.806364579999993</v>
          </cell>
          <cell r="C126">
            <v>94.119998929999994</v>
          </cell>
          <cell r="D126">
            <v>78.545383450000003</v>
          </cell>
        </row>
        <row r="127">
          <cell r="A127">
            <v>45078</v>
          </cell>
          <cell r="B127">
            <v>81.83761887</v>
          </cell>
          <cell r="C127">
            <v>92.366667250000006</v>
          </cell>
          <cell r="D127">
            <v>81.174329119999996</v>
          </cell>
        </row>
        <row r="128">
          <cell r="A128">
            <v>45108</v>
          </cell>
          <cell r="B128">
            <v>82.880000890000005</v>
          </cell>
          <cell r="C128">
            <v>92.821428569999995</v>
          </cell>
          <cell r="D128">
            <v>79.115948630000005</v>
          </cell>
        </row>
        <row r="129">
          <cell r="A129">
            <v>45139</v>
          </cell>
          <cell r="B129">
            <v>85.617390510000007</v>
          </cell>
          <cell r="C129">
            <v>95.599999800000006</v>
          </cell>
          <cell r="D129">
            <v>81.985920449999995</v>
          </cell>
        </row>
        <row r="130">
          <cell r="A130">
            <v>45170</v>
          </cell>
          <cell r="B130">
            <v>87.652500529999998</v>
          </cell>
          <cell r="C130">
            <v>97.294998550000003</v>
          </cell>
          <cell r="D130">
            <v>81.494829940000002</v>
          </cell>
        </row>
        <row r="131">
          <cell r="A131">
            <v>45200</v>
          </cell>
          <cell r="B131">
            <v>84.839000319999997</v>
          </cell>
          <cell r="C131">
            <v>95.829999540000003</v>
          </cell>
          <cell r="D131">
            <v>79.627833940000002</v>
          </cell>
        </row>
        <row r="132">
          <cell r="A132">
            <v>45231</v>
          </cell>
          <cell r="B132">
            <v>79.51850014</v>
          </cell>
          <cell r="C132">
            <v>90.600001140000003</v>
          </cell>
          <cell r="D132">
            <v>79.385020069999996</v>
          </cell>
        </row>
        <row r="133">
          <cell r="A133">
            <v>45261</v>
          </cell>
          <cell r="B133">
            <v>80.378999329999999</v>
          </cell>
          <cell r="C133">
            <v>90.38499908</v>
          </cell>
          <cell r="D133">
            <v>80.458574299999995</v>
          </cell>
        </row>
        <row r="134">
          <cell r="A134">
            <v>45292</v>
          </cell>
          <cell r="B134">
            <v>82.388636500000004</v>
          </cell>
          <cell r="C134">
            <v>91.870455309999997</v>
          </cell>
          <cell r="D134">
            <v>80.707668999999996</v>
          </cell>
        </row>
        <row r="135">
          <cell r="A135">
            <v>45323</v>
          </cell>
          <cell r="B135">
            <v>92.721578899999997</v>
          </cell>
          <cell r="C135">
            <v>99.086840980000005</v>
          </cell>
          <cell r="D135">
            <v>83.250631630000001</v>
          </cell>
        </row>
        <row r="136">
          <cell r="A136">
            <v>45352</v>
          </cell>
          <cell r="B136">
            <v>93.871999740000007</v>
          </cell>
          <cell r="C136">
            <v>100.4149994</v>
          </cell>
          <cell r="D136">
            <v>84.427313229999996</v>
          </cell>
        </row>
        <row r="137">
          <cell r="A137">
            <v>45383</v>
          </cell>
          <cell r="B137">
            <v>84.264545440000006</v>
          </cell>
          <cell r="C137">
            <v>91.493636739999999</v>
          </cell>
          <cell r="D137">
            <v>77.630101980000006</v>
          </cell>
        </row>
        <row r="138">
          <cell r="A138">
            <v>45413</v>
          </cell>
          <cell r="B138">
            <v>77.950498960000004</v>
          </cell>
          <cell r="C138">
            <v>86.102499390000006</v>
          </cell>
          <cell r="D138">
            <v>75.006516270000006</v>
          </cell>
        </row>
        <row r="139">
          <cell r="A139">
            <v>45444</v>
          </cell>
          <cell r="B139">
            <v>73.11000061</v>
          </cell>
          <cell r="C139">
            <v>83.452499009999997</v>
          </cell>
          <cell r="D139">
            <v>72.812276080000004</v>
          </cell>
        </row>
        <row r="140">
          <cell r="A140">
            <v>45474</v>
          </cell>
          <cell r="B140">
            <v>70.846087580000003</v>
          </cell>
          <cell r="C140">
            <v>81.560868970000001</v>
          </cell>
          <cell r="D140">
            <v>73.357038750000001</v>
          </cell>
        </row>
        <row r="141">
          <cell r="A141">
            <v>45505</v>
          </cell>
          <cell r="B141">
            <v>68.644545820000005</v>
          </cell>
          <cell r="C141">
            <v>79.778634850000003</v>
          </cell>
          <cell r="D141">
            <v>71.977095520000006</v>
          </cell>
        </row>
        <row r="142">
          <cell r="A142">
            <v>45536</v>
          </cell>
          <cell r="B142">
            <v>71.248094469999998</v>
          </cell>
          <cell r="C142">
            <v>82.416666669999998</v>
          </cell>
          <cell r="D142">
            <v>71.540631610000005</v>
          </cell>
        </row>
        <row r="143">
          <cell r="A143">
            <v>45566</v>
          </cell>
          <cell r="B143">
            <v>71.679131220000002</v>
          </cell>
          <cell r="C143">
            <v>83.745653239999996</v>
          </cell>
          <cell r="D143">
            <v>70.550158629999999</v>
          </cell>
        </row>
        <row r="144">
          <cell r="A144">
            <v>45597</v>
          </cell>
          <cell r="B144">
            <v>70.697777639999998</v>
          </cell>
          <cell r="C144">
            <v>81.613887790000007</v>
          </cell>
          <cell r="D144">
            <v>68.038704769999995</v>
          </cell>
        </row>
        <row r="145">
          <cell r="A145">
            <v>45627</v>
          </cell>
          <cell r="B145">
            <v>69.567999650000004</v>
          </cell>
          <cell r="C145">
            <v>80.092499540000006</v>
          </cell>
          <cell r="D145">
            <v>67.993154910000001</v>
          </cell>
        </row>
        <row r="146">
          <cell r="A146">
            <v>45658</v>
          </cell>
          <cell r="B146">
            <v>67.505714780000005</v>
          </cell>
          <cell r="C146">
            <v>78.216667180000002</v>
          </cell>
          <cell r="D146">
            <v>68.86323874</v>
          </cell>
        </row>
        <row r="147">
          <cell r="A147">
            <v>45689</v>
          </cell>
          <cell r="B147">
            <v>67.19999962</v>
          </cell>
          <cell r="C147">
            <v>77.982501600000006</v>
          </cell>
          <cell r="D147">
            <v>71.685429380000002</v>
          </cell>
        </row>
        <row r="148">
          <cell r="A148">
            <v>45717</v>
          </cell>
          <cell r="B148">
            <v>66.184210530000001</v>
          </cell>
          <cell r="C148">
            <v>77.805262519999999</v>
          </cell>
          <cell r="D148">
            <v>73.122041400000001</v>
          </cell>
        </row>
        <row r="149">
          <cell r="A149">
            <v>45748</v>
          </cell>
          <cell r="B149">
            <v>66.917500309999994</v>
          </cell>
          <cell r="C149">
            <v>78.312500380000003</v>
          </cell>
          <cell r="D149">
            <v>73.720853039999994</v>
          </cell>
        </row>
        <row r="150">
          <cell r="A150">
            <v>45778</v>
          </cell>
          <cell r="B150">
            <v>66.251905168805806</v>
          </cell>
          <cell r="C150">
            <v>77.911904107956659</v>
          </cell>
          <cell r="D150">
            <v>77.271189371744796</v>
          </cell>
        </row>
        <row r="151">
          <cell r="A151">
            <v>45809</v>
          </cell>
          <cell r="B151">
            <v>67.482999801635742</v>
          </cell>
          <cell r="C151">
            <v>78.105001068115229</v>
          </cell>
          <cell r="D151">
            <v>77.091738510131833</v>
          </cell>
        </row>
        <row r="152">
          <cell r="A152">
            <v>45839</v>
          </cell>
          <cell r="B152">
            <v>68.318694736646563</v>
          </cell>
          <cell r="C152">
            <v>79.004348091457203</v>
          </cell>
          <cell r="D152">
            <v>74.203692228897765</v>
          </cell>
        </row>
        <row r="153">
          <cell r="A153">
            <v>45870</v>
          </cell>
          <cell r="B153">
            <v>67.173809233165926</v>
          </cell>
          <cell r="C153">
            <v>78.604761759440109</v>
          </cell>
          <cell r="D153">
            <v>72.767353602818076</v>
          </cell>
        </row>
        <row r="154">
          <cell r="A154">
            <v>45901</v>
          </cell>
          <cell r="B154">
            <v>66.417727036909625</v>
          </cell>
          <cell r="C154">
            <v>78.034090215509593</v>
          </cell>
          <cell r="D154">
            <v>68.940216758034452</v>
          </cell>
        </row>
        <row r="155">
          <cell r="A155">
            <v>45931</v>
          </cell>
          <cell r="B155">
            <v>64.654285975864951</v>
          </cell>
          <cell r="C155">
            <v>76.002380734398258</v>
          </cell>
          <cell r="D155">
            <v>65.126871199834909</v>
          </cell>
        </row>
        <row r="156">
          <cell r="A156">
            <v>45962</v>
          </cell>
          <cell r="B156">
            <v>63.784736629999998</v>
          </cell>
          <cell r="C156">
            <v>75.263157489999998</v>
          </cell>
          <cell r="D156">
            <v>64.445577520000001</v>
          </cell>
        </row>
        <row r="157">
          <cell r="A157">
            <v>45992</v>
          </cell>
          <cell r="B157">
            <v>64.333999629999994</v>
          </cell>
          <cell r="C157">
            <v>74.88999939</v>
          </cell>
          <cell r="D157">
            <v>64.581765750000002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2">
          <cell r="E2" t="str">
            <v>Fonte: Usda (www.usda.gov) - dezembro-2025</v>
          </cell>
        </row>
        <row r="3">
          <cell r="E3" t="str">
            <v>Fonte: Conab (www.conab.gov.br) - Safra 2025/26 - 3° Levantamento da safra de grãos - dezembro-2025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ab_algodao"/>
      <sheetName val="Conab_arroz"/>
      <sheetName val="Conab_complexo soja"/>
      <sheetName val="Conab_feijao"/>
      <sheetName val="Conab_trigo"/>
      <sheetName val="Conab_milho"/>
      <sheetName val="Dinamica_Conab"/>
      <sheetName val="Conab"/>
    </sheetNames>
    <sheetDataSet>
      <sheetData sheetId="0">
        <row r="4">
          <cell r="A4" t="str">
            <v>2014/15</v>
          </cell>
          <cell r="B4">
            <v>652.31256600000006</v>
          </cell>
          <cell r="C4">
            <v>1562.8</v>
          </cell>
          <cell r="D4">
            <v>2.1</v>
          </cell>
          <cell r="E4">
            <v>2217.2125659999997</v>
          </cell>
          <cell r="F4">
            <v>670</v>
          </cell>
          <cell r="G4">
            <v>834.3</v>
          </cell>
          <cell r="H4">
            <v>712.91256599999974</v>
          </cell>
          <cell r="I4">
            <v>1.0640486059701488</v>
          </cell>
        </row>
        <row r="5">
          <cell r="A5" t="str">
            <v>2015/16</v>
          </cell>
          <cell r="B5">
            <v>712.9</v>
          </cell>
          <cell r="C5">
            <v>1289.2</v>
          </cell>
          <cell r="D5">
            <v>27</v>
          </cell>
          <cell r="E5">
            <v>2029.1</v>
          </cell>
          <cell r="F5">
            <v>640</v>
          </cell>
          <cell r="G5">
            <v>804</v>
          </cell>
          <cell r="H5">
            <v>585.09999999999991</v>
          </cell>
          <cell r="I5">
            <v>0.91421874999999986</v>
          </cell>
        </row>
        <row r="6">
          <cell r="A6" t="str">
            <v>2016/17</v>
          </cell>
          <cell r="B6">
            <v>585.1</v>
          </cell>
          <cell r="C6">
            <v>1529.5</v>
          </cell>
          <cell r="D6">
            <v>33.6</v>
          </cell>
          <cell r="E6">
            <v>2148.1999999999998</v>
          </cell>
          <cell r="F6">
            <v>685</v>
          </cell>
          <cell r="G6">
            <v>834.1</v>
          </cell>
          <cell r="H6">
            <v>629.0999999999998</v>
          </cell>
          <cell r="I6">
            <v>0.9183941605839413</v>
          </cell>
        </row>
        <row r="7">
          <cell r="A7" t="str">
            <v>2017/18</v>
          </cell>
          <cell r="B7">
            <v>629.0999999999998</v>
          </cell>
          <cell r="C7">
            <v>2005.8</v>
          </cell>
          <cell r="D7">
            <v>19.600000000000001</v>
          </cell>
          <cell r="E7">
            <v>2654.4999999999995</v>
          </cell>
          <cell r="F7">
            <v>700</v>
          </cell>
          <cell r="G7">
            <v>974</v>
          </cell>
          <cell r="H7">
            <v>980.49999999999955</v>
          </cell>
          <cell r="I7">
            <v>1.4007142857142851</v>
          </cell>
        </row>
        <row r="8">
          <cell r="A8" t="str">
            <v>2018/19</v>
          </cell>
          <cell r="B8">
            <v>980.49999999999955</v>
          </cell>
          <cell r="C8">
            <v>2778.8</v>
          </cell>
          <cell r="D8">
            <v>1.7</v>
          </cell>
          <cell r="E8">
            <v>3760.9999999999995</v>
          </cell>
          <cell r="F8">
            <v>720</v>
          </cell>
          <cell r="G8">
            <v>1613.7</v>
          </cell>
          <cell r="H8">
            <v>1427.2999999999995</v>
          </cell>
          <cell r="I8">
            <v>1.9823611111111104</v>
          </cell>
        </row>
        <row r="9">
          <cell r="A9" t="str">
            <v>2019/20</v>
          </cell>
          <cell r="B9">
            <v>1427.2999999999995</v>
          </cell>
          <cell r="C9">
            <v>3001.6</v>
          </cell>
          <cell r="D9">
            <v>2.2000000000000002</v>
          </cell>
          <cell r="E9">
            <v>4431.0999999999995</v>
          </cell>
          <cell r="F9">
            <v>690</v>
          </cell>
          <cell r="G9">
            <v>2125.4</v>
          </cell>
          <cell r="H9">
            <v>1615.6999999999994</v>
          </cell>
          <cell r="I9">
            <v>2.3415942028985497</v>
          </cell>
        </row>
        <row r="10">
          <cell r="A10" t="str">
            <v>2020/21</v>
          </cell>
          <cell r="B10">
            <v>1615.6999999999994</v>
          </cell>
          <cell r="C10">
            <v>2359</v>
          </cell>
          <cell r="D10">
            <v>4.5999999999999996</v>
          </cell>
          <cell r="E10">
            <v>3979.2999999999993</v>
          </cell>
          <cell r="F10">
            <v>720</v>
          </cell>
          <cell r="G10">
            <v>2016.6</v>
          </cell>
          <cell r="H10">
            <v>1242.6999999999994</v>
          </cell>
          <cell r="I10">
            <v>1.7259722222222214</v>
          </cell>
        </row>
        <row r="11">
          <cell r="A11" t="str">
            <v>2021/22</v>
          </cell>
          <cell r="B11">
            <v>1242.6999999999994</v>
          </cell>
          <cell r="C11">
            <v>2554.1000000000004</v>
          </cell>
          <cell r="D11">
            <v>2.2999999999999998</v>
          </cell>
          <cell r="E11">
            <v>3799.1</v>
          </cell>
          <cell r="F11">
            <v>675</v>
          </cell>
          <cell r="G11">
            <v>1803.7</v>
          </cell>
          <cell r="H11">
            <v>1320.3999999999999</v>
          </cell>
          <cell r="I11">
            <v>1.956148148148148</v>
          </cell>
        </row>
        <row r="12">
          <cell r="A12" t="str">
            <v>2022/23</v>
          </cell>
          <cell r="B12">
            <v>1320.3999999999999</v>
          </cell>
          <cell r="C12">
            <v>3173.3000000000006</v>
          </cell>
          <cell r="D12">
            <v>1.7</v>
          </cell>
          <cell r="E12">
            <v>4495.4000000000005</v>
          </cell>
          <cell r="F12">
            <v>710</v>
          </cell>
          <cell r="G12">
            <v>1618.2</v>
          </cell>
          <cell r="H12">
            <v>2167.2000000000007</v>
          </cell>
          <cell r="I12">
            <v>3.0523943661971842</v>
          </cell>
        </row>
        <row r="13">
          <cell r="A13" t="str">
            <v>2023/24</v>
          </cell>
          <cell r="B13">
            <v>2167.2000000000007</v>
          </cell>
          <cell r="C13">
            <v>3701.1000000000004</v>
          </cell>
          <cell r="D13">
            <v>1.1000000000000001</v>
          </cell>
          <cell r="E13">
            <v>5869.4000000000015</v>
          </cell>
          <cell r="F13">
            <v>695</v>
          </cell>
          <cell r="G13">
            <v>2774.3</v>
          </cell>
          <cell r="H13">
            <v>2400.1000000000013</v>
          </cell>
          <cell r="I13">
            <v>3.4533812949640308</v>
          </cell>
        </row>
        <row r="14">
          <cell r="A14" t="str">
            <v>2024/25</v>
          </cell>
          <cell r="B14">
            <v>2400.1000000000013</v>
          </cell>
          <cell r="C14">
            <v>4076.1</v>
          </cell>
          <cell r="D14">
            <v>1</v>
          </cell>
          <cell r="E14">
            <v>6477.2000000000007</v>
          </cell>
          <cell r="F14">
            <v>725</v>
          </cell>
          <cell r="G14">
            <v>2943</v>
          </cell>
          <cell r="H14">
            <v>2809.2000000000007</v>
          </cell>
          <cell r="I14">
            <v>3.874758620689656</v>
          </cell>
        </row>
        <row r="15">
          <cell r="A15" t="str">
            <v>2025/26</v>
          </cell>
          <cell r="B15">
            <v>2809.2000000000007</v>
          </cell>
          <cell r="C15">
            <v>3959.6</v>
          </cell>
          <cell r="D15">
            <v>1</v>
          </cell>
          <cell r="E15">
            <v>6769.8000000000011</v>
          </cell>
          <cell r="F15">
            <v>730</v>
          </cell>
          <cell r="G15">
            <v>3060</v>
          </cell>
          <cell r="H15">
            <v>2979.8000000000011</v>
          </cell>
          <cell r="I15">
            <v>4.0819178082191794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5883.460655439812" createdVersion="8" refreshedVersion="8" minRefreshableVersion="3" recordCount="22" xr:uid="{CFD22396-8254-4F29-9611-ECF50F834688}">
  <cacheSource type="worksheet">
    <worksheetSource name="usda_consulta_algodao"/>
  </cacheSource>
  <cacheFields count="12">
    <cacheField name="Produto_" numFmtId="0">
      <sharedItems/>
    </cacheField>
    <cacheField name="Pais_" numFmtId="0">
      <sharedItems count="2">
        <s v="Brasil"/>
        <s v="Mundo"/>
      </sharedItems>
    </cacheField>
    <cacheField name="Ano_" numFmtId="0">
      <sharedItems count="12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4/2015" u="1"/>
      </sharedItems>
    </cacheField>
    <cacheField name="Estoque_Inicial" numFmtId="0">
      <sharedItems containsSemiMixedTypes="0" containsString="0" containsNumber="1" minValue="1.748" maxValue="103.86"/>
    </cacheField>
    <cacheField name="Producao_" numFmtId="0">
      <sharedItems containsSemiMixedTypes="0" containsString="0" containsNumber="1" minValue="5.92" maxValue="121.598"/>
    </cacheField>
    <cacheField name="Importacao_" numFmtId="0">
      <sharedItems containsSemiMixedTypes="0" containsString="0" containsNumber="1" minValue="5.0000000000000001E-3" maxValue="48.578000000000003"/>
    </cacheField>
    <cacheField name="Suprimento_Total" numFmtId="0">
      <sharedItems containsSemiMixedTypes="0" containsString="0" containsNumber="1" minValue="7.944" maxValue="245.45699999999999"/>
    </cacheField>
    <cacheField name="Exportacao_" numFmtId="0">
      <sharedItems containsSemiMixedTypes="0" containsString="0" containsNumber="1" minValue="2.7879999999999998" maxValue="48.500999999999998"/>
    </cacheField>
    <cacheField name="Consumo_Domestico" numFmtId="0">
      <sharedItems containsSemiMixedTypes="0" containsString="0" containsNumber="1" containsInteger="1" minValue="0" maxValue="0"/>
    </cacheField>
    <cacheField name="Uso_Domestico" numFmtId="0">
      <sharedItems containsSemiMixedTypes="0" containsString="0" containsNumber="1" minValue="3.0979999999999999" maxValue="124.468"/>
    </cacheField>
    <cacheField name="Estoque_Final" numFmtId="0">
      <sharedItems containsSemiMixedTypes="0" containsString="0" containsNumber="1" minValue="1.748" maxValue="87.995999999999995"/>
    </cacheField>
    <cacheField name="Relacao_algodao" numFmtId="0">
      <sharedItems containsSemiMixedTypes="0" containsString="0" containsNumber="1" minValue="0.534720097889263" maxValue="1.22980588603631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s v="Algodão"/>
    <x v="0"/>
    <x v="0"/>
    <n v="2.214"/>
    <n v="7.18"/>
    <n v="9.0999999999999998E-2"/>
    <n v="9.4849999999999994"/>
    <n v="4.3120000000000003"/>
    <n v="0"/>
    <n v="3.3380000000000001"/>
    <n v="1.835"/>
    <n v="0.54973037747153997"/>
  </r>
  <r>
    <s v="Algodão"/>
    <x v="0"/>
    <x v="1"/>
    <n v="1.835"/>
    <n v="5.92"/>
    <n v="0.189"/>
    <n v="7.944"/>
    <n v="2.7879999999999998"/>
    <n v="0"/>
    <n v="3.0979999999999999"/>
    <n v="2.0579999999999998"/>
    <n v="0.66429954809554503"/>
  </r>
  <r>
    <s v="Algodão"/>
    <x v="0"/>
    <x v="2"/>
    <n v="2.0579999999999998"/>
    <n v="7.02"/>
    <n v="8.2000000000000003E-2"/>
    <n v="9.16"/>
    <n v="4.1749999999999998"/>
    <n v="0"/>
    <n v="3.1859999999999999"/>
    <n v="1.7989999999999999"/>
    <n v="0.56465787821720004"/>
  </r>
  <r>
    <s v="Algodão"/>
    <x v="0"/>
    <x v="3"/>
    <n v="1.7989999999999999"/>
    <n v="9.2200000000000006"/>
    <n v="1.7000000000000001E-2"/>
    <n v="11.036"/>
    <n v="6.0190000000000001"/>
    <n v="0"/>
    <n v="3.2690000000000001"/>
    <n v="1.748"/>
    <n v="0.534720097889263"/>
  </r>
  <r>
    <s v="Algodão"/>
    <x v="0"/>
    <x v="4"/>
    <n v="1.748"/>
    <n v="13"/>
    <n v="5.0000000000000001E-3"/>
    <n v="14.753"/>
    <n v="8.9369999999999994"/>
    <n v="0"/>
    <n v="3.2269999999999999"/>
    <n v="2.589"/>
    <n v="0.80229315153393199"/>
  </r>
  <r>
    <s v="Algodão"/>
    <x v="0"/>
    <x v="5"/>
    <n v="2.589"/>
    <n v="13.78"/>
    <n v="1.2E-2"/>
    <n v="16.381"/>
    <n v="11.012"/>
    <n v="0"/>
    <n v="3.25"/>
    <n v="2.1190000000000002"/>
    <n v="0.65200000000000002"/>
  </r>
  <r>
    <s v="Algodão"/>
    <x v="0"/>
    <x v="6"/>
    <n v="2.1190000000000002"/>
    <n v="10.82"/>
    <n v="2.4E-2"/>
    <n v="12.962999999999999"/>
    <n v="7.7270000000000003"/>
    <n v="0"/>
    <n v="3.1859999999999999"/>
    <n v="2.0499999999999998"/>
    <n v="0.64344005021971096"/>
  </r>
  <r>
    <s v="Algodão"/>
    <x v="0"/>
    <x v="7"/>
    <n v="2.0499999999999998"/>
    <n v="11.72"/>
    <n v="8.0000000000000002E-3"/>
    <n v="13.778"/>
    <n v="6.6559999999999997"/>
    <n v="0"/>
    <n v="3.194"/>
    <n v="3.9279999999999999"/>
    <n v="1.2298058860363199"/>
  </r>
  <r>
    <s v="Algodão"/>
    <x v="0"/>
    <x v="8"/>
    <n v="3.9279999999999999"/>
    <n v="14.57"/>
    <n v="6.0000000000000001E-3"/>
    <n v="18.504000000000001"/>
    <n v="12.31"/>
    <n v="0"/>
    <n v="3.3679999999999999"/>
    <n v="2.8260000000000001"/>
    <n v="0.83907363420427605"/>
  </r>
  <r>
    <s v="Algodão"/>
    <x v="0"/>
    <x v="9"/>
    <n v="2.8260000000000001"/>
    <n v="17"/>
    <n v="5.0000000000000001E-3"/>
    <n v="19.831"/>
    <n v="13.02"/>
    <n v="0"/>
    <n v="3.5"/>
    <n v="3.3109999999999999"/>
    <n v="0.94599999999999995"/>
  </r>
  <r>
    <s v="Algodão"/>
    <x v="0"/>
    <x v="10"/>
    <n v="3.3109999999999999"/>
    <n v="18.25"/>
    <n v="5.0000000000000001E-3"/>
    <n v="21.565999999999999"/>
    <n v="14.3"/>
    <n v="0"/>
    <n v="3.5"/>
    <n v="3.766"/>
    <n v="1.0760000000000001"/>
  </r>
  <r>
    <s v="Algodão"/>
    <x v="1"/>
    <x v="0"/>
    <n v="103.86"/>
    <n v="97.007999999999996"/>
    <n v="35.625999999999998"/>
    <n v="236.494"/>
    <n v="34.887"/>
    <n v="0"/>
    <n v="113.52200000000001"/>
    <n v="87.995999999999995"/>
    <n v="0.77514490583323004"/>
  </r>
  <r>
    <s v="Algodão"/>
    <x v="1"/>
    <x v="1"/>
    <n v="87.995999999999995"/>
    <n v="105.1"/>
    <n v="37.76"/>
    <n v="230.85599999999999"/>
    <n v="38.112000000000002"/>
    <n v="0"/>
    <n v="116.58199999999999"/>
    <n v="76.225999999999999"/>
    <n v="0.65384021547065596"/>
  </r>
  <r>
    <s v="Algodão"/>
    <x v="1"/>
    <x v="2"/>
    <n v="76.225999999999999"/>
    <n v="121.598"/>
    <n v="41.335999999999999"/>
    <n v="239.16"/>
    <n v="41.579000000000001"/>
    <n v="0"/>
    <n v="122.982"/>
    <n v="74.793999999999997"/>
    <n v="0.60817030134491201"/>
  </r>
  <r>
    <s v="Algodão"/>
    <x v="1"/>
    <x v="3"/>
    <n v="74.793999999999997"/>
    <n v="113.732"/>
    <n v="42.374000000000002"/>
    <n v="230.9"/>
    <n v="41.389000000000003"/>
    <n v="0"/>
    <n v="118.955"/>
    <n v="70.686000000000007"/>
    <n v="0.59422470682190798"/>
  </r>
  <r>
    <s v="Algodão"/>
    <x v="1"/>
    <x v="4"/>
    <n v="70.686000000000007"/>
    <n v="118.206"/>
    <n v="40.725000000000001"/>
    <n v="229.61699999999999"/>
    <n v="40.880000000000003"/>
    <n v="0"/>
    <n v="105.173"/>
    <n v="83.617999999999995"/>
    <n v="0.79505196200545813"/>
  </r>
  <r>
    <s v="Algodão"/>
    <x v="1"/>
    <x v="5"/>
    <n v="83.617999999999995"/>
    <n v="113.261"/>
    <n v="48.578000000000003"/>
    <n v="245.45699999999999"/>
    <n v="48.500999999999998"/>
    <n v="0"/>
    <n v="124.468"/>
    <n v="72.628"/>
    <n v="0.58350740752643204"/>
  </r>
  <r>
    <s v="Algodão"/>
    <x v="1"/>
    <x v="6"/>
    <n v="72.628"/>
    <n v="114.33499999999999"/>
    <n v="42.917000000000002"/>
    <n v="229.88"/>
    <n v="42.71"/>
    <n v="0"/>
    <n v="115.68300000000001"/>
    <n v="71.088999999999999"/>
    <n v="0.61451552950736099"/>
  </r>
  <r>
    <s v="Algodão"/>
    <x v="1"/>
    <x v="7"/>
    <n v="71.088999999999999"/>
    <n v="115.959"/>
    <n v="37.738"/>
    <n v="224.786"/>
    <n v="36.572000000000003"/>
    <n v="0"/>
    <n v="112.651"/>
    <n v="75.828000000000003"/>
    <n v="0.673123185768435"/>
  </r>
  <r>
    <s v="Algodão"/>
    <x v="1"/>
    <x v="8"/>
    <n v="75.828000000000003"/>
    <n v="112.56399999999999"/>
    <n v="44.051000000000002"/>
    <n v="232.44300000000001"/>
    <n v="44.34"/>
    <n v="0"/>
    <n v="114.95"/>
    <n v="73.36"/>
    <n v="0.63819051761635504"/>
  </r>
  <r>
    <s v="Algodão"/>
    <x v="1"/>
    <x v="9"/>
    <n v="73.36"/>
    <n v="119.152"/>
    <n v="42.695"/>
    <n v="235.20699999999999"/>
    <n v="42.43"/>
    <n v="0"/>
    <n v="117.95399999999999"/>
    <n v="75.046999999999997"/>
    <n v="0.63623955101141105"/>
  </r>
  <r>
    <s v="Algodão"/>
    <x v="1"/>
    <x v="10"/>
    <n v="75.046999999999997"/>
    <n v="116.624"/>
    <n v="43.582000000000001"/>
    <n v="235.25299999999999"/>
    <n v="43.587000000000003"/>
    <n v="0"/>
    <n v="117.985"/>
    <n v="73.912000000000006"/>
    <n v="0.626452515150231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300947-96D3-45D1-9B26-67DC87B98E14}" name="Tabela dinâmica2" cacheId="0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27" firstHeaderRow="0" firstDataRow="1" firstDataCol="1"/>
  <pivotFields count="12">
    <pivotField showAll="0"/>
    <pivotField axis="axisRow" showAll="0" sortType="descending" defaultSubtotal="0">
      <items count="2">
        <item x="1"/>
        <item x="0"/>
      </items>
    </pivotField>
    <pivotField axis="axisRow" showAll="0">
      <items count="13">
        <item m="1"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</pivotFields>
  <rowFields count="2">
    <field x="1"/>
    <field x="2"/>
  </rowFields>
  <rowItems count="24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Uso_Domestico" fld="9" baseField="0" baseItem="0"/>
    <dataField name="Soma de Exportacao_" fld="7" baseField="0" baseItem="0"/>
    <dataField name="Soma de Estoque_Final" fld="10" baseField="0" baseItem="0"/>
    <dataField name="Soma de Relacao_algodao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22B94FCB-5662-4F24-82D9-BB42BCF4C89B}" autoFormatId="16" applyNumberFormats="0" applyBorderFormats="0" applyFontFormats="0" applyPatternFormats="0" applyAlignmentFormats="0" applyWidthHeightFormats="0">
  <queryTableRefresh nextId="14">
    <queryTableFields count="12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algodao" tableColumnId="12"/>
    </queryTableFields>
    <queryTableDeletedFields count="1">
      <deletedField name="Suprimento_Arroz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60D5345-3D8A-46B5-BD6D-AE214E0CD511}" name="usda_consulta_algodao" displayName="usda_consulta_algodao" ref="A1:L23" tableType="queryTable" totalsRowShown="0">
  <tableColumns count="12">
    <tableColumn id="1" xr3:uid="{51E076B2-9BAD-40D7-B415-94062EA45358}" uniqueName="1" name="Produto_" queryTableFieldId="1" dataDxfId="11"/>
    <tableColumn id="2" xr3:uid="{8ECD1FFB-751F-4500-9ACF-4AC1A84DF49C}" uniqueName="2" name="Pais_" queryTableFieldId="2" dataDxfId="10"/>
    <tableColumn id="3" xr3:uid="{7DBD2EAE-E8A2-4F2D-A502-951C24E8F9F6}" uniqueName="3" name="Ano_" queryTableFieldId="3" dataDxfId="9"/>
    <tableColumn id="4" xr3:uid="{C35CD9A0-252F-4DA4-8057-735341C947A9}" uniqueName="4" name="Estoque_Inicial" queryTableFieldId="4" dataDxfId="8"/>
    <tableColumn id="5" xr3:uid="{13BB3EBD-910B-42B1-A4BC-A7550E24B27E}" uniqueName="5" name="Producao_" queryTableFieldId="5" dataDxfId="7"/>
    <tableColumn id="6" xr3:uid="{AE38405D-82DC-4C91-A2FE-D6CB9091F84E}" uniqueName="6" name="Importacao_" queryTableFieldId="6" dataDxfId="6"/>
    <tableColumn id="7" xr3:uid="{58EC6F21-E5A1-4E66-8EEC-6A0C13DAB57A}" uniqueName="7" name="Suprimento_Total" queryTableFieldId="7" dataDxfId="5"/>
    <tableColumn id="8" xr3:uid="{27E7D8FF-D601-412D-8FFD-A87D6AE4236C}" uniqueName="8" name="Exportacao_" queryTableFieldId="8" dataDxfId="4"/>
    <tableColumn id="9" xr3:uid="{093A9B99-A0CA-47B1-9D68-7DEC71D4EA55}" uniqueName="9" name="Consumo_Domestico" queryTableFieldId="9" dataDxfId="3"/>
    <tableColumn id="10" xr3:uid="{299FD809-DD24-4BDE-BCD8-CCB12018D127}" uniqueName="10" name="Uso_Domestico" queryTableFieldId="10" dataDxfId="2"/>
    <tableColumn id="11" xr3:uid="{3B8B885F-06D9-447C-B1E6-C68C2F4199F1}" uniqueName="11" name="Estoque_Final" queryTableFieldId="11" dataDxfId="1"/>
    <tableColumn id="12" xr3:uid="{6A93B51C-DED5-486D-86E5-38CD122DF2B5}" uniqueName="12" name="Relacao_algodao" queryTableFieldId="12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FA2-BD11-4EF9-94A6-1BEFA0AA9DB6}">
  <dimension ref="A1"/>
  <sheetViews>
    <sheetView showGridLines="0" tabSelected="1" topLeftCell="A10" zoomScale="78" zoomScaleNormal="78" workbookViewId="0">
      <selection activeCell="D39" sqref="D39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5AD3A-041E-4BFF-990E-0EE5D3542FA8}">
  <sheetPr>
    <pageSetUpPr fitToPage="1"/>
  </sheetPr>
  <dimension ref="A1:N33"/>
  <sheetViews>
    <sheetView showGridLines="0" topLeftCell="A4" zoomScaleNormal="100" workbookViewId="0">
      <selection sqref="A1:XFD1048576"/>
    </sheetView>
  </sheetViews>
  <sheetFormatPr defaultRowHeight="15" x14ac:dyDescent="0.25"/>
  <cols>
    <col min="1" max="1" width="12.5703125" customWidth="1"/>
    <col min="2" max="2" width="8.140625" bestFit="1" customWidth="1"/>
    <col min="3" max="3" width="9.28515625" bestFit="1" customWidth="1"/>
    <col min="4" max="4" width="7.85546875" customWidth="1"/>
    <col min="5" max="5" width="11.42578125" customWidth="1"/>
    <col min="6" max="6" width="10.42578125" bestFit="1" customWidth="1"/>
    <col min="7" max="7" width="10.7109375" bestFit="1" customWidth="1"/>
    <col min="8" max="8" width="8.140625" bestFit="1" customWidth="1"/>
    <col min="9" max="9" width="14.85546875" style="10" bestFit="1" customWidth="1"/>
  </cols>
  <sheetData>
    <row r="1" spans="1:14" ht="15.75" x14ac:dyDescent="0.25">
      <c r="A1" s="118" t="s">
        <v>35</v>
      </c>
      <c r="B1" s="118"/>
      <c r="C1" s="118"/>
      <c r="D1" s="118"/>
      <c r="E1" s="118"/>
      <c r="F1" s="118"/>
      <c r="G1" s="118"/>
      <c r="H1" s="118"/>
      <c r="I1" s="118"/>
    </row>
    <row r="2" spans="1:14" ht="18.75" x14ac:dyDescent="0.3">
      <c r="A2" s="20"/>
      <c r="B2" s="67"/>
      <c r="C2" s="67"/>
      <c r="D2" s="67"/>
      <c r="E2" s="67"/>
      <c r="F2" s="67"/>
      <c r="G2" s="67"/>
      <c r="H2" s="67"/>
      <c r="I2" s="71"/>
    </row>
    <row r="3" spans="1:14" ht="45" x14ac:dyDescent="0.25">
      <c r="A3" s="70" t="s">
        <v>0</v>
      </c>
      <c r="B3" s="21" t="s">
        <v>73</v>
      </c>
      <c r="C3" s="21" t="s">
        <v>74</v>
      </c>
      <c r="D3" s="21" t="s">
        <v>75</v>
      </c>
      <c r="E3" s="21" t="s">
        <v>76</v>
      </c>
      <c r="F3" s="21" t="s">
        <v>77</v>
      </c>
      <c r="G3" s="21" t="s">
        <v>78</v>
      </c>
      <c r="H3" s="21" t="s">
        <v>79</v>
      </c>
      <c r="I3" s="28" t="s">
        <v>80</v>
      </c>
    </row>
    <row r="4" spans="1:14" x14ac:dyDescent="0.25">
      <c r="A4" s="22" t="s">
        <v>63</v>
      </c>
      <c r="B4" s="23"/>
      <c r="C4" s="23"/>
      <c r="D4" s="23"/>
      <c r="E4" s="23"/>
      <c r="F4" s="23"/>
      <c r="G4" s="23"/>
      <c r="H4" s="23"/>
      <c r="I4" s="24"/>
    </row>
    <row r="5" spans="1:14" x14ac:dyDescent="0.25">
      <c r="A5" s="13" t="s">
        <v>54</v>
      </c>
      <c r="B5" s="25">
        <v>22613.541659999999</v>
      </c>
      <c r="C5" s="25">
        <v>21121.648847999997</v>
      </c>
      <c r="D5" s="25">
        <v>7756.8846059999996</v>
      </c>
      <c r="E5" s="25">
        <v>51492.075113999999</v>
      </c>
      <c r="F5" s="25">
        <v>24717.258582000002</v>
      </c>
      <c r="G5" s="25">
        <v>7595.9813969999996</v>
      </c>
      <c r="H5" s="12">
        <v>19159.457075999999</v>
      </c>
      <c r="I5" s="79">
        <v>0.77514490583323004</v>
      </c>
      <c r="L5" s="85"/>
      <c r="N5" s="85"/>
    </row>
    <row r="6" spans="1:14" x14ac:dyDescent="0.25">
      <c r="A6" s="13" t="s">
        <v>55</v>
      </c>
      <c r="B6" s="25">
        <v>19159.457075999999</v>
      </c>
      <c r="C6" s="25">
        <v>22883.5281</v>
      </c>
      <c r="D6" s="25">
        <v>8221.5225599999994</v>
      </c>
      <c r="E6" s="25">
        <v>50264.507736</v>
      </c>
      <c r="F6" s="25">
        <v>25383.515441999996</v>
      </c>
      <c r="G6" s="25">
        <v>8298.163872000001</v>
      </c>
      <c r="H6" s="12">
        <v>16596.763206</v>
      </c>
      <c r="I6" s="80">
        <v>0.65384021547065596</v>
      </c>
      <c r="N6" s="85"/>
    </row>
    <row r="7" spans="1:14" x14ac:dyDescent="0.25">
      <c r="A7" s="13" t="s">
        <v>56</v>
      </c>
      <c r="B7" s="25">
        <v>16596.763206</v>
      </c>
      <c r="C7" s="25">
        <v>26475.654137999998</v>
      </c>
      <c r="D7" s="25">
        <v>9000.128616</v>
      </c>
      <c r="E7" s="25">
        <v>52072.545959999996</v>
      </c>
      <c r="F7" s="25">
        <v>26776.993842</v>
      </c>
      <c r="G7" s="25">
        <v>9053.0372489999991</v>
      </c>
      <c r="H7" s="12">
        <v>16284.972413999998</v>
      </c>
      <c r="I7" s="80">
        <v>0.60817030134491201</v>
      </c>
    </row>
    <row r="8" spans="1:14" x14ac:dyDescent="0.25">
      <c r="A8" s="13" t="s">
        <v>57</v>
      </c>
      <c r="B8" s="25">
        <v>16284.972413999998</v>
      </c>
      <c r="C8" s="25">
        <v>24762.982091999998</v>
      </c>
      <c r="D8" s="25">
        <v>9226.1333940000004</v>
      </c>
      <c r="E8" s="25">
        <v>50274.087899999999</v>
      </c>
      <c r="F8" s="25">
        <v>25900.191104999998</v>
      </c>
      <c r="G8" s="25">
        <v>9011.6683590000011</v>
      </c>
      <c r="H8" s="12">
        <v>15390.533466000001</v>
      </c>
      <c r="I8" s="80">
        <v>0.59422470682190798</v>
      </c>
    </row>
    <row r="9" spans="1:14" x14ac:dyDescent="0.25">
      <c r="A9" s="13" t="s">
        <v>58</v>
      </c>
      <c r="B9" s="25">
        <v>15390.533466000001</v>
      </c>
      <c r="C9" s="25">
        <v>25737.110585999999</v>
      </c>
      <c r="D9" s="25">
        <v>8867.094975</v>
      </c>
      <c r="E9" s="25">
        <v>49994.739026999996</v>
      </c>
      <c r="F9" s="25">
        <v>22899.422462999999</v>
      </c>
      <c r="G9" s="25">
        <v>8900.843280000001</v>
      </c>
      <c r="H9" s="12">
        <v>18206.230757999998</v>
      </c>
      <c r="I9" s="80">
        <v>0.79505196200545813</v>
      </c>
    </row>
    <row r="10" spans="1:14" x14ac:dyDescent="0.25">
      <c r="A10" s="13" t="s">
        <v>59</v>
      </c>
      <c r="B10" s="25">
        <v>18206.230757999998</v>
      </c>
      <c r="C10" s="25">
        <v>24660.430790999999</v>
      </c>
      <c r="D10" s="25">
        <v>10576.936518</v>
      </c>
      <c r="E10" s="25">
        <v>53443.598066999999</v>
      </c>
      <c r="F10" s="25">
        <v>27100.542108000001</v>
      </c>
      <c r="G10" s="25">
        <v>10560.171230999998</v>
      </c>
      <c r="H10" s="12">
        <v>15813.367068</v>
      </c>
      <c r="I10" s="80">
        <v>0.58350740752643204</v>
      </c>
    </row>
    <row r="11" spans="1:14" x14ac:dyDescent="0.25">
      <c r="A11" s="13" t="s">
        <v>60</v>
      </c>
      <c r="B11" s="25">
        <v>15813.367068</v>
      </c>
      <c r="C11" s="25">
        <v>24894.273884999999</v>
      </c>
      <c r="D11" s="25">
        <v>9344.3613270000005</v>
      </c>
      <c r="E11" s="25">
        <v>50052.002280000001</v>
      </c>
      <c r="F11" s="25">
        <v>25187.775272999999</v>
      </c>
      <c r="G11" s="25">
        <v>9299.2910100000008</v>
      </c>
      <c r="H11" s="12">
        <v>15478.279058999999</v>
      </c>
      <c r="I11" s="80">
        <v>0.61451552950736099</v>
      </c>
    </row>
    <row r="12" spans="1:14" x14ac:dyDescent="0.25">
      <c r="A12" s="13" t="s">
        <v>61</v>
      </c>
      <c r="B12" s="25">
        <v>15478.279058999999</v>
      </c>
      <c r="C12" s="25">
        <v>25247.869029000001</v>
      </c>
      <c r="D12" s="25">
        <v>8216.7324779999999</v>
      </c>
      <c r="E12" s="25">
        <v>48942.880566</v>
      </c>
      <c r="F12" s="25">
        <v>24527.614880999998</v>
      </c>
      <c r="G12" s="25">
        <v>7962.8581320000003</v>
      </c>
      <c r="H12" s="12">
        <v>16510.106268</v>
      </c>
      <c r="I12" s="80">
        <v>0.673123185768435</v>
      </c>
    </row>
    <row r="13" spans="1:14" x14ac:dyDescent="0.25">
      <c r="A13" s="13" t="s">
        <v>62</v>
      </c>
      <c r="B13" s="25">
        <v>16510.106268</v>
      </c>
      <c r="C13" s="25">
        <v>24508.672283999997</v>
      </c>
      <c r="D13" s="25">
        <v>9591.2682810000006</v>
      </c>
      <c r="E13" s="25">
        <v>50610.046833</v>
      </c>
      <c r="F13" s="25">
        <v>25028.178449999999</v>
      </c>
      <c r="G13" s="25">
        <v>9654.19254</v>
      </c>
      <c r="H13" s="12">
        <v>15972.746159999999</v>
      </c>
      <c r="I13" s="80">
        <v>0.63819051761635504</v>
      </c>
    </row>
    <row r="14" spans="1:14" x14ac:dyDescent="0.25">
      <c r="A14" s="13" t="s">
        <v>87</v>
      </c>
      <c r="B14" s="25">
        <v>15972.746159999999</v>
      </c>
      <c r="C14" s="25">
        <v>25943.084112</v>
      </c>
      <c r="D14" s="25">
        <v>9296.0250450000003</v>
      </c>
      <c r="E14" s="25">
        <v>51211.855316999994</v>
      </c>
      <c r="F14" s="25">
        <v>25682.242373999998</v>
      </c>
      <c r="G14" s="25">
        <v>9238.3263299999999</v>
      </c>
      <c r="H14" s="12">
        <v>16340.058356999998</v>
      </c>
      <c r="I14" s="80">
        <v>0.63623955101141105</v>
      </c>
    </row>
    <row r="15" spans="1:14" x14ac:dyDescent="0.25">
      <c r="A15" s="14" t="s">
        <v>88</v>
      </c>
      <c r="B15" s="27">
        <v>16340.058356999998</v>
      </c>
      <c r="C15" s="27">
        <v>25392.660143999998</v>
      </c>
      <c r="D15" s="27">
        <v>9489.1524420000005</v>
      </c>
      <c r="E15" s="27">
        <v>51221.870942999994</v>
      </c>
      <c r="F15" s="27">
        <v>25688.992034999999</v>
      </c>
      <c r="G15" s="27">
        <v>9490.2410970000001</v>
      </c>
      <c r="H15" s="15">
        <v>16092.933672000001</v>
      </c>
      <c r="I15" s="81">
        <v>0.62645251515023104</v>
      </c>
    </row>
    <row r="16" spans="1:14" x14ac:dyDescent="0.25">
      <c r="A16" s="2" t="s">
        <v>173</v>
      </c>
    </row>
    <row r="17" spans="1:9" ht="15.75" x14ac:dyDescent="0.25">
      <c r="A17" s="115" t="s">
        <v>30</v>
      </c>
      <c r="B17" s="115"/>
      <c r="C17" s="115"/>
      <c r="D17" s="115"/>
      <c r="E17" s="115"/>
      <c r="F17" s="115"/>
      <c r="G17" s="115"/>
      <c r="H17" s="115"/>
      <c r="I17" s="115"/>
    </row>
    <row r="18" spans="1:9" hidden="1" x14ac:dyDescent="0.25">
      <c r="A18" s="57"/>
      <c r="B18" s="57"/>
      <c r="C18" s="57"/>
      <c r="D18" s="57"/>
      <c r="E18" s="57"/>
      <c r="F18" s="57"/>
      <c r="G18" s="57"/>
      <c r="H18" s="57"/>
      <c r="I18" s="28"/>
    </row>
    <row r="19" spans="1:9" hidden="1" x14ac:dyDescent="0.25">
      <c r="A19" s="57"/>
      <c r="B19" s="116"/>
      <c r="C19" s="117"/>
      <c r="D19" s="117"/>
      <c r="E19" s="117"/>
      <c r="F19" s="117"/>
      <c r="G19" s="117"/>
      <c r="H19" s="117"/>
      <c r="I19" s="26"/>
    </row>
    <row r="20" spans="1:9" ht="45" x14ac:dyDescent="0.25">
      <c r="A20" s="64" t="s">
        <v>0</v>
      </c>
      <c r="B20" s="21" t="s">
        <v>73</v>
      </c>
      <c r="C20" s="21" t="s">
        <v>74</v>
      </c>
      <c r="D20" s="21" t="s">
        <v>75</v>
      </c>
      <c r="E20" s="21" t="s">
        <v>76</v>
      </c>
      <c r="F20" s="21" t="s">
        <v>77</v>
      </c>
      <c r="G20" s="21" t="s">
        <v>78</v>
      </c>
      <c r="H20" s="21" t="s">
        <v>79</v>
      </c>
      <c r="I20" s="28" t="s">
        <v>1</v>
      </c>
    </row>
    <row r="21" spans="1:9" hidden="1" x14ac:dyDescent="0.25">
      <c r="A21" s="58" t="s">
        <v>174</v>
      </c>
      <c r="B21" s="59">
        <v>652.31256600000006</v>
      </c>
      <c r="C21" s="59">
        <v>1562.8</v>
      </c>
      <c r="D21" s="59">
        <v>2.1</v>
      </c>
      <c r="E21" s="59">
        <v>2217.2125659999997</v>
      </c>
      <c r="F21" s="59">
        <v>670</v>
      </c>
      <c r="G21" s="59">
        <v>834.3</v>
      </c>
      <c r="H21" s="59">
        <v>712.91256599999974</v>
      </c>
      <c r="I21" s="82">
        <v>1.0640486059701488</v>
      </c>
    </row>
    <row r="22" spans="1:9" hidden="1" x14ac:dyDescent="0.25">
      <c r="A22" s="60" t="s">
        <v>175</v>
      </c>
      <c r="B22" s="61">
        <v>712.9</v>
      </c>
      <c r="C22" s="61">
        <v>1289.2</v>
      </c>
      <c r="D22" s="61">
        <v>27</v>
      </c>
      <c r="E22" s="61">
        <v>2029.1</v>
      </c>
      <c r="F22" s="61">
        <v>640</v>
      </c>
      <c r="G22" s="61">
        <v>804</v>
      </c>
      <c r="H22" s="61">
        <v>585.09999999999991</v>
      </c>
      <c r="I22" s="80">
        <v>0.91421874999999986</v>
      </c>
    </row>
    <row r="23" spans="1:9" x14ac:dyDescent="0.25">
      <c r="A23" s="60" t="s">
        <v>176</v>
      </c>
      <c r="B23" s="61">
        <v>585.1</v>
      </c>
      <c r="C23" s="61">
        <v>1529.5</v>
      </c>
      <c r="D23" s="61">
        <v>33.6</v>
      </c>
      <c r="E23" s="61">
        <v>2148.1999999999998</v>
      </c>
      <c r="F23" s="61">
        <v>685</v>
      </c>
      <c r="G23" s="61">
        <v>834.1</v>
      </c>
      <c r="H23" s="61">
        <v>629.0999999999998</v>
      </c>
      <c r="I23" s="80">
        <v>0.9183941605839413</v>
      </c>
    </row>
    <row r="24" spans="1:9" x14ac:dyDescent="0.25">
      <c r="A24" s="60" t="s">
        <v>177</v>
      </c>
      <c r="B24" s="61">
        <v>629.0999999999998</v>
      </c>
      <c r="C24" s="61">
        <v>2005.8</v>
      </c>
      <c r="D24" s="61">
        <v>19.600000000000001</v>
      </c>
      <c r="E24" s="61">
        <v>2654.4999999999995</v>
      </c>
      <c r="F24" s="61">
        <v>700</v>
      </c>
      <c r="G24" s="61">
        <v>974</v>
      </c>
      <c r="H24" s="61">
        <v>980.49999999999955</v>
      </c>
      <c r="I24" s="80">
        <v>1.4007142857142851</v>
      </c>
    </row>
    <row r="25" spans="1:9" x14ac:dyDescent="0.25">
      <c r="A25" s="60" t="s">
        <v>178</v>
      </c>
      <c r="B25" s="61">
        <v>980.49999999999955</v>
      </c>
      <c r="C25" s="61">
        <v>2778.8</v>
      </c>
      <c r="D25" s="61">
        <v>1.7</v>
      </c>
      <c r="E25" s="61">
        <v>3760.9999999999995</v>
      </c>
      <c r="F25" s="61">
        <v>720</v>
      </c>
      <c r="G25" s="61">
        <v>1613.7</v>
      </c>
      <c r="H25" s="61">
        <v>1427.2999999999995</v>
      </c>
      <c r="I25" s="80">
        <v>1.9823611111111104</v>
      </c>
    </row>
    <row r="26" spans="1:9" x14ac:dyDescent="0.25">
      <c r="A26" s="60" t="s">
        <v>179</v>
      </c>
      <c r="B26" s="61">
        <v>1427.2999999999995</v>
      </c>
      <c r="C26" s="61">
        <v>3001.6</v>
      </c>
      <c r="D26" s="61">
        <v>2.2000000000000002</v>
      </c>
      <c r="E26" s="61">
        <v>4431.0999999999995</v>
      </c>
      <c r="F26" s="61">
        <v>690</v>
      </c>
      <c r="G26" s="61">
        <v>2125.4</v>
      </c>
      <c r="H26" s="61">
        <v>1615.6999999999994</v>
      </c>
      <c r="I26" s="80">
        <v>2.3415942028985497</v>
      </c>
    </row>
    <row r="27" spans="1:9" x14ac:dyDescent="0.25">
      <c r="A27" s="60" t="s">
        <v>180</v>
      </c>
      <c r="B27" s="61">
        <v>1615.6999999999994</v>
      </c>
      <c r="C27" s="61">
        <v>2359</v>
      </c>
      <c r="D27" s="61">
        <v>4.5999999999999996</v>
      </c>
      <c r="E27" s="61">
        <v>3979.2999999999993</v>
      </c>
      <c r="F27" s="61">
        <v>720</v>
      </c>
      <c r="G27" s="61">
        <v>2016.6</v>
      </c>
      <c r="H27" s="61">
        <v>1242.6999999999994</v>
      </c>
      <c r="I27" s="80">
        <v>1.7259722222222214</v>
      </c>
    </row>
    <row r="28" spans="1:9" x14ac:dyDescent="0.25">
      <c r="A28" s="60" t="s">
        <v>181</v>
      </c>
      <c r="B28" s="61">
        <v>1242.6999999999994</v>
      </c>
      <c r="C28" s="61">
        <v>2554.1000000000004</v>
      </c>
      <c r="D28" s="61">
        <v>2.2999999999999998</v>
      </c>
      <c r="E28" s="61">
        <v>3799.1</v>
      </c>
      <c r="F28" s="61">
        <v>675</v>
      </c>
      <c r="G28" s="61">
        <v>1803.7</v>
      </c>
      <c r="H28" s="61">
        <v>1320.3999999999999</v>
      </c>
      <c r="I28" s="80">
        <v>1.956148148148148</v>
      </c>
    </row>
    <row r="29" spans="1:9" x14ac:dyDescent="0.25">
      <c r="A29" s="60" t="s">
        <v>182</v>
      </c>
      <c r="B29" s="61">
        <v>1320.3999999999999</v>
      </c>
      <c r="C29" s="61">
        <v>3173.3000000000006</v>
      </c>
      <c r="D29" s="61">
        <v>1.7</v>
      </c>
      <c r="E29" s="61">
        <v>4495.4000000000005</v>
      </c>
      <c r="F29" s="61">
        <v>710</v>
      </c>
      <c r="G29" s="61">
        <v>1618.2</v>
      </c>
      <c r="H29" s="61">
        <v>2167.2000000000007</v>
      </c>
      <c r="I29" s="80">
        <v>3.0523943661971842</v>
      </c>
    </row>
    <row r="30" spans="1:9" x14ac:dyDescent="0.25">
      <c r="A30" s="60" t="s">
        <v>183</v>
      </c>
      <c r="B30" s="61">
        <v>2167.2000000000007</v>
      </c>
      <c r="C30" s="61">
        <v>3701.1000000000004</v>
      </c>
      <c r="D30" s="61">
        <v>1.1000000000000001</v>
      </c>
      <c r="E30" s="61">
        <v>5869.4000000000015</v>
      </c>
      <c r="F30" s="61">
        <v>695</v>
      </c>
      <c r="G30" s="61">
        <v>2774.3</v>
      </c>
      <c r="H30" s="61">
        <v>2400.1000000000013</v>
      </c>
      <c r="I30" s="80">
        <v>3.4533812949640308</v>
      </c>
    </row>
    <row r="31" spans="1:9" x14ac:dyDescent="0.25">
      <c r="A31" s="60" t="s">
        <v>184</v>
      </c>
      <c r="B31" s="61">
        <v>2400.1000000000013</v>
      </c>
      <c r="C31" s="61">
        <v>4076.1</v>
      </c>
      <c r="D31" s="61">
        <v>1</v>
      </c>
      <c r="E31" s="61">
        <v>6477.2000000000007</v>
      </c>
      <c r="F31" s="61">
        <v>725</v>
      </c>
      <c r="G31" s="61">
        <v>2943</v>
      </c>
      <c r="H31" s="61">
        <v>2809.2000000000007</v>
      </c>
      <c r="I31" s="80">
        <v>3.874758620689656</v>
      </c>
    </row>
    <row r="32" spans="1:9" x14ac:dyDescent="0.25">
      <c r="A32" s="62" t="s">
        <v>185</v>
      </c>
      <c r="B32" s="63">
        <v>2809.2000000000007</v>
      </c>
      <c r="C32" s="63">
        <v>3959.6</v>
      </c>
      <c r="D32" s="63">
        <v>1</v>
      </c>
      <c r="E32" s="63">
        <v>6769.8000000000011</v>
      </c>
      <c r="F32" s="63">
        <v>730</v>
      </c>
      <c r="G32" s="63">
        <v>3060</v>
      </c>
      <c r="H32" s="63">
        <v>2979.8000000000011</v>
      </c>
      <c r="I32" s="81">
        <v>4.0819178082191794</v>
      </c>
    </row>
    <row r="33" spans="1:1" x14ac:dyDescent="0.25">
      <c r="A33" s="30" t="s">
        <v>172</v>
      </c>
    </row>
  </sheetData>
  <mergeCells count="3">
    <mergeCell ref="A17:I17"/>
    <mergeCell ref="B19:H19"/>
    <mergeCell ref="A1:I1"/>
  </mergeCells>
  <pageMargins left="0.70866141732283472" right="0.27559055118110237" top="1.299212598425197" bottom="0.55118110236220474" header="0.31496062992125984" footer="0.31496062992125984"/>
  <pageSetup paperSize="9" scale="9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AD46A-44BC-4D19-AE1E-0092D2212A95}">
  <sheetPr>
    <pageSetUpPr fitToPage="1"/>
  </sheetPr>
  <dimension ref="A1:J43"/>
  <sheetViews>
    <sheetView showGridLines="0" zoomScaleNormal="100" workbookViewId="0">
      <selection sqref="A1:XFD1048576"/>
    </sheetView>
  </sheetViews>
  <sheetFormatPr defaultColWidth="9.140625" defaultRowHeight="12.75" x14ac:dyDescent="0.25"/>
  <cols>
    <col min="1" max="1" width="17.85546875" style="39" bestFit="1" customWidth="1"/>
    <col min="2" max="3" width="10.42578125" style="39" bestFit="1" customWidth="1"/>
    <col min="4" max="4" width="6.5703125" style="39" bestFit="1" customWidth="1"/>
    <col min="5" max="6" width="10.42578125" style="39" bestFit="1" customWidth="1"/>
    <col min="7" max="7" width="6.5703125" style="39" bestFit="1" customWidth="1"/>
    <col min="8" max="9" width="10.42578125" style="39" bestFit="1" customWidth="1"/>
    <col min="10" max="10" width="6.5703125" style="39" bestFit="1" customWidth="1"/>
    <col min="11" max="16384" width="9.140625" style="39"/>
  </cols>
  <sheetData>
    <row r="1" spans="1:10" ht="15.75" x14ac:dyDescent="0.25">
      <c r="A1" s="48" t="s">
        <v>90</v>
      </c>
    </row>
    <row r="2" spans="1:10" ht="15.75" x14ac:dyDescent="0.25">
      <c r="A2" s="48" t="s">
        <v>31</v>
      </c>
    </row>
    <row r="5" spans="1:10" x14ac:dyDescent="0.25">
      <c r="A5" s="119" t="s">
        <v>6</v>
      </c>
      <c r="B5" s="120" t="s">
        <v>2</v>
      </c>
      <c r="C5" s="120"/>
      <c r="D5" s="120"/>
      <c r="E5" s="121" t="s">
        <v>3</v>
      </c>
      <c r="F5" s="121"/>
      <c r="G5" s="121"/>
      <c r="H5" s="120" t="s">
        <v>4</v>
      </c>
      <c r="I5" s="120"/>
      <c r="J5" s="122"/>
    </row>
    <row r="6" spans="1:10" x14ac:dyDescent="0.25">
      <c r="A6" s="119"/>
      <c r="B6" s="49" t="s">
        <v>135</v>
      </c>
      <c r="C6" s="49" t="s">
        <v>136</v>
      </c>
      <c r="D6" s="49" t="s">
        <v>5</v>
      </c>
      <c r="E6" s="49" t="s">
        <v>135</v>
      </c>
      <c r="F6" s="49" t="s">
        <v>136</v>
      </c>
      <c r="G6" s="49" t="s">
        <v>5</v>
      </c>
      <c r="H6" s="49" t="s">
        <v>135</v>
      </c>
      <c r="I6" s="49" t="s">
        <v>136</v>
      </c>
      <c r="J6" s="50" t="s">
        <v>5</v>
      </c>
    </row>
    <row r="7" spans="1:10" x14ac:dyDescent="0.25">
      <c r="A7" s="119"/>
      <c r="B7" s="49" t="s">
        <v>7</v>
      </c>
      <c r="C7" s="49" t="s">
        <v>8</v>
      </c>
      <c r="D7" s="49" t="s">
        <v>9</v>
      </c>
      <c r="E7" s="49" t="s">
        <v>10</v>
      </c>
      <c r="F7" s="49" t="s">
        <v>11</v>
      </c>
      <c r="G7" s="49" t="s">
        <v>12</v>
      </c>
      <c r="H7" s="49" t="s">
        <v>13</v>
      </c>
      <c r="I7" s="49" t="s">
        <v>14</v>
      </c>
      <c r="J7" s="50" t="s">
        <v>15</v>
      </c>
    </row>
    <row r="8" spans="1:10" x14ac:dyDescent="0.25">
      <c r="A8" s="51" t="s">
        <v>137</v>
      </c>
      <c r="B8" s="40">
        <v>23.5</v>
      </c>
      <c r="C8" s="40">
        <v>25.1</v>
      </c>
      <c r="D8" s="40">
        <v>6.8</v>
      </c>
      <c r="E8" s="41">
        <v>1728.7136</v>
      </c>
      <c r="F8" s="41">
        <v>1715.9685099601595</v>
      </c>
      <c r="G8" s="40">
        <v>-0.7</v>
      </c>
      <c r="H8" s="40">
        <v>40.6</v>
      </c>
      <c r="I8" s="40">
        <v>43</v>
      </c>
      <c r="J8" s="52">
        <v>5.9</v>
      </c>
    </row>
    <row r="9" spans="1:10" hidden="1" x14ac:dyDescent="0.25">
      <c r="A9" s="53" t="s">
        <v>138</v>
      </c>
      <c r="B9" s="42">
        <v>0</v>
      </c>
      <c r="C9" s="42">
        <v>0</v>
      </c>
      <c r="D9" s="42">
        <v>0</v>
      </c>
      <c r="E9" s="43">
        <v>0</v>
      </c>
      <c r="F9" s="43">
        <v>0</v>
      </c>
      <c r="G9" s="44">
        <v>0</v>
      </c>
      <c r="H9" s="42">
        <v>0</v>
      </c>
      <c r="I9" s="42">
        <v>0</v>
      </c>
      <c r="J9" s="54">
        <v>0</v>
      </c>
    </row>
    <row r="10" spans="1:10" x14ac:dyDescent="0.25">
      <c r="A10" s="53" t="s">
        <v>139</v>
      </c>
      <c r="B10" s="42">
        <v>8.8000000000000007</v>
      </c>
      <c r="C10" s="42">
        <v>8.8000000000000007</v>
      </c>
      <c r="D10" s="42">
        <v>0</v>
      </c>
      <c r="E10" s="43">
        <v>1709.9999999999998</v>
      </c>
      <c r="F10" s="43">
        <v>1594.1</v>
      </c>
      <c r="G10" s="44">
        <v>-6.8</v>
      </c>
      <c r="H10" s="42">
        <v>15</v>
      </c>
      <c r="I10" s="42">
        <v>14</v>
      </c>
      <c r="J10" s="54">
        <v>-6.7</v>
      </c>
    </row>
    <row r="11" spans="1:10" hidden="1" x14ac:dyDescent="0.25">
      <c r="A11" s="53" t="s">
        <v>140</v>
      </c>
      <c r="B11" s="42">
        <v>0</v>
      </c>
      <c r="C11" s="42">
        <v>0</v>
      </c>
      <c r="D11" s="42">
        <v>0</v>
      </c>
      <c r="E11" s="43">
        <v>0</v>
      </c>
      <c r="F11" s="43">
        <v>0</v>
      </c>
      <c r="G11" s="44">
        <v>0</v>
      </c>
      <c r="H11" s="42">
        <v>0</v>
      </c>
      <c r="I11" s="42">
        <v>0</v>
      </c>
      <c r="J11" s="54">
        <v>0</v>
      </c>
    </row>
    <row r="12" spans="1:10" hidden="1" x14ac:dyDescent="0.25">
      <c r="A12" s="53" t="s">
        <v>141</v>
      </c>
      <c r="B12" s="42">
        <v>0</v>
      </c>
      <c r="C12" s="42">
        <v>0</v>
      </c>
      <c r="D12" s="42">
        <v>0</v>
      </c>
      <c r="E12" s="43">
        <v>0</v>
      </c>
      <c r="F12" s="43">
        <v>0</v>
      </c>
      <c r="G12" s="44">
        <v>0</v>
      </c>
      <c r="H12" s="42">
        <v>0</v>
      </c>
      <c r="I12" s="42">
        <v>0</v>
      </c>
      <c r="J12" s="54">
        <v>0</v>
      </c>
    </row>
    <row r="13" spans="1:10" hidden="1" x14ac:dyDescent="0.25">
      <c r="A13" s="53" t="s">
        <v>142</v>
      </c>
      <c r="B13" s="42">
        <v>0</v>
      </c>
      <c r="C13" s="42">
        <v>0</v>
      </c>
      <c r="D13" s="42">
        <v>0</v>
      </c>
      <c r="E13" s="43">
        <v>0</v>
      </c>
      <c r="F13" s="43">
        <v>0</v>
      </c>
      <c r="G13" s="44">
        <v>0</v>
      </c>
      <c r="H13" s="42">
        <v>0</v>
      </c>
      <c r="I13" s="42">
        <v>0</v>
      </c>
      <c r="J13" s="54">
        <v>0</v>
      </c>
    </row>
    <row r="14" spans="1:10" hidden="1" x14ac:dyDescent="0.25">
      <c r="A14" s="53" t="s">
        <v>143</v>
      </c>
      <c r="B14" s="42">
        <v>0.2</v>
      </c>
      <c r="C14" s="42">
        <v>0.2</v>
      </c>
      <c r="D14" s="42">
        <v>0</v>
      </c>
      <c r="E14" s="43">
        <v>1472.8479999999997</v>
      </c>
      <c r="F14" s="43">
        <v>1472.8479999999997</v>
      </c>
      <c r="G14" s="44">
        <v>0</v>
      </c>
      <c r="H14" s="42">
        <v>0.3</v>
      </c>
      <c r="I14" s="42">
        <v>0.3</v>
      </c>
      <c r="J14" s="54">
        <v>0</v>
      </c>
    </row>
    <row r="15" spans="1:10" x14ac:dyDescent="0.25">
      <c r="A15" s="53" t="s">
        <v>144</v>
      </c>
      <c r="B15" s="42">
        <v>14.5</v>
      </c>
      <c r="C15" s="42">
        <v>16.100000000000001</v>
      </c>
      <c r="D15" s="42">
        <v>11</v>
      </c>
      <c r="E15" s="43">
        <v>1743.6000000000001</v>
      </c>
      <c r="F15" s="43">
        <v>1785.6000000000001</v>
      </c>
      <c r="G15" s="44">
        <v>2.4</v>
      </c>
      <c r="H15" s="42">
        <v>25.3</v>
      </c>
      <c r="I15" s="42">
        <v>28.7</v>
      </c>
      <c r="J15" s="54">
        <v>13.4</v>
      </c>
    </row>
    <row r="16" spans="1:10" x14ac:dyDescent="0.25">
      <c r="A16" s="51" t="s">
        <v>145</v>
      </c>
      <c r="B16" s="40">
        <v>483.90000000000003</v>
      </c>
      <c r="C16" s="40">
        <v>502.5</v>
      </c>
      <c r="D16" s="40">
        <v>3.8</v>
      </c>
      <c r="E16" s="41">
        <v>1990.9294730316183</v>
      </c>
      <c r="F16" s="41">
        <v>1956.1721432835823</v>
      </c>
      <c r="G16" s="40">
        <v>-1.7</v>
      </c>
      <c r="H16" s="40">
        <v>963.4</v>
      </c>
      <c r="I16" s="40">
        <v>982.9</v>
      </c>
      <c r="J16" s="52">
        <v>2</v>
      </c>
    </row>
    <row r="17" spans="1:10" x14ac:dyDescent="0.25">
      <c r="A17" s="53" t="s">
        <v>146</v>
      </c>
      <c r="B17" s="42">
        <v>33</v>
      </c>
      <c r="C17" s="42">
        <v>33.799999999999997</v>
      </c>
      <c r="D17" s="42">
        <v>2.4</v>
      </c>
      <c r="E17" s="43">
        <v>1797.5550000000001</v>
      </c>
      <c r="F17" s="43">
        <v>1779.15</v>
      </c>
      <c r="G17" s="44">
        <v>-1</v>
      </c>
      <c r="H17" s="42">
        <v>59.3</v>
      </c>
      <c r="I17" s="42">
        <v>60.1</v>
      </c>
      <c r="J17" s="54">
        <v>1.3</v>
      </c>
    </row>
    <row r="18" spans="1:10" x14ac:dyDescent="0.25">
      <c r="A18" s="53" t="s">
        <v>147</v>
      </c>
      <c r="B18" s="42">
        <v>33.700000000000003</v>
      </c>
      <c r="C18" s="42">
        <v>34.6</v>
      </c>
      <c r="D18" s="42">
        <v>2.7</v>
      </c>
      <c r="E18" s="43">
        <v>1878.21</v>
      </c>
      <c r="F18" s="43">
        <v>1754.8</v>
      </c>
      <c r="G18" s="44">
        <v>-6.6</v>
      </c>
      <c r="H18" s="42">
        <v>63.3</v>
      </c>
      <c r="I18" s="42">
        <v>60.7</v>
      </c>
      <c r="J18" s="54">
        <v>-4.0999999999999996</v>
      </c>
    </row>
    <row r="19" spans="1:10" x14ac:dyDescent="0.25">
      <c r="A19" s="53" t="s">
        <v>148</v>
      </c>
      <c r="B19" s="42">
        <v>2.4</v>
      </c>
      <c r="C19" s="42">
        <v>1.9</v>
      </c>
      <c r="D19" s="42">
        <v>-20.7</v>
      </c>
      <c r="E19" s="43">
        <v>626.5</v>
      </c>
      <c r="F19" s="43">
        <v>906.5</v>
      </c>
      <c r="G19" s="44">
        <v>44.7</v>
      </c>
      <c r="H19" s="42">
        <v>1.5</v>
      </c>
      <c r="I19" s="42">
        <v>1.7</v>
      </c>
      <c r="J19" s="54">
        <v>13.3</v>
      </c>
    </row>
    <row r="20" spans="1:10" x14ac:dyDescent="0.25">
      <c r="A20" s="53" t="s">
        <v>149</v>
      </c>
      <c r="B20" s="42">
        <v>1.2</v>
      </c>
      <c r="C20" s="42">
        <v>1.2</v>
      </c>
      <c r="D20" s="42">
        <v>0</v>
      </c>
      <c r="E20" s="43">
        <v>690.07999999999993</v>
      </c>
      <c r="F20" s="43">
        <v>690.46</v>
      </c>
      <c r="G20" s="44">
        <v>0.1</v>
      </c>
      <c r="H20" s="42">
        <v>0.8</v>
      </c>
      <c r="I20" s="42">
        <v>0.8</v>
      </c>
      <c r="J20" s="54">
        <v>0</v>
      </c>
    </row>
    <row r="21" spans="1:10" x14ac:dyDescent="0.25">
      <c r="A21" s="53" t="s">
        <v>150</v>
      </c>
      <c r="B21" s="42">
        <v>0.5</v>
      </c>
      <c r="C21" s="42">
        <v>0.5</v>
      </c>
      <c r="D21" s="42">
        <v>0</v>
      </c>
      <c r="E21" s="43">
        <v>204.84</v>
      </c>
      <c r="F21" s="43">
        <v>368.64</v>
      </c>
      <c r="G21" s="44">
        <v>80</v>
      </c>
      <c r="H21" s="42">
        <v>0.1</v>
      </c>
      <c r="I21" s="42">
        <v>0.2</v>
      </c>
      <c r="J21" s="54">
        <v>100</v>
      </c>
    </row>
    <row r="22" spans="1:10" hidden="1" x14ac:dyDescent="0.25">
      <c r="A22" s="53" t="s">
        <v>151</v>
      </c>
      <c r="B22" s="42">
        <v>0</v>
      </c>
      <c r="C22" s="42">
        <v>0</v>
      </c>
      <c r="D22" s="42">
        <v>0</v>
      </c>
      <c r="E22" s="43">
        <v>0</v>
      </c>
      <c r="F22" s="43">
        <v>0</v>
      </c>
      <c r="G22" s="44">
        <v>0</v>
      </c>
      <c r="H22" s="42">
        <v>0</v>
      </c>
      <c r="I22" s="42">
        <v>0</v>
      </c>
      <c r="J22" s="54">
        <v>0</v>
      </c>
    </row>
    <row r="23" spans="1:10" x14ac:dyDescent="0.25">
      <c r="A23" s="53" t="s">
        <v>152</v>
      </c>
      <c r="B23" s="42">
        <v>0</v>
      </c>
      <c r="C23" s="42">
        <v>0</v>
      </c>
      <c r="D23" s="42">
        <v>0</v>
      </c>
      <c r="E23" s="43">
        <v>0</v>
      </c>
      <c r="F23" s="43">
        <v>0</v>
      </c>
      <c r="G23" s="44">
        <v>0</v>
      </c>
      <c r="H23" s="42">
        <v>0</v>
      </c>
      <c r="I23" s="42">
        <v>0</v>
      </c>
      <c r="J23" s="54">
        <v>0</v>
      </c>
    </row>
    <row r="24" spans="1:10" hidden="1" x14ac:dyDescent="0.25">
      <c r="A24" s="53" t="s">
        <v>153</v>
      </c>
      <c r="B24" s="42">
        <v>0</v>
      </c>
      <c r="C24" s="42">
        <v>0</v>
      </c>
      <c r="D24" s="42">
        <v>0</v>
      </c>
      <c r="E24" s="43">
        <v>0</v>
      </c>
      <c r="F24" s="43">
        <v>0</v>
      </c>
      <c r="G24" s="44">
        <v>0</v>
      </c>
      <c r="H24" s="42">
        <v>0</v>
      </c>
      <c r="I24" s="42">
        <v>0</v>
      </c>
      <c r="J24" s="54">
        <v>0</v>
      </c>
    </row>
    <row r="25" spans="1:10" x14ac:dyDescent="0.25">
      <c r="A25" s="53" t="s">
        <v>154</v>
      </c>
      <c r="B25" s="42">
        <v>413.1</v>
      </c>
      <c r="C25" s="42">
        <v>430.5</v>
      </c>
      <c r="D25" s="42">
        <v>4.2</v>
      </c>
      <c r="E25" s="43">
        <v>2029</v>
      </c>
      <c r="F25" s="43">
        <v>1996.2600000000002</v>
      </c>
      <c r="G25" s="44">
        <v>-1.6</v>
      </c>
      <c r="H25" s="42">
        <v>838.4</v>
      </c>
      <c r="I25" s="42">
        <v>859.4</v>
      </c>
      <c r="J25" s="54">
        <v>2.5</v>
      </c>
    </row>
    <row r="26" spans="1:10" x14ac:dyDescent="0.25">
      <c r="A26" s="51" t="s">
        <v>155</v>
      </c>
      <c r="B26" s="40">
        <v>1524</v>
      </c>
      <c r="C26" s="40">
        <v>1513.6999999999998</v>
      </c>
      <c r="D26" s="40">
        <v>-0.7</v>
      </c>
      <c r="E26" s="41">
        <v>1954.1812860892387</v>
      </c>
      <c r="F26" s="41">
        <v>1864.6410258307458</v>
      </c>
      <c r="G26" s="40">
        <v>-4.5999999999999996</v>
      </c>
      <c r="H26" s="40">
        <v>2978.1</v>
      </c>
      <c r="I26" s="40">
        <v>2822.5</v>
      </c>
      <c r="J26" s="52">
        <v>-5.2</v>
      </c>
    </row>
    <row r="27" spans="1:10" x14ac:dyDescent="0.25">
      <c r="A27" s="53" t="s">
        <v>156</v>
      </c>
      <c r="B27" s="42">
        <v>1462</v>
      </c>
      <c r="C27" s="42">
        <v>1451.8</v>
      </c>
      <c r="D27" s="42">
        <v>-0.7</v>
      </c>
      <c r="E27" s="43">
        <v>1950.82</v>
      </c>
      <c r="F27" s="43">
        <v>1859.3559999999998</v>
      </c>
      <c r="G27" s="44">
        <v>-4.7</v>
      </c>
      <c r="H27" s="42">
        <v>2852.1</v>
      </c>
      <c r="I27" s="42">
        <v>2699.4</v>
      </c>
      <c r="J27" s="54">
        <v>-5.4</v>
      </c>
    </row>
    <row r="28" spans="1:10" x14ac:dyDescent="0.25">
      <c r="A28" s="53" t="s">
        <v>157</v>
      </c>
      <c r="B28" s="42">
        <v>31.7</v>
      </c>
      <c r="C28" s="42">
        <v>32.1</v>
      </c>
      <c r="D28" s="42">
        <v>1.3</v>
      </c>
      <c r="E28" s="43">
        <v>2234.4</v>
      </c>
      <c r="F28" s="43">
        <v>2133.6</v>
      </c>
      <c r="G28" s="44">
        <v>-4.5</v>
      </c>
      <c r="H28" s="42">
        <v>70.8</v>
      </c>
      <c r="I28" s="42">
        <v>68.5</v>
      </c>
      <c r="J28" s="54">
        <v>-3.2</v>
      </c>
    </row>
    <row r="29" spans="1:10" x14ac:dyDescent="0.25">
      <c r="A29" s="53" t="s">
        <v>158</v>
      </c>
      <c r="B29" s="42">
        <v>30.3</v>
      </c>
      <c r="C29" s="42">
        <v>29.8</v>
      </c>
      <c r="D29" s="42">
        <v>-1.7</v>
      </c>
      <c r="E29" s="43">
        <v>1823.1999999999998</v>
      </c>
      <c r="F29" s="43">
        <v>1832.4000000000003</v>
      </c>
      <c r="G29" s="44">
        <v>0.5</v>
      </c>
      <c r="H29" s="42">
        <v>55.2</v>
      </c>
      <c r="I29" s="42">
        <v>54.6</v>
      </c>
      <c r="J29" s="54">
        <v>-1.1000000000000001</v>
      </c>
    </row>
    <row r="30" spans="1:10" hidden="1" x14ac:dyDescent="0.25">
      <c r="A30" s="53" t="s">
        <v>159</v>
      </c>
      <c r="B30" s="42">
        <v>0</v>
      </c>
      <c r="C30" s="42">
        <v>0</v>
      </c>
      <c r="D30" s="42">
        <v>0</v>
      </c>
      <c r="E30" s="43">
        <v>0</v>
      </c>
      <c r="F30" s="43">
        <v>0</v>
      </c>
      <c r="G30" s="44">
        <v>0</v>
      </c>
      <c r="H30" s="42">
        <v>0</v>
      </c>
      <c r="I30" s="42">
        <v>0</v>
      </c>
      <c r="J30" s="54">
        <v>0</v>
      </c>
    </row>
    <row r="31" spans="1:10" x14ac:dyDescent="0.25">
      <c r="A31" s="51" t="s">
        <v>160</v>
      </c>
      <c r="B31" s="40">
        <v>52.6</v>
      </c>
      <c r="C31" s="40">
        <v>57.5</v>
      </c>
      <c r="D31" s="40">
        <v>9.3000000000000007</v>
      </c>
      <c r="E31" s="41">
        <v>1749.3553231939165</v>
      </c>
      <c r="F31" s="41">
        <v>1905.261652173913</v>
      </c>
      <c r="G31" s="40">
        <v>8.9</v>
      </c>
      <c r="H31" s="40">
        <v>92</v>
      </c>
      <c r="I31" s="40">
        <v>109.5</v>
      </c>
      <c r="J31" s="52">
        <v>19</v>
      </c>
    </row>
    <row r="32" spans="1:10" x14ac:dyDescent="0.25">
      <c r="A32" s="53" t="s">
        <v>161</v>
      </c>
      <c r="B32" s="42">
        <v>45.1</v>
      </c>
      <c r="C32" s="42">
        <v>50</v>
      </c>
      <c r="D32" s="42">
        <v>10.9</v>
      </c>
      <c r="E32" s="43">
        <v>1751.4000000000003</v>
      </c>
      <c r="F32" s="43">
        <v>1930.2929999999999</v>
      </c>
      <c r="G32" s="44">
        <v>10.199999999999999</v>
      </c>
      <c r="H32" s="42">
        <v>79</v>
      </c>
      <c r="I32" s="42">
        <v>96.5</v>
      </c>
      <c r="J32" s="54">
        <v>22.2</v>
      </c>
    </row>
    <row r="33" spans="1:10" hidden="1" x14ac:dyDescent="0.25">
      <c r="A33" s="53" t="s">
        <v>162</v>
      </c>
      <c r="B33" s="42">
        <v>0</v>
      </c>
      <c r="C33" s="42">
        <v>0</v>
      </c>
      <c r="D33" s="42">
        <v>0</v>
      </c>
      <c r="E33" s="43">
        <v>0</v>
      </c>
      <c r="F33" s="43">
        <v>0</v>
      </c>
      <c r="G33" s="44">
        <v>0</v>
      </c>
      <c r="H33" s="42">
        <v>0</v>
      </c>
      <c r="I33" s="42">
        <v>0</v>
      </c>
      <c r="J33" s="54">
        <v>0</v>
      </c>
    </row>
    <row r="34" spans="1:10" hidden="1" x14ac:dyDescent="0.25">
      <c r="A34" s="53" t="s">
        <v>163</v>
      </c>
      <c r="B34" s="42">
        <v>0</v>
      </c>
      <c r="C34" s="42">
        <v>0</v>
      </c>
      <c r="D34" s="42">
        <v>0</v>
      </c>
      <c r="E34" s="43">
        <v>0</v>
      </c>
      <c r="F34" s="43">
        <v>0</v>
      </c>
      <c r="G34" s="44">
        <v>0</v>
      </c>
      <c r="H34" s="42">
        <v>0</v>
      </c>
      <c r="I34" s="42">
        <v>0</v>
      </c>
      <c r="J34" s="54">
        <v>0</v>
      </c>
    </row>
    <row r="35" spans="1:10" x14ac:dyDescent="0.25">
      <c r="A35" s="53" t="s">
        <v>164</v>
      </c>
      <c r="B35" s="42">
        <v>7.5</v>
      </c>
      <c r="C35" s="42">
        <v>7.5</v>
      </c>
      <c r="D35" s="42">
        <v>0</v>
      </c>
      <c r="E35" s="43">
        <v>1737.0600000000002</v>
      </c>
      <c r="F35" s="43">
        <v>1738.386</v>
      </c>
      <c r="G35" s="44">
        <v>0.1</v>
      </c>
      <c r="H35" s="42">
        <v>13</v>
      </c>
      <c r="I35" s="42">
        <v>13</v>
      </c>
      <c r="J35" s="54">
        <v>0</v>
      </c>
    </row>
    <row r="36" spans="1:10" x14ac:dyDescent="0.25">
      <c r="A36" s="51" t="s">
        <v>165</v>
      </c>
      <c r="B36" s="40">
        <v>1.6</v>
      </c>
      <c r="C36" s="40">
        <v>1.4</v>
      </c>
      <c r="D36" s="40">
        <v>-12.5</v>
      </c>
      <c r="E36" s="41">
        <v>1230</v>
      </c>
      <c r="F36" s="41">
        <v>1230</v>
      </c>
      <c r="G36" s="40">
        <v>0</v>
      </c>
      <c r="H36" s="40">
        <v>2</v>
      </c>
      <c r="I36" s="40">
        <v>1.7</v>
      </c>
      <c r="J36" s="52">
        <v>-15</v>
      </c>
    </row>
    <row r="37" spans="1:10" x14ac:dyDescent="0.25">
      <c r="A37" s="53" t="s">
        <v>166</v>
      </c>
      <c r="B37" s="42">
        <v>1.6</v>
      </c>
      <c r="C37" s="42">
        <v>1.4</v>
      </c>
      <c r="D37" s="42">
        <v>-12.5</v>
      </c>
      <c r="E37" s="43">
        <v>1230</v>
      </c>
      <c r="F37" s="43">
        <v>1230</v>
      </c>
      <c r="G37" s="44">
        <v>0</v>
      </c>
      <c r="H37" s="42">
        <v>2</v>
      </c>
      <c r="I37" s="42">
        <v>1.7</v>
      </c>
      <c r="J37" s="54">
        <v>-15</v>
      </c>
    </row>
    <row r="38" spans="1:10" hidden="1" x14ac:dyDescent="0.25">
      <c r="A38" s="53" t="s">
        <v>167</v>
      </c>
      <c r="B38" s="42">
        <v>0</v>
      </c>
      <c r="C38" s="42">
        <v>0</v>
      </c>
      <c r="D38" s="42">
        <v>0</v>
      </c>
      <c r="E38" s="43">
        <v>0</v>
      </c>
      <c r="F38" s="43">
        <v>0</v>
      </c>
      <c r="G38" s="44">
        <v>0</v>
      </c>
      <c r="H38" s="42">
        <v>0</v>
      </c>
      <c r="I38" s="42">
        <v>0</v>
      </c>
      <c r="J38" s="54">
        <v>0</v>
      </c>
    </row>
    <row r="39" spans="1:10" hidden="1" x14ac:dyDescent="0.25">
      <c r="A39" s="53" t="s">
        <v>168</v>
      </c>
      <c r="B39" s="42">
        <v>0</v>
      </c>
      <c r="C39" s="42">
        <v>0</v>
      </c>
      <c r="D39" s="42">
        <v>0</v>
      </c>
      <c r="E39" s="43">
        <v>0</v>
      </c>
      <c r="F39" s="43">
        <v>0</v>
      </c>
      <c r="G39" s="44">
        <v>0</v>
      </c>
      <c r="H39" s="42">
        <v>0</v>
      </c>
      <c r="I39" s="42">
        <v>0</v>
      </c>
      <c r="J39" s="54">
        <v>0</v>
      </c>
    </row>
    <row r="40" spans="1:10" x14ac:dyDescent="0.25">
      <c r="A40" s="51" t="s">
        <v>169</v>
      </c>
      <c r="B40" s="40">
        <v>507.40000000000003</v>
      </c>
      <c r="C40" s="40">
        <v>527.6</v>
      </c>
      <c r="D40" s="40">
        <v>4</v>
      </c>
      <c r="E40" s="41">
        <v>1978.7850642491132</v>
      </c>
      <c r="F40" s="41">
        <v>1944.7447149355573</v>
      </c>
      <c r="G40" s="40">
        <v>-1.7</v>
      </c>
      <c r="H40" s="40">
        <v>1004</v>
      </c>
      <c r="I40" s="40">
        <v>1025.9000000000001</v>
      </c>
      <c r="J40" s="52">
        <v>2.2000000000000002</v>
      </c>
    </row>
    <row r="41" spans="1:10" x14ac:dyDescent="0.25">
      <c r="A41" s="51" t="s">
        <v>170</v>
      </c>
      <c r="B41" s="40">
        <v>1578.1999999999998</v>
      </c>
      <c r="C41" s="40">
        <v>1572.6</v>
      </c>
      <c r="D41" s="40">
        <v>-0.4</v>
      </c>
      <c r="E41" s="41">
        <v>1946.6204346724116</v>
      </c>
      <c r="F41" s="41">
        <v>1865.5612780109373</v>
      </c>
      <c r="G41" s="40">
        <v>-4.2</v>
      </c>
      <c r="H41" s="40">
        <v>3072.1</v>
      </c>
      <c r="I41" s="40">
        <v>2933.7</v>
      </c>
      <c r="J41" s="52">
        <v>-4.5</v>
      </c>
    </row>
    <row r="42" spans="1:10" x14ac:dyDescent="0.25">
      <c r="A42" s="55" t="s">
        <v>171</v>
      </c>
      <c r="B42" s="45">
        <v>2085.6</v>
      </c>
      <c r="C42" s="45">
        <v>2100.1999999999998</v>
      </c>
      <c r="D42" s="45">
        <v>0.7</v>
      </c>
      <c r="E42" s="46">
        <v>1954.4456806674339</v>
      </c>
      <c r="F42" s="46">
        <v>1885.4532794019617</v>
      </c>
      <c r="G42" s="45">
        <v>-3.5</v>
      </c>
      <c r="H42" s="45">
        <v>4076.1</v>
      </c>
      <c r="I42" s="45">
        <v>3959.6</v>
      </c>
      <c r="J42" s="56">
        <v>-2.9</v>
      </c>
    </row>
    <row r="43" spans="1:10" x14ac:dyDescent="0.25">
      <c r="A43" s="47" t="s">
        <v>172</v>
      </c>
    </row>
  </sheetData>
  <mergeCells count="4">
    <mergeCell ref="A5:A7"/>
    <mergeCell ref="B5:D5"/>
    <mergeCell ref="E5:G5"/>
    <mergeCell ref="H5:J5"/>
  </mergeCells>
  <pageMargins left="0.70866141732283472" right="0.27559055118110237" top="1.299212598425197" bottom="0.55118110236220474" header="0.31496062992125984" footer="0.31496062992125984"/>
  <pageSetup paperSize="9" scale="9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36"/>
  <sheetViews>
    <sheetView showGridLines="0" zoomScaleNormal="100" zoomScaleSheetLayoutView="106" workbookViewId="0">
      <selection sqref="A1:XFD1048576"/>
    </sheetView>
  </sheetViews>
  <sheetFormatPr defaultColWidth="9.140625" defaultRowHeight="12.75" x14ac:dyDescent="0.25"/>
  <cols>
    <col min="1" max="1" width="10.85546875" style="1" customWidth="1"/>
    <col min="2" max="2" width="8.5703125" style="1" bestFit="1" customWidth="1"/>
    <col min="3" max="3" width="7" style="1" bestFit="1" customWidth="1"/>
    <col min="4" max="4" width="8.5703125" style="1" bestFit="1" customWidth="1"/>
    <col min="5" max="5" width="7" style="1" bestFit="1" customWidth="1"/>
    <col min="6" max="6" width="8.5703125" style="1" bestFit="1" customWidth="1"/>
    <col min="7" max="7" width="7" style="1" bestFit="1" customWidth="1"/>
    <col min="8" max="21" width="8.5703125" style="1" bestFit="1" customWidth="1"/>
    <col min="22" max="22" width="8.42578125" style="1" bestFit="1" customWidth="1"/>
    <col min="23" max="23" width="8.28515625" style="1" bestFit="1" customWidth="1"/>
    <col min="24" max="16384" width="9.140625" style="1"/>
  </cols>
  <sheetData>
    <row r="1" spans="1:23" x14ac:dyDescent="0.25">
      <c r="A1" s="8" t="s">
        <v>82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customFormat="1" ht="15" x14ac:dyDescent="0.25"/>
    <row r="3" spans="1:23" customFormat="1" ht="19.5" customHeight="1" x14ac:dyDescent="0.25">
      <c r="A3" s="126" t="s">
        <v>32</v>
      </c>
      <c r="B3" s="123">
        <v>2016</v>
      </c>
      <c r="C3" s="125"/>
      <c r="D3" s="123">
        <v>2017</v>
      </c>
      <c r="E3" s="125"/>
      <c r="F3" s="123">
        <v>2018</v>
      </c>
      <c r="G3" s="125"/>
      <c r="H3" s="123">
        <v>2019</v>
      </c>
      <c r="I3" s="125"/>
      <c r="J3" s="123">
        <v>2020</v>
      </c>
      <c r="K3" s="124"/>
      <c r="L3" s="123">
        <v>2021</v>
      </c>
      <c r="M3" s="125"/>
      <c r="N3" s="123">
        <v>2022</v>
      </c>
      <c r="O3" s="125"/>
      <c r="P3" s="123">
        <v>2023</v>
      </c>
      <c r="Q3" s="125"/>
      <c r="R3" s="123">
        <v>2024</v>
      </c>
      <c r="S3" s="125"/>
      <c r="T3" s="123">
        <v>2025</v>
      </c>
      <c r="U3" s="124"/>
    </row>
    <row r="4" spans="1:23" s="11" customFormat="1" ht="19.5" customHeight="1" x14ac:dyDescent="0.25">
      <c r="A4" s="127"/>
      <c r="B4" s="33" t="s">
        <v>83</v>
      </c>
      <c r="C4" s="34" t="s">
        <v>84</v>
      </c>
      <c r="D4" s="33" t="s">
        <v>83</v>
      </c>
      <c r="E4" s="34" t="s">
        <v>84</v>
      </c>
      <c r="F4" s="33" t="s">
        <v>83</v>
      </c>
      <c r="G4" s="34" t="s">
        <v>84</v>
      </c>
      <c r="H4" s="33" t="s">
        <v>83</v>
      </c>
      <c r="I4" s="34" t="s">
        <v>84</v>
      </c>
      <c r="J4" s="33" t="s">
        <v>83</v>
      </c>
      <c r="K4" s="34" t="s">
        <v>84</v>
      </c>
      <c r="L4" s="33" t="s">
        <v>83</v>
      </c>
      <c r="M4" s="34" t="s">
        <v>84</v>
      </c>
      <c r="N4" s="33" t="s">
        <v>83</v>
      </c>
      <c r="O4" s="34" t="s">
        <v>84</v>
      </c>
      <c r="P4" s="33" t="s">
        <v>83</v>
      </c>
      <c r="Q4" s="34" t="s">
        <v>84</v>
      </c>
      <c r="R4" s="33" t="s">
        <v>83</v>
      </c>
      <c r="S4" s="34" t="s">
        <v>84</v>
      </c>
      <c r="T4" s="33" t="s">
        <v>83</v>
      </c>
      <c r="U4" s="33" t="s">
        <v>84</v>
      </c>
    </row>
    <row r="5" spans="1:23" customFormat="1" ht="15" x14ac:dyDescent="0.25">
      <c r="A5" s="17" t="s">
        <v>78</v>
      </c>
      <c r="B5" s="95">
        <v>1215.4568469999999</v>
      </c>
      <c r="C5" s="96">
        <v>804.80230400000005</v>
      </c>
      <c r="D5" s="97">
        <v>1357.7112529999999</v>
      </c>
      <c r="E5" s="96">
        <v>834.02765199999999</v>
      </c>
      <c r="F5" s="97">
        <v>1686.6193840000001</v>
      </c>
      <c r="G5" s="96">
        <v>974.11799900000005</v>
      </c>
      <c r="H5" s="97">
        <v>2640.3779079999999</v>
      </c>
      <c r="I5" s="96">
        <v>1613.67083</v>
      </c>
      <c r="J5" s="97">
        <v>3226.9163489999996</v>
      </c>
      <c r="K5" s="97">
        <v>2125.417406</v>
      </c>
      <c r="L5" s="95">
        <v>3407.6560500000001</v>
      </c>
      <c r="M5" s="96">
        <v>2017.1104089999997</v>
      </c>
      <c r="N5" s="97">
        <v>3676.3622899999996</v>
      </c>
      <c r="O5" s="96">
        <v>1803.7355599999999</v>
      </c>
      <c r="P5" s="97">
        <v>3073.788012</v>
      </c>
      <c r="Q5" s="96">
        <v>1618.1991419999999</v>
      </c>
      <c r="R5" s="97">
        <v>5154.9431480000003</v>
      </c>
      <c r="S5" s="96">
        <v>2774.3455060000001</v>
      </c>
      <c r="T5" s="97">
        <v>4216.4442429999999</v>
      </c>
      <c r="U5" s="97">
        <v>2573.1908749999998</v>
      </c>
    </row>
    <row r="6" spans="1:23" customFormat="1" ht="15" x14ac:dyDescent="0.25">
      <c r="A6" s="13" t="s">
        <v>123</v>
      </c>
      <c r="B6" s="89">
        <v>137.80617599999999</v>
      </c>
      <c r="C6" s="90">
        <v>92.095945</v>
      </c>
      <c r="D6" s="91">
        <v>48.958058999999999</v>
      </c>
      <c r="E6" s="90">
        <v>31.306104999999999</v>
      </c>
      <c r="F6" s="91">
        <v>130.285246</v>
      </c>
      <c r="G6" s="90">
        <v>79.127205000000004</v>
      </c>
      <c r="H6" s="91">
        <v>198.544025</v>
      </c>
      <c r="I6" s="90">
        <v>115.19385</v>
      </c>
      <c r="J6" s="91">
        <v>485.18237499999998</v>
      </c>
      <c r="K6" s="91">
        <v>308.837918</v>
      </c>
      <c r="L6" s="89">
        <v>425.26552199999998</v>
      </c>
      <c r="M6" s="90">
        <v>273.98722400000003</v>
      </c>
      <c r="N6" s="91">
        <v>380.69221599999997</v>
      </c>
      <c r="O6" s="90">
        <v>199.40897200000001</v>
      </c>
      <c r="P6" s="91">
        <v>233.36645300000001</v>
      </c>
      <c r="Q6" s="90">
        <v>123.98785100000001</v>
      </c>
      <c r="R6" s="91">
        <v>481.86667399999999</v>
      </c>
      <c r="S6" s="90">
        <v>250.261741</v>
      </c>
      <c r="T6" s="91">
        <v>710.65348100000006</v>
      </c>
      <c r="U6" s="91">
        <v>415.62796900000001</v>
      </c>
    </row>
    <row r="7" spans="1:23" customFormat="1" ht="15" x14ac:dyDescent="0.25">
      <c r="A7" s="13" t="s">
        <v>124</v>
      </c>
      <c r="B7" s="89">
        <v>132.802122</v>
      </c>
      <c r="C7" s="90">
        <v>89.511695000000003</v>
      </c>
      <c r="D7" s="91">
        <v>38.202139000000003</v>
      </c>
      <c r="E7" s="90">
        <v>23.205739999999999</v>
      </c>
      <c r="F7" s="91">
        <v>92.584030999999996</v>
      </c>
      <c r="G7" s="90">
        <v>54.335416000000002</v>
      </c>
      <c r="H7" s="91">
        <v>159.30731700000001</v>
      </c>
      <c r="I7" s="90">
        <v>93.511266000000006</v>
      </c>
      <c r="J7" s="91">
        <v>267.99151799999999</v>
      </c>
      <c r="K7" s="91">
        <v>169.922965</v>
      </c>
      <c r="L7" s="89">
        <v>377.617344</v>
      </c>
      <c r="M7" s="90">
        <v>235.505214</v>
      </c>
      <c r="N7" s="91">
        <v>320.27769999999998</v>
      </c>
      <c r="O7" s="90">
        <v>166.414796</v>
      </c>
      <c r="P7" s="91">
        <v>81.633172999999999</v>
      </c>
      <c r="Q7" s="90">
        <v>43.163389000000002</v>
      </c>
      <c r="R7" s="91">
        <v>488.54622799999999</v>
      </c>
      <c r="S7" s="90">
        <v>258.19497000000001</v>
      </c>
      <c r="T7" s="91">
        <v>462.21419500000002</v>
      </c>
      <c r="U7" s="91">
        <v>274.62914499999999</v>
      </c>
    </row>
    <row r="8" spans="1:23" customFormat="1" ht="15" x14ac:dyDescent="0.25">
      <c r="A8" s="13" t="s">
        <v>125</v>
      </c>
      <c r="B8" s="89">
        <v>111.105147</v>
      </c>
      <c r="C8" s="90">
        <v>76.543695999999997</v>
      </c>
      <c r="D8" s="91">
        <v>54.371709000000003</v>
      </c>
      <c r="E8" s="90">
        <v>32.165692</v>
      </c>
      <c r="F8" s="91">
        <v>82.162464999999997</v>
      </c>
      <c r="G8" s="90">
        <v>47.147956999999998</v>
      </c>
      <c r="H8" s="91">
        <v>176.21908999999999</v>
      </c>
      <c r="I8" s="90">
        <v>104.261814</v>
      </c>
      <c r="J8" s="91">
        <v>222.280677</v>
      </c>
      <c r="K8" s="91">
        <v>140.32325</v>
      </c>
      <c r="L8" s="89">
        <v>371.029023</v>
      </c>
      <c r="M8" s="90">
        <v>222.12536499999999</v>
      </c>
      <c r="N8" s="91">
        <v>367.08907299999998</v>
      </c>
      <c r="O8" s="90">
        <v>185.817837</v>
      </c>
      <c r="P8" s="91">
        <v>142.99785199999999</v>
      </c>
      <c r="Q8" s="90">
        <v>75.799850000000006</v>
      </c>
      <c r="R8" s="91">
        <v>485.37587100000002</v>
      </c>
      <c r="S8" s="90">
        <v>252.785774</v>
      </c>
      <c r="T8" s="91">
        <v>395.25618700000001</v>
      </c>
      <c r="U8" s="91">
        <v>239.06291100000001</v>
      </c>
    </row>
    <row r="9" spans="1:23" customFormat="1" ht="15" x14ac:dyDescent="0.25">
      <c r="A9" s="13" t="s">
        <v>126</v>
      </c>
      <c r="B9" s="89">
        <v>58.148280999999997</v>
      </c>
      <c r="C9" s="90">
        <v>40.884155999999997</v>
      </c>
      <c r="D9" s="91">
        <v>55.132382999999997</v>
      </c>
      <c r="E9" s="90">
        <v>30.891041999999999</v>
      </c>
      <c r="F9" s="91">
        <v>50.201501</v>
      </c>
      <c r="G9" s="90">
        <v>28.638847999999999</v>
      </c>
      <c r="H9" s="91">
        <v>125.117441</v>
      </c>
      <c r="I9" s="90">
        <v>73.499134999999995</v>
      </c>
      <c r="J9" s="91">
        <v>141.36083099999999</v>
      </c>
      <c r="K9" s="91">
        <v>90.561266000000003</v>
      </c>
      <c r="L9" s="89">
        <v>300.84370100000001</v>
      </c>
      <c r="M9" s="90">
        <v>176.99526599999999</v>
      </c>
      <c r="N9" s="91">
        <v>306.62177200000002</v>
      </c>
      <c r="O9" s="90">
        <v>135.96941200000001</v>
      </c>
      <c r="P9" s="91">
        <v>113.667731</v>
      </c>
      <c r="Q9" s="90">
        <v>60.976211999999997</v>
      </c>
      <c r="R9" s="91">
        <v>473.581209</v>
      </c>
      <c r="S9" s="90">
        <v>241.40902800000001</v>
      </c>
      <c r="T9" s="91">
        <v>389.12634700000001</v>
      </c>
      <c r="U9" s="91">
        <v>239.14520899999999</v>
      </c>
    </row>
    <row r="10" spans="1:23" customFormat="1" ht="15" x14ac:dyDescent="0.25">
      <c r="A10" s="13" t="s">
        <v>127</v>
      </c>
      <c r="B10" s="89">
        <v>39.300646</v>
      </c>
      <c r="C10" s="90">
        <v>27.410685999999998</v>
      </c>
      <c r="D10" s="91">
        <v>35.854436999999997</v>
      </c>
      <c r="E10" s="90">
        <v>19.614460000000001</v>
      </c>
      <c r="F10" s="91">
        <v>33.802461999999998</v>
      </c>
      <c r="G10" s="90">
        <v>18.509923000000001</v>
      </c>
      <c r="H10" s="91">
        <v>141.06269399999999</v>
      </c>
      <c r="I10" s="90">
        <v>82.898698999999993</v>
      </c>
      <c r="J10" s="91">
        <v>104.836101</v>
      </c>
      <c r="K10" s="91">
        <v>69.553826000000001</v>
      </c>
      <c r="L10" s="89">
        <v>200.86856299999999</v>
      </c>
      <c r="M10" s="90">
        <v>115.243235</v>
      </c>
      <c r="N10" s="91">
        <v>189.31990999999999</v>
      </c>
      <c r="O10" s="90">
        <v>81.622314000000003</v>
      </c>
      <c r="P10" s="91">
        <v>111.158528</v>
      </c>
      <c r="Q10" s="90">
        <v>60.319735999999999</v>
      </c>
      <c r="R10" s="91">
        <v>448.44389799999999</v>
      </c>
      <c r="S10" s="90">
        <v>229.43386100000001</v>
      </c>
      <c r="T10" s="91">
        <v>308.65467999999998</v>
      </c>
      <c r="U10" s="91">
        <v>192.204252</v>
      </c>
    </row>
    <row r="11" spans="1:23" customFormat="1" ht="15" x14ac:dyDescent="0.25">
      <c r="A11" s="13" t="s">
        <v>128</v>
      </c>
      <c r="B11" s="89">
        <v>38.662846000000002</v>
      </c>
      <c r="C11" s="90">
        <v>26.909675</v>
      </c>
      <c r="D11" s="91">
        <v>25.531251000000001</v>
      </c>
      <c r="E11" s="90">
        <v>13.958867</v>
      </c>
      <c r="F11" s="91">
        <v>16.257628</v>
      </c>
      <c r="G11" s="90">
        <v>8.8011769999999991</v>
      </c>
      <c r="H11" s="91">
        <v>108.29336499999999</v>
      </c>
      <c r="I11" s="90">
        <v>64.884568000000002</v>
      </c>
      <c r="J11" s="91">
        <v>83.744287</v>
      </c>
      <c r="K11" s="91">
        <v>56.703961999999997</v>
      </c>
      <c r="L11" s="89">
        <v>177.25784999999999</v>
      </c>
      <c r="M11" s="90">
        <v>100.746526</v>
      </c>
      <c r="N11" s="91">
        <v>158.79294899999999</v>
      </c>
      <c r="O11" s="90">
        <v>62.730659000000003</v>
      </c>
      <c r="P11" s="91">
        <v>113.84998400000001</v>
      </c>
      <c r="Q11" s="90">
        <v>60.321147000000003</v>
      </c>
      <c r="R11" s="91">
        <v>303.781362</v>
      </c>
      <c r="S11" s="90">
        <v>160.40774099999999</v>
      </c>
      <c r="T11" s="91">
        <v>213.53737899999999</v>
      </c>
      <c r="U11" s="91">
        <v>132.818029</v>
      </c>
    </row>
    <row r="12" spans="1:23" customFormat="1" ht="14.25" customHeight="1" x14ac:dyDescent="0.25">
      <c r="A12" s="13" t="s">
        <v>129</v>
      </c>
      <c r="B12" s="89">
        <v>20.552641000000001</v>
      </c>
      <c r="C12" s="90">
        <v>14.668704999999999</v>
      </c>
      <c r="D12" s="91">
        <v>31.432096999999999</v>
      </c>
      <c r="E12" s="90">
        <v>19.251678999999999</v>
      </c>
      <c r="F12" s="91">
        <v>16.101355999999999</v>
      </c>
      <c r="G12" s="90">
        <v>8.6853490000000004</v>
      </c>
      <c r="H12" s="91">
        <v>74.442122999999995</v>
      </c>
      <c r="I12" s="90">
        <v>46.979064999999999</v>
      </c>
      <c r="J12" s="91">
        <v>107.409514</v>
      </c>
      <c r="K12" s="91">
        <v>77.331581999999997</v>
      </c>
      <c r="L12" s="89">
        <v>102.30758</v>
      </c>
      <c r="M12" s="90">
        <v>61.414400000000001</v>
      </c>
      <c r="N12" s="91">
        <v>47.864455</v>
      </c>
      <c r="O12" s="90">
        <v>19.682241999999999</v>
      </c>
      <c r="P12" s="91">
        <v>132.12329600000001</v>
      </c>
      <c r="Q12" s="90">
        <v>72.624026000000001</v>
      </c>
      <c r="R12" s="91">
        <v>310.34030899999999</v>
      </c>
      <c r="S12" s="90">
        <v>167.21306899999999</v>
      </c>
      <c r="T12" s="91">
        <v>205.88711599999999</v>
      </c>
      <c r="U12" s="91">
        <v>127.04929300000001</v>
      </c>
    </row>
    <row r="13" spans="1:23" customFormat="1" ht="15" x14ac:dyDescent="0.25">
      <c r="A13" s="13" t="s">
        <v>130</v>
      </c>
      <c r="B13" s="89">
        <v>84.700526999999994</v>
      </c>
      <c r="C13" s="90">
        <v>56.035029000000002</v>
      </c>
      <c r="D13" s="91">
        <v>109.835741</v>
      </c>
      <c r="E13" s="90">
        <v>68.006902999999994</v>
      </c>
      <c r="F13" s="91">
        <v>43.741413000000001</v>
      </c>
      <c r="G13" s="90">
        <v>24.234190000000002</v>
      </c>
      <c r="H13" s="91">
        <v>72.186250999999999</v>
      </c>
      <c r="I13" s="90">
        <v>45.288435999999997</v>
      </c>
      <c r="J13" s="91">
        <v>152.94677899999999</v>
      </c>
      <c r="K13" s="91">
        <v>108.335173</v>
      </c>
      <c r="L13" s="89">
        <v>88.486272</v>
      </c>
      <c r="M13" s="90">
        <v>50.776204</v>
      </c>
      <c r="N13" s="91">
        <v>124.15487</v>
      </c>
      <c r="O13" s="90">
        <v>62.790466000000002</v>
      </c>
      <c r="P13" s="91">
        <v>187.675848</v>
      </c>
      <c r="Q13" s="90">
        <v>104.311387</v>
      </c>
      <c r="R13" s="91">
        <v>196.36731</v>
      </c>
      <c r="S13" s="90">
        <v>111.764735</v>
      </c>
      <c r="T13" s="91">
        <v>123.54711</v>
      </c>
      <c r="U13" s="91">
        <v>77.463387999999995</v>
      </c>
    </row>
    <row r="14" spans="1:23" customFormat="1" ht="15" x14ac:dyDescent="0.25">
      <c r="A14" s="13" t="s">
        <v>131</v>
      </c>
      <c r="B14" s="89">
        <v>160.19165899999999</v>
      </c>
      <c r="C14" s="90">
        <v>103.994243</v>
      </c>
      <c r="D14" s="91">
        <v>212.71307999999999</v>
      </c>
      <c r="E14" s="90">
        <v>132.739521</v>
      </c>
      <c r="F14" s="91">
        <v>152.81816900000001</v>
      </c>
      <c r="G14" s="90">
        <v>87.858962000000005</v>
      </c>
      <c r="H14" s="91">
        <v>264.35090300000002</v>
      </c>
      <c r="I14" s="90">
        <v>164.633726</v>
      </c>
      <c r="J14" s="91">
        <v>230.81771499999999</v>
      </c>
      <c r="K14" s="91">
        <v>158.83139299999999</v>
      </c>
      <c r="L14" s="89">
        <v>237.78886499999999</v>
      </c>
      <c r="M14" s="90">
        <v>140.23378700000001</v>
      </c>
      <c r="N14" s="91">
        <v>376.70096100000001</v>
      </c>
      <c r="O14" s="90">
        <v>184.84030899999999</v>
      </c>
      <c r="P14" s="91">
        <v>350.11460399999999</v>
      </c>
      <c r="Q14" s="90">
        <v>186.515929</v>
      </c>
      <c r="R14" s="91">
        <v>304.21519899999998</v>
      </c>
      <c r="S14" s="90">
        <v>169.537161</v>
      </c>
      <c r="T14" s="91">
        <v>290.58768099999998</v>
      </c>
      <c r="U14" s="91">
        <v>178.81027900000001</v>
      </c>
    </row>
    <row r="15" spans="1:23" customFormat="1" ht="15" x14ac:dyDescent="0.25">
      <c r="A15" s="13" t="s">
        <v>132</v>
      </c>
      <c r="B15" s="89">
        <v>174.493032</v>
      </c>
      <c r="C15" s="90">
        <v>112.083656</v>
      </c>
      <c r="D15" s="91">
        <v>267.03738800000002</v>
      </c>
      <c r="E15" s="90">
        <v>167.881497</v>
      </c>
      <c r="F15" s="91">
        <v>306.78079600000001</v>
      </c>
      <c r="G15" s="90">
        <v>177.13279399999999</v>
      </c>
      <c r="H15" s="91">
        <v>464.66084799999999</v>
      </c>
      <c r="I15" s="90">
        <v>288.14935400000002</v>
      </c>
      <c r="J15" s="91">
        <v>364.26526699999999</v>
      </c>
      <c r="K15" s="91">
        <v>241.274967</v>
      </c>
      <c r="L15" s="89">
        <v>348.478748</v>
      </c>
      <c r="M15" s="90">
        <v>203.09509700000001</v>
      </c>
      <c r="N15" s="91">
        <v>545.14316199999996</v>
      </c>
      <c r="O15" s="90">
        <v>260.14241199999998</v>
      </c>
      <c r="P15" s="91">
        <v>435.60745600000001</v>
      </c>
      <c r="Q15" s="90">
        <v>225.68137200000001</v>
      </c>
      <c r="R15" s="91">
        <v>503.02551599999998</v>
      </c>
      <c r="S15" s="90">
        <v>280.94536199999999</v>
      </c>
      <c r="T15" s="91">
        <v>476.903685</v>
      </c>
      <c r="U15" s="91">
        <v>293.92851400000001</v>
      </c>
    </row>
    <row r="16" spans="1:23" customFormat="1" ht="15" x14ac:dyDescent="0.25">
      <c r="A16" s="13" t="s">
        <v>133</v>
      </c>
      <c r="B16" s="89">
        <v>144.05697000000001</v>
      </c>
      <c r="C16" s="90">
        <v>92.471430999999995</v>
      </c>
      <c r="D16" s="91">
        <v>251.93691699999999</v>
      </c>
      <c r="E16" s="90">
        <v>156.33847399999999</v>
      </c>
      <c r="F16" s="91">
        <v>367.03031900000002</v>
      </c>
      <c r="G16" s="90">
        <v>211.746343</v>
      </c>
      <c r="H16" s="91">
        <v>412.36011000000002</v>
      </c>
      <c r="I16" s="90">
        <v>256.49921499999999</v>
      </c>
      <c r="J16" s="91">
        <v>500.05499200000003</v>
      </c>
      <c r="K16" s="91">
        <v>333.28457900000001</v>
      </c>
      <c r="L16" s="89">
        <v>290.05160100000001</v>
      </c>
      <c r="M16" s="90">
        <v>166.351213</v>
      </c>
      <c r="N16" s="91">
        <v>526.12802299999998</v>
      </c>
      <c r="O16" s="90">
        <v>268.59427499999998</v>
      </c>
      <c r="P16" s="91">
        <v>489.18924099999998</v>
      </c>
      <c r="Q16" s="90">
        <v>253.706658</v>
      </c>
      <c r="R16" s="91">
        <v>539.85046199999999</v>
      </c>
      <c r="S16" s="90">
        <v>299.51726300000001</v>
      </c>
      <c r="T16" s="91">
        <v>640.07638199999997</v>
      </c>
      <c r="U16" s="91">
        <v>402.451886</v>
      </c>
    </row>
    <row r="17" spans="1:23" customFormat="1" ht="15" x14ac:dyDescent="0.25">
      <c r="A17" s="14" t="s">
        <v>134</v>
      </c>
      <c r="B17" s="92">
        <v>113.63679999999999</v>
      </c>
      <c r="C17" s="93">
        <v>72.193387000000001</v>
      </c>
      <c r="D17" s="94">
        <v>226.706052</v>
      </c>
      <c r="E17" s="93">
        <v>138.66767200000001</v>
      </c>
      <c r="F17" s="94">
        <v>394.85399799999999</v>
      </c>
      <c r="G17" s="93">
        <v>227.899835</v>
      </c>
      <c r="H17" s="94">
        <v>443.83374099999997</v>
      </c>
      <c r="I17" s="93">
        <v>277.87170200000003</v>
      </c>
      <c r="J17" s="91">
        <v>566.02629300000001</v>
      </c>
      <c r="K17" s="91">
        <v>370.456525</v>
      </c>
      <c r="L17" s="92">
        <v>487.66098099999999</v>
      </c>
      <c r="M17" s="93">
        <v>270.63687800000002</v>
      </c>
      <c r="N17" s="94">
        <v>333.57719900000001</v>
      </c>
      <c r="O17" s="93">
        <v>175.72186600000001</v>
      </c>
      <c r="P17" s="94">
        <v>682.40384600000004</v>
      </c>
      <c r="Q17" s="93">
        <v>350.791585</v>
      </c>
      <c r="R17" s="94">
        <v>619.54911000000004</v>
      </c>
      <c r="S17" s="93">
        <v>352.87480099999999</v>
      </c>
      <c r="T17" s="91">
        <v>0</v>
      </c>
      <c r="U17" s="91">
        <v>0</v>
      </c>
    </row>
    <row r="18" spans="1:23" customFormat="1" ht="15" x14ac:dyDescent="0.25">
      <c r="A18" s="16" t="s">
        <v>75</v>
      </c>
      <c r="B18" s="86">
        <v>39.766125000000002</v>
      </c>
      <c r="C18" s="87">
        <v>27.065370999999999</v>
      </c>
      <c r="D18" s="88">
        <v>59.512882999999995</v>
      </c>
      <c r="E18" s="87">
        <v>33.617057999999993</v>
      </c>
      <c r="F18" s="88">
        <v>36.220472999999991</v>
      </c>
      <c r="G18" s="87">
        <v>19.574487999999999</v>
      </c>
      <c r="H18" s="88">
        <v>4.4707240000000006</v>
      </c>
      <c r="I18" s="87">
        <v>1.6571309999999999</v>
      </c>
      <c r="J18" s="88">
        <v>4.522511999999999</v>
      </c>
      <c r="K18" s="88">
        <v>2.1727779999999997</v>
      </c>
      <c r="L18" s="86">
        <v>11.084399999999999</v>
      </c>
      <c r="M18" s="87">
        <v>4.5533369999999991</v>
      </c>
      <c r="N18" s="88">
        <v>8.2791680000000003</v>
      </c>
      <c r="O18" s="87">
        <v>2.3127269999999998</v>
      </c>
      <c r="P18" s="88">
        <v>5.3896199999999999</v>
      </c>
      <c r="Q18" s="87">
        <v>1.7468149999999998</v>
      </c>
      <c r="R18" s="88">
        <v>4.41568</v>
      </c>
      <c r="S18" s="87">
        <v>1.1039829999999999</v>
      </c>
      <c r="T18" s="88">
        <v>2.7859859999999999</v>
      </c>
      <c r="U18" s="88">
        <v>0.80712300000000003</v>
      </c>
    </row>
    <row r="19" spans="1:23" customFormat="1" ht="15" x14ac:dyDescent="0.25">
      <c r="A19" s="13" t="s">
        <v>123</v>
      </c>
      <c r="B19" s="89">
        <v>0.119725</v>
      </c>
      <c r="C19" s="90">
        <v>4.9029000000000003E-2</v>
      </c>
      <c r="D19" s="91">
        <v>4.7417889999999998</v>
      </c>
      <c r="E19" s="90">
        <v>2.9189029999999998</v>
      </c>
      <c r="F19" s="91">
        <v>0.342721</v>
      </c>
      <c r="G19" s="90">
        <v>9.8222000000000004E-2</v>
      </c>
      <c r="H19" s="91">
        <v>0.26633200000000001</v>
      </c>
      <c r="I19" s="90">
        <v>7.6807E-2</v>
      </c>
      <c r="J19" s="91">
        <v>5.1602000000000002E-2</v>
      </c>
      <c r="K19" s="91">
        <v>1.4222E-2</v>
      </c>
      <c r="L19" s="89">
        <v>0.16295599999999999</v>
      </c>
      <c r="M19" s="90">
        <v>4.3906000000000001E-2</v>
      </c>
      <c r="N19" s="91">
        <v>1.1090139999999999</v>
      </c>
      <c r="O19" s="90">
        <v>0.49270999999999998</v>
      </c>
      <c r="P19" s="91">
        <v>0.31938299999999997</v>
      </c>
      <c r="Q19" s="90">
        <v>6.1670999999999997E-2</v>
      </c>
      <c r="R19" s="91">
        <v>0.31294699999999998</v>
      </c>
      <c r="S19" s="90">
        <v>7.0681999999999995E-2</v>
      </c>
      <c r="T19" s="91">
        <v>0.211115</v>
      </c>
      <c r="U19" s="91">
        <v>5.1041000000000003E-2</v>
      </c>
    </row>
    <row r="20" spans="1:23" customFormat="1" ht="15" x14ac:dyDescent="0.25">
      <c r="A20" s="13" t="s">
        <v>124</v>
      </c>
      <c r="B20" s="89">
        <v>0.38960099999999998</v>
      </c>
      <c r="C20" s="90">
        <v>0.137235</v>
      </c>
      <c r="D20" s="91">
        <v>8.3149339999999992</v>
      </c>
      <c r="E20" s="90">
        <v>4.9778710000000004</v>
      </c>
      <c r="F20" s="91">
        <v>0.56658900000000001</v>
      </c>
      <c r="G20" s="90">
        <v>0.228655</v>
      </c>
      <c r="H20" s="91">
        <v>0.36224299999999998</v>
      </c>
      <c r="I20" s="90">
        <v>0.109957</v>
      </c>
      <c r="J20" s="91">
        <v>0</v>
      </c>
      <c r="K20" s="91">
        <v>0</v>
      </c>
      <c r="L20" s="89">
        <v>0.120437</v>
      </c>
      <c r="M20" s="90">
        <v>2.9694999999999999E-2</v>
      </c>
      <c r="N20" s="91">
        <v>0.85072499999999995</v>
      </c>
      <c r="O20" s="90">
        <v>0.31236799999999998</v>
      </c>
      <c r="P20" s="91">
        <v>0.13873199999999999</v>
      </c>
      <c r="Q20" s="90">
        <v>3.3659000000000001E-2</v>
      </c>
      <c r="R20" s="91">
        <v>0.20286199999999999</v>
      </c>
      <c r="S20" s="90">
        <v>4.5843000000000002E-2</v>
      </c>
      <c r="T20" s="91">
        <v>0.487207</v>
      </c>
      <c r="U20" s="91">
        <v>0.13541900000000001</v>
      </c>
    </row>
    <row r="21" spans="1:23" customFormat="1" ht="15" x14ac:dyDescent="0.25">
      <c r="A21" s="13" t="s">
        <v>125</v>
      </c>
      <c r="B21" s="89">
        <v>2.526408</v>
      </c>
      <c r="C21" s="90">
        <v>1.7210490000000001</v>
      </c>
      <c r="D21" s="91">
        <v>14.836304</v>
      </c>
      <c r="E21" s="90">
        <v>8.4760050000000007</v>
      </c>
      <c r="F21" s="91">
        <v>3.1082230000000002</v>
      </c>
      <c r="G21" s="90">
        <v>1.3781410000000001</v>
      </c>
      <c r="H21" s="91">
        <v>0.49060199999999998</v>
      </c>
      <c r="I21" s="90">
        <v>0.14870700000000001</v>
      </c>
      <c r="J21" s="91">
        <v>0.31573400000000001</v>
      </c>
      <c r="K21" s="91">
        <v>8.3852999999999997E-2</v>
      </c>
      <c r="L21" s="89">
        <v>0.36299599999999999</v>
      </c>
      <c r="M21" s="90">
        <v>0.102052</v>
      </c>
      <c r="N21" s="91">
        <v>6.4677999999999999E-2</v>
      </c>
      <c r="O21" s="90">
        <v>1.3662000000000001E-2</v>
      </c>
      <c r="P21" s="91">
        <v>0.262824</v>
      </c>
      <c r="Q21" s="90">
        <v>5.8573E-2</v>
      </c>
      <c r="R21" s="91">
        <v>0.17325299999999999</v>
      </c>
      <c r="S21" s="90">
        <v>3.9275999999999998E-2</v>
      </c>
      <c r="T21" s="91">
        <v>0.39900200000000002</v>
      </c>
      <c r="U21" s="91">
        <v>0.10985300000000001</v>
      </c>
    </row>
    <row r="22" spans="1:23" customFormat="1" ht="15" x14ac:dyDescent="0.25">
      <c r="A22" s="13" t="s">
        <v>126</v>
      </c>
      <c r="B22" s="89">
        <v>1.636863</v>
      </c>
      <c r="C22" s="90">
        <v>0.83310700000000004</v>
      </c>
      <c r="D22" s="91">
        <v>8.5076730000000005</v>
      </c>
      <c r="E22" s="90">
        <v>4.8221869999999996</v>
      </c>
      <c r="F22" s="91">
        <v>2.7194569999999998</v>
      </c>
      <c r="G22" s="90">
        <v>1.5333829999999999</v>
      </c>
      <c r="H22" s="91">
        <v>0.32853700000000002</v>
      </c>
      <c r="I22" s="90">
        <v>0.121521</v>
      </c>
      <c r="J22" s="91">
        <v>0.167964</v>
      </c>
      <c r="K22" s="91">
        <v>0.23640800000000001</v>
      </c>
      <c r="L22" s="89">
        <v>0.50478100000000004</v>
      </c>
      <c r="M22" s="90">
        <v>0.16969200000000001</v>
      </c>
      <c r="N22" s="91">
        <v>0.35561300000000001</v>
      </c>
      <c r="O22" s="90">
        <v>9.0565000000000007E-2</v>
      </c>
      <c r="P22" s="91">
        <v>1.4261600000000001</v>
      </c>
      <c r="Q22" s="90">
        <v>0.54947500000000005</v>
      </c>
      <c r="R22" s="91">
        <v>0.1469</v>
      </c>
      <c r="S22" s="90">
        <v>3.3147999999999997E-2</v>
      </c>
      <c r="T22" s="91">
        <v>0.25989699999999999</v>
      </c>
      <c r="U22" s="91">
        <v>6.3750000000000001E-2</v>
      </c>
    </row>
    <row r="23" spans="1:23" customFormat="1" ht="15" x14ac:dyDescent="0.25">
      <c r="A23" s="13" t="s">
        <v>127</v>
      </c>
      <c r="B23" s="89">
        <v>3.2009240000000001</v>
      </c>
      <c r="C23" s="90">
        <v>2.3618920000000001</v>
      </c>
      <c r="D23" s="91">
        <v>13.985001</v>
      </c>
      <c r="E23" s="90">
        <v>7.994173</v>
      </c>
      <c r="F23" s="91">
        <v>3.6288849999999999</v>
      </c>
      <c r="G23" s="90">
        <v>2.0571670000000002</v>
      </c>
      <c r="H23" s="91">
        <v>0.57974400000000004</v>
      </c>
      <c r="I23" s="90">
        <v>0.26216699999999998</v>
      </c>
      <c r="J23" s="91">
        <v>0.129967</v>
      </c>
      <c r="K23" s="91">
        <v>7.1400000000000005E-2</v>
      </c>
      <c r="L23" s="89">
        <v>0.757189</v>
      </c>
      <c r="M23" s="90">
        <v>0.27742</v>
      </c>
      <c r="N23" s="91">
        <v>2.0425949999999999</v>
      </c>
      <c r="O23" s="90">
        <v>0.70282900000000004</v>
      </c>
      <c r="P23" s="91">
        <v>1.349316</v>
      </c>
      <c r="Q23" s="90">
        <v>0.51423399999999997</v>
      </c>
      <c r="R23" s="91">
        <v>0.88372200000000001</v>
      </c>
      <c r="S23" s="90">
        <v>0.212252</v>
      </c>
      <c r="T23" s="91">
        <v>0.17785999999999999</v>
      </c>
      <c r="U23" s="91">
        <v>4.0236000000000001E-2</v>
      </c>
    </row>
    <row r="24" spans="1:23" customFormat="1" ht="15" x14ac:dyDescent="0.25">
      <c r="A24" s="13" t="s">
        <v>128</v>
      </c>
      <c r="B24" s="89">
        <v>8.7612620000000003</v>
      </c>
      <c r="C24" s="90">
        <v>6.552003</v>
      </c>
      <c r="D24" s="91">
        <v>5.1313300000000002</v>
      </c>
      <c r="E24" s="90">
        <v>2.799004</v>
      </c>
      <c r="F24" s="91">
        <v>7.0010450000000004</v>
      </c>
      <c r="G24" s="90">
        <v>4.023879</v>
      </c>
      <c r="H24" s="91">
        <v>0.43255500000000002</v>
      </c>
      <c r="I24" s="90">
        <v>0.232964</v>
      </c>
      <c r="J24" s="91">
        <v>0.42652000000000001</v>
      </c>
      <c r="K24" s="91">
        <v>0.13414599999999999</v>
      </c>
      <c r="L24" s="89">
        <v>0.923597</v>
      </c>
      <c r="M24" s="90">
        <v>0.42830299999999999</v>
      </c>
      <c r="N24" s="91">
        <v>0.55912600000000001</v>
      </c>
      <c r="O24" s="90">
        <v>0.108263</v>
      </c>
      <c r="P24" s="91">
        <v>7.2813000000000003E-2</v>
      </c>
      <c r="Q24" s="90">
        <v>2.1555999999999999E-2</v>
      </c>
      <c r="R24" s="91">
        <v>0.116331</v>
      </c>
      <c r="S24" s="90">
        <v>2.5909000000000001E-2</v>
      </c>
      <c r="T24" s="91">
        <v>0.158358</v>
      </c>
      <c r="U24" s="91">
        <v>4.4720999999999997E-2</v>
      </c>
    </row>
    <row r="25" spans="1:23" customFormat="1" ht="15" x14ac:dyDescent="0.25">
      <c r="A25" s="13" t="s">
        <v>129</v>
      </c>
      <c r="B25" s="89">
        <v>10.022952</v>
      </c>
      <c r="C25" s="90">
        <v>7.1522709999999998</v>
      </c>
      <c r="D25" s="91">
        <v>1.7161919999999999</v>
      </c>
      <c r="E25" s="90">
        <v>0.92049400000000003</v>
      </c>
      <c r="F25" s="91">
        <v>13.997859</v>
      </c>
      <c r="G25" s="90">
        <v>7.8749039999999999</v>
      </c>
      <c r="H25" s="91">
        <v>0.85520700000000005</v>
      </c>
      <c r="I25" s="90">
        <v>0.32393100000000002</v>
      </c>
      <c r="J25" s="91">
        <v>0.32058500000000001</v>
      </c>
      <c r="K25" s="91">
        <v>0.100781</v>
      </c>
      <c r="L25" s="89">
        <v>0.366122</v>
      </c>
      <c r="M25" s="90">
        <v>0.108238</v>
      </c>
      <c r="N25" s="91">
        <v>0.47843599999999997</v>
      </c>
      <c r="O25" s="90">
        <v>0.118324</v>
      </c>
      <c r="P25" s="91">
        <v>0.11734</v>
      </c>
      <c r="Q25" s="90">
        <v>2.4101999999999998E-2</v>
      </c>
      <c r="R25" s="91">
        <v>1.354646</v>
      </c>
      <c r="S25" s="90">
        <v>0.35855799999999999</v>
      </c>
      <c r="T25" s="91">
        <v>0.157085</v>
      </c>
      <c r="U25" s="91">
        <v>3.8550000000000001E-2</v>
      </c>
    </row>
    <row r="26" spans="1:23" customFormat="1" ht="15" x14ac:dyDescent="0.25">
      <c r="A26" s="13" t="s">
        <v>130</v>
      </c>
      <c r="B26" s="89">
        <v>4.5640999999999998</v>
      </c>
      <c r="C26" s="90">
        <v>2.978005</v>
      </c>
      <c r="D26" s="91">
        <v>0.24936800000000001</v>
      </c>
      <c r="E26" s="90">
        <v>7.0150000000000004E-2</v>
      </c>
      <c r="F26" s="91">
        <v>1.7159500000000001</v>
      </c>
      <c r="G26" s="90">
        <v>0.88643499999999997</v>
      </c>
      <c r="H26" s="91">
        <v>0.213063</v>
      </c>
      <c r="I26" s="90">
        <v>6.1723E-2</v>
      </c>
      <c r="J26" s="91">
        <v>0.50236000000000003</v>
      </c>
      <c r="K26" s="91">
        <v>0.18588199999999999</v>
      </c>
      <c r="L26" s="89">
        <v>0.73229100000000003</v>
      </c>
      <c r="M26" s="90">
        <v>0.33189999999999997</v>
      </c>
      <c r="N26" s="91">
        <v>0.75376600000000005</v>
      </c>
      <c r="O26" s="90">
        <v>0.120799</v>
      </c>
      <c r="P26" s="91">
        <v>0.83314600000000005</v>
      </c>
      <c r="Q26" s="90">
        <v>0.26435399999999998</v>
      </c>
      <c r="R26" s="91">
        <v>0.74750700000000003</v>
      </c>
      <c r="S26" s="90">
        <v>0.18489700000000001</v>
      </c>
      <c r="T26" s="91">
        <v>0.25620900000000002</v>
      </c>
      <c r="U26" s="91">
        <v>0.112021</v>
      </c>
    </row>
    <row r="27" spans="1:23" customFormat="1" ht="15" x14ac:dyDescent="0.25">
      <c r="A27" s="13" t="s">
        <v>131</v>
      </c>
      <c r="B27" s="89">
        <v>0.72839299999999996</v>
      </c>
      <c r="C27" s="90">
        <v>0.41456900000000002</v>
      </c>
      <c r="D27" s="91">
        <v>1.185557</v>
      </c>
      <c r="E27" s="90">
        <v>0.40656900000000001</v>
      </c>
      <c r="F27" s="91">
        <v>1.416072</v>
      </c>
      <c r="G27" s="90">
        <v>0.77576800000000001</v>
      </c>
      <c r="H27" s="91">
        <v>0.32611800000000002</v>
      </c>
      <c r="I27" s="90">
        <v>9.2035000000000006E-2</v>
      </c>
      <c r="J27" s="91">
        <v>1.994407</v>
      </c>
      <c r="K27" s="91">
        <v>1.130274</v>
      </c>
      <c r="L27" s="89">
        <v>0.19924700000000001</v>
      </c>
      <c r="M27" s="90">
        <v>5.5879999999999999E-2</v>
      </c>
      <c r="N27" s="91">
        <v>0.21418300000000001</v>
      </c>
      <c r="O27" s="90">
        <v>3.9978E-2</v>
      </c>
      <c r="P27" s="91">
        <v>0.16808200000000001</v>
      </c>
      <c r="Q27" s="90">
        <v>3.1810999999999999E-2</v>
      </c>
      <c r="R27" s="91">
        <v>0.260745</v>
      </c>
      <c r="S27" s="90">
        <v>7.2428999999999993E-2</v>
      </c>
      <c r="T27" s="91">
        <v>0.26497700000000002</v>
      </c>
      <c r="U27" s="91">
        <v>0.101467</v>
      </c>
    </row>
    <row r="28" spans="1:23" customFormat="1" ht="15" x14ac:dyDescent="0.25">
      <c r="A28" s="13" t="s">
        <v>132</v>
      </c>
      <c r="B28" s="89">
        <v>0.28495300000000001</v>
      </c>
      <c r="C28" s="90">
        <v>9.9731E-2</v>
      </c>
      <c r="D28" s="91">
        <v>0.64261299999999999</v>
      </c>
      <c r="E28" s="90">
        <v>0.17652499999999999</v>
      </c>
      <c r="F28" s="91">
        <v>0.51991799999999999</v>
      </c>
      <c r="G28" s="90">
        <v>0.29598000000000002</v>
      </c>
      <c r="H28" s="91">
        <v>0.299703</v>
      </c>
      <c r="I28" s="90">
        <v>0.141123</v>
      </c>
      <c r="J28" s="91">
        <v>0.126054</v>
      </c>
      <c r="K28" s="91">
        <v>6.1212000000000003E-2</v>
      </c>
      <c r="L28" s="89">
        <v>1.7194739999999999</v>
      </c>
      <c r="M28" s="90">
        <v>0.80808100000000005</v>
      </c>
      <c r="N28" s="91">
        <v>0.61905500000000002</v>
      </c>
      <c r="O28" s="90">
        <v>0.110069</v>
      </c>
      <c r="P28" s="91">
        <v>0.201297</v>
      </c>
      <c r="Q28" s="90">
        <v>4.4946E-2</v>
      </c>
      <c r="R28" s="91">
        <v>4.9297000000000001E-2</v>
      </c>
      <c r="S28" s="90">
        <v>1.248E-2</v>
      </c>
      <c r="T28" s="91">
        <v>0.315724</v>
      </c>
      <c r="U28" s="91">
        <v>8.4357000000000001E-2</v>
      </c>
    </row>
    <row r="29" spans="1:23" customFormat="1" ht="15" x14ac:dyDescent="0.25">
      <c r="A29" s="13" t="s">
        <v>133</v>
      </c>
      <c r="B29" s="89">
        <v>1.3267059999999999</v>
      </c>
      <c r="C29" s="90">
        <v>0.80334300000000003</v>
      </c>
      <c r="D29" s="91">
        <v>0.12329900000000001</v>
      </c>
      <c r="E29" s="90">
        <v>3.3278000000000002E-2</v>
      </c>
      <c r="F29" s="91">
        <v>0.36112899999999998</v>
      </c>
      <c r="G29" s="90">
        <v>0.13316700000000001</v>
      </c>
      <c r="H29" s="91">
        <v>5.5525999999999999E-2</v>
      </c>
      <c r="I29" s="90">
        <v>1.4208999999999999E-2</v>
      </c>
      <c r="J29" s="91">
        <v>0.28379500000000002</v>
      </c>
      <c r="K29" s="91">
        <v>7.6975000000000002E-2</v>
      </c>
      <c r="L29" s="89">
        <v>3.9413619999999998</v>
      </c>
      <c r="M29" s="90">
        <v>1.641354</v>
      </c>
      <c r="N29" s="91">
        <v>0.49206699999999998</v>
      </c>
      <c r="O29" s="90">
        <v>8.5882E-2</v>
      </c>
      <c r="P29" s="91">
        <v>0.42976300000000001</v>
      </c>
      <c r="Q29" s="90">
        <v>0.129001</v>
      </c>
      <c r="R29" s="91">
        <v>0.11251899999999999</v>
      </c>
      <c r="S29" s="90">
        <v>3.5061000000000002E-2</v>
      </c>
      <c r="T29" s="91">
        <v>9.8552000000000001E-2</v>
      </c>
      <c r="U29" s="91">
        <v>2.5708000000000002E-2</v>
      </c>
    </row>
    <row r="30" spans="1:23" customFormat="1" ht="15" x14ac:dyDescent="0.25">
      <c r="A30" s="14" t="s">
        <v>134</v>
      </c>
      <c r="B30" s="92">
        <v>6.2042380000000001</v>
      </c>
      <c r="C30" s="93">
        <v>3.9631370000000001</v>
      </c>
      <c r="D30" s="94">
        <v>7.8823000000000004E-2</v>
      </c>
      <c r="E30" s="93">
        <v>2.1898999999999998E-2</v>
      </c>
      <c r="F30" s="94">
        <v>0.84262499999999996</v>
      </c>
      <c r="G30" s="93">
        <v>0.28878700000000002</v>
      </c>
      <c r="H30" s="94">
        <v>0.26109399999999999</v>
      </c>
      <c r="I30" s="93">
        <v>7.1986999999999995E-2</v>
      </c>
      <c r="J30" s="92">
        <v>0.20352400000000001</v>
      </c>
      <c r="K30" s="94">
        <v>7.7625E-2</v>
      </c>
      <c r="L30" s="92">
        <v>1.2939480000000001</v>
      </c>
      <c r="M30" s="93">
        <v>0.55681599999999998</v>
      </c>
      <c r="N30" s="94">
        <v>0.73990999999999996</v>
      </c>
      <c r="O30" s="93">
        <v>0.11727799999999999</v>
      </c>
      <c r="P30" s="94">
        <v>7.0763999999999994E-2</v>
      </c>
      <c r="Q30" s="93">
        <v>1.3433E-2</v>
      </c>
      <c r="R30" s="94">
        <v>5.4951E-2</v>
      </c>
      <c r="S30" s="93">
        <v>1.3448E-2</v>
      </c>
      <c r="T30" s="92">
        <v>0</v>
      </c>
      <c r="U30" s="94">
        <v>0</v>
      </c>
    </row>
    <row r="31" spans="1:23" ht="5.0999999999999996" customHeight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</row>
    <row r="32" spans="1:23" x14ac:dyDescent="0.2">
      <c r="A32" s="66" t="s">
        <v>102</v>
      </c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</row>
    <row r="33" spans="1:23" x14ac:dyDescent="0.25">
      <c r="A33" s="7" t="s">
        <v>20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  <row r="34" spans="1:23" x14ac:dyDescent="0.25">
      <c r="A34" s="6" t="s">
        <v>23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  <row r="35" spans="1:23" x14ac:dyDescent="0.25">
      <c r="A35" s="6" t="s">
        <v>24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</row>
    <row r="36" spans="1:23" x14ac:dyDescent="0.25">
      <c r="A36" s="6" t="s">
        <v>25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</row>
  </sheetData>
  <mergeCells count="11">
    <mergeCell ref="A3:A4"/>
    <mergeCell ref="B3:C3"/>
    <mergeCell ref="D3:E3"/>
    <mergeCell ref="F3:G3"/>
    <mergeCell ref="H3:I3"/>
    <mergeCell ref="T3:U3"/>
    <mergeCell ref="J3:K3"/>
    <mergeCell ref="L3:M3"/>
    <mergeCell ref="N3:O3"/>
    <mergeCell ref="P3:Q3"/>
    <mergeCell ref="R3:S3"/>
  </mergeCells>
  <pageMargins left="0.70866141732283472" right="0.27559055118110237" top="1.299212598425197" bottom="0.55118110236220474" header="0.31496062992125984" footer="0.31496062992125984"/>
  <pageSetup paperSize="9" scale="76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611F-08AB-40AB-A36D-A5CAB18E8B08}">
  <sheetPr>
    <pageSetUpPr fitToPage="1"/>
  </sheetPr>
  <dimension ref="A1:ANQ598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 x14ac:dyDescent="0.25"/>
  <cols>
    <col min="1" max="1" width="17.85546875" style="1" customWidth="1"/>
    <col min="2" max="2" width="9.140625" style="1" customWidth="1"/>
    <col min="3" max="3" width="7" style="1" bestFit="1" customWidth="1"/>
    <col min="4" max="4" width="8.5703125" style="1" bestFit="1" customWidth="1"/>
    <col min="5" max="5" width="7" style="1" bestFit="1" customWidth="1"/>
    <col min="6" max="6" width="8.5703125" style="1" bestFit="1" customWidth="1"/>
    <col min="7" max="7" width="7" style="1" bestFit="1" customWidth="1"/>
    <col min="8" max="21" width="8.570312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35" t="s">
        <v>85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057" s="18" customFormat="1" ht="15" x14ac:dyDescent="0.25"/>
    <row r="3" spans="1:1057" s="18" customFormat="1" ht="18.75" customHeight="1" x14ac:dyDescent="0.25">
      <c r="A3" s="131" t="s">
        <v>28</v>
      </c>
      <c r="B3" s="123">
        <v>2016</v>
      </c>
      <c r="C3" s="128"/>
      <c r="D3" s="129">
        <v>2017</v>
      </c>
      <c r="E3" s="128"/>
      <c r="F3" s="123">
        <v>2018</v>
      </c>
      <c r="G3" s="128"/>
      <c r="H3" s="123">
        <v>2019</v>
      </c>
      <c r="I3" s="128"/>
      <c r="J3" s="129">
        <v>2020</v>
      </c>
      <c r="K3" s="128"/>
      <c r="L3" s="129">
        <v>2021</v>
      </c>
      <c r="M3" s="128"/>
      <c r="N3" s="123">
        <v>2022</v>
      </c>
      <c r="O3" s="128"/>
      <c r="P3" s="129">
        <v>2023</v>
      </c>
      <c r="Q3" s="128"/>
      <c r="R3" s="123">
        <v>2024</v>
      </c>
      <c r="S3" s="128"/>
      <c r="T3" s="123">
        <v>2025</v>
      </c>
      <c r="U3" s="130"/>
    </row>
    <row r="4" spans="1:1057" s="11" customFormat="1" ht="18.75" customHeight="1" x14ac:dyDescent="0.25">
      <c r="A4" s="132"/>
      <c r="B4" s="31" t="s">
        <v>83</v>
      </c>
      <c r="C4" s="32" t="s">
        <v>84</v>
      </c>
      <c r="D4" s="31" t="s">
        <v>83</v>
      </c>
      <c r="E4" s="32" t="s">
        <v>84</v>
      </c>
      <c r="F4" s="31" t="s">
        <v>83</v>
      </c>
      <c r="G4" s="32" t="s">
        <v>84</v>
      </c>
      <c r="H4" s="31" t="s">
        <v>83</v>
      </c>
      <c r="I4" s="32" t="s">
        <v>84</v>
      </c>
      <c r="J4" s="31" t="s">
        <v>83</v>
      </c>
      <c r="K4" s="32" t="s">
        <v>84</v>
      </c>
      <c r="L4" s="31" t="s">
        <v>83</v>
      </c>
      <c r="M4" s="32" t="s">
        <v>84</v>
      </c>
      <c r="N4" s="31" t="s">
        <v>83</v>
      </c>
      <c r="O4" s="32" t="s">
        <v>84</v>
      </c>
      <c r="P4" s="31" t="s">
        <v>83</v>
      </c>
      <c r="Q4" s="32" t="s">
        <v>84</v>
      </c>
      <c r="R4" s="31" t="s">
        <v>83</v>
      </c>
      <c r="S4" s="32" t="s">
        <v>84</v>
      </c>
      <c r="T4" s="31" t="s">
        <v>83</v>
      </c>
      <c r="U4" s="31" t="s">
        <v>84</v>
      </c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</row>
    <row r="5" spans="1:1057" s="18" customFormat="1" ht="15" x14ac:dyDescent="0.25">
      <c r="A5" s="19" t="s">
        <v>103</v>
      </c>
      <c r="B5" s="98">
        <v>87.471256999999994</v>
      </c>
      <c r="C5" s="99">
        <v>57.773373999999997</v>
      </c>
      <c r="D5" s="100">
        <v>132.393486</v>
      </c>
      <c r="E5" s="99">
        <v>82.953819999999993</v>
      </c>
      <c r="F5" s="100">
        <v>523.49520800000005</v>
      </c>
      <c r="G5" s="99">
        <v>302.98166199999997</v>
      </c>
      <c r="H5" s="100">
        <v>820.44595100000004</v>
      </c>
      <c r="I5" s="99">
        <v>501.72549500000002</v>
      </c>
      <c r="J5" s="100">
        <v>1016.738478</v>
      </c>
      <c r="K5" s="100">
        <v>658.75230599999998</v>
      </c>
      <c r="L5" s="98">
        <v>983.23528099999999</v>
      </c>
      <c r="M5" s="99">
        <v>583.05925300000001</v>
      </c>
      <c r="N5" s="100">
        <v>1082.7560350000001</v>
      </c>
      <c r="O5" s="99">
        <v>521.49973799999998</v>
      </c>
      <c r="P5" s="100">
        <v>1495.9728950000001</v>
      </c>
      <c r="Q5" s="99">
        <v>774.237436</v>
      </c>
      <c r="R5" s="100">
        <v>1730.6030559999999</v>
      </c>
      <c r="S5" s="99">
        <v>924.69482900000003</v>
      </c>
      <c r="T5" s="100">
        <v>593.63618299999996</v>
      </c>
      <c r="U5" s="100">
        <v>361.56080600000001</v>
      </c>
    </row>
    <row r="6" spans="1:1057" s="18" customFormat="1" ht="15" x14ac:dyDescent="0.25">
      <c r="A6" s="19" t="s">
        <v>104</v>
      </c>
      <c r="B6" s="101">
        <v>161.68563499999999</v>
      </c>
      <c r="C6" s="102">
        <v>105.729947</v>
      </c>
      <c r="D6" s="103">
        <v>268.67822100000001</v>
      </c>
      <c r="E6" s="102">
        <v>166.17093299999999</v>
      </c>
      <c r="F6" s="103">
        <v>252.05362299999999</v>
      </c>
      <c r="G6" s="102">
        <v>146.555036</v>
      </c>
      <c r="H6" s="103">
        <v>355.60473999999999</v>
      </c>
      <c r="I6" s="102">
        <v>217.16512399999999</v>
      </c>
      <c r="J6" s="103">
        <v>518.79202899999996</v>
      </c>
      <c r="K6" s="103">
        <v>339.24004000000002</v>
      </c>
      <c r="L6" s="101">
        <v>570.58344199999999</v>
      </c>
      <c r="M6" s="102">
        <v>339.61375500000003</v>
      </c>
      <c r="N6" s="103">
        <v>546.79535199999998</v>
      </c>
      <c r="O6" s="102">
        <v>269.46313900000001</v>
      </c>
      <c r="P6" s="103">
        <v>384.981314</v>
      </c>
      <c r="Q6" s="102">
        <v>202.29153700000001</v>
      </c>
      <c r="R6" s="103">
        <v>1010.476184</v>
      </c>
      <c r="S6" s="102">
        <v>539.23150499999997</v>
      </c>
      <c r="T6" s="103">
        <v>641.54324099999997</v>
      </c>
      <c r="U6" s="103">
        <v>385.65529199999997</v>
      </c>
    </row>
    <row r="7" spans="1:1057" s="18" customFormat="1" ht="15" x14ac:dyDescent="0.25">
      <c r="A7" s="19" t="s">
        <v>105</v>
      </c>
      <c r="B7" s="101">
        <v>85.234802000000002</v>
      </c>
      <c r="C7" s="102">
        <v>55.101151000000002</v>
      </c>
      <c r="D7" s="103">
        <v>144.688085</v>
      </c>
      <c r="E7" s="102">
        <v>87.629078000000007</v>
      </c>
      <c r="F7" s="103">
        <v>163.013272</v>
      </c>
      <c r="G7" s="102">
        <v>93.210097000000005</v>
      </c>
      <c r="H7" s="103">
        <v>308.88446599999997</v>
      </c>
      <c r="I7" s="102">
        <v>189.895489</v>
      </c>
      <c r="J7" s="103">
        <v>314.00593600000002</v>
      </c>
      <c r="K7" s="103">
        <v>211.738201</v>
      </c>
      <c r="L7" s="101">
        <v>430.62185399999998</v>
      </c>
      <c r="M7" s="102">
        <v>261.72185400000001</v>
      </c>
      <c r="N7" s="103">
        <v>489.97112800000002</v>
      </c>
      <c r="O7" s="102">
        <v>240.57238699999999</v>
      </c>
      <c r="P7" s="103">
        <v>389.54747400000002</v>
      </c>
      <c r="Q7" s="102">
        <v>206.441283</v>
      </c>
      <c r="R7" s="103">
        <v>610.67337099999997</v>
      </c>
      <c r="S7" s="102">
        <v>327.14836600000001</v>
      </c>
      <c r="T7" s="103">
        <v>665.59348399999999</v>
      </c>
      <c r="U7" s="103">
        <v>405.184055</v>
      </c>
    </row>
    <row r="8" spans="1:1057" s="18" customFormat="1" ht="15" x14ac:dyDescent="0.25">
      <c r="A8" s="19" t="s">
        <v>106</v>
      </c>
      <c r="B8" s="101">
        <v>104.88578800000001</v>
      </c>
      <c r="C8" s="102">
        <v>69.892787999999996</v>
      </c>
      <c r="D8" s="103">
        <v>78.151128</v>
      </c>
      <c r="E8" s="102">
        <v>48.843967999999997</v>
      </c>
      <c r="F8" s="103">
        <v>62.334584</v>
      </c>
      <c r="G8" s="102">
        <v>36.856946999999998</v>
      </c>
      <c r="H8" s="103">
        <v>180.905744</v>
      </c>
      <c r="I8" s="102">
        <v>113.03675800000001</v>
      </c>
      <c r="J8" s="103">
        <v>420.72354999999999</v>
      </c>
      <c r="K8" s="103">
        <v>285.35096199999998</v>
      </c>
      <c r="L8" s="101">
        <v>317.119889</v>
      </c>
      <c r="M8" s="102">
        <v>191.21508</v>
      </c>
      <c r="N8" s="103">
        <v>483.32829700000002</v>
      </c>
      <c r="O8" s="102">
        <v>245.123771</v>
      </c>
      <c r="P8" s="103">
        <v>162.50561500000001</v>
      </c>
      <c r="Q8" s="102">
        <v>88.302200999999997</v>
      </c>
      <c r="R8" s="103">
        <v>520.39723500000002</v>
      </c>
      <c r="S8" s="102">
        <v>289.30340899999999</v>
      </c>
      <c r="T8" s="103">
        <v>717.77923699999997</v>
      </c>
      <c r="U8" s="103">
        <v>445.37606299999999</v>
      </c>
    </row>
    <row r="9" spans="1:1057" s="18" customFormat="1" ht="15" x14ac:dyDescent="0.25">
      <c r="A9" s="19" t="s">
        <v>107</v>
      </c>
      <c r="B9" s="101">
        <v>143.331715</v>
      </c>
      <c r="C9" s="102">
        <v>94.668818999999999</v>
      </c>
      <c r="D9" s="103">
        <v>187.42551599999999</v>
      </c>
      <c r="E9" s="102">
        <v>113.490036</v>
      </c>
      <c r="F9" s="103">
        <v>117.729074</v>
      </c>
      <c r="G9" s="102">
        <v>68.195550999999995</v>
      </c>
      <c r="H9" s="103">
        <v>238.43658500000001</v>
      </c>
      <c r="I9" s="102">
        <v>146.7808</v>
      </c>
      <c r="J9" s="103">
        <v>359.931895</v>
      </c>
      <c r="K9" s="103">
        <v>239.45722699999999</v>
      </c>
      <c r="L9" s="101">
        <v>472.37879199999998</v>
      </c>
      <c r="M9" s="102">
        <v>265.84948400000002</v>
      </c>
      <c r="N9" s="103">
        <v>461.60586699999999</v>
      </c>
      <c r="O9" s="102">
        <v>220.940541</v>
      </c>
      <c r="P9" s="103">
        <v>253.58019899999999</v>
      </c>
      <c r="Q9" s="102">
        <v>136.76665600000001</v>
      </c>
      <c r="R9" s="103">
        <v>460.86925500000001</v>
      </c>
      <c r="S9" s="102">
        <v>249.06811500000001</v>
      </c>
      <c r="T9" s="103">
        <v>574.55604200000005</v>
      </c>
      <c r="U9" s="103">
        <v>349.33789899999999</v>
      </c>
    </row>
    <row r="10" spans="1:1057" s="18" customFormat="1" ht="15" x14ac:dyDescent="0.25">
      <c r="A10" s="19" t="s">
        <v>108</v>
      </c>
      <c r="B10" s="101">
        <v>217.95791700000001</v>
      </c>
      <c r="C10" s="102">
        <v>145.028502</v>
      </c>
      <c r="D10" s="103">
        <v>284.54230799999999</v>
      </c>
      <c r="E10" s="102">
        <v>170.58768699999999</v>
      </c>
      <c r="F10" s="103">
        <v>252.05776700000001</v>
      </c>
      <c r="G10" s="102">
        <v>141.262845</v>
      </c>
      <c r="H10" s="103">
        <v>334.65311100000002</v>
      </c>
      <c r="I10" s="102">
        <v>201.791236</v>
      </c>
      <c r="J10" s="103">
        <v>307.58214400000003</v>
      </c>
      <c r="K10" s="103">
        <v>202.34290799999999</v>
      </c>
      <c r="L10" s="101">
        <v>298.89146099999999</v>
      </c>
      <c r="M10" s="102">
        <v>172.93015199999999</v>
      </c>
      <c r="N10" s="103">
        <v>266.86318799999998</v>
      </c>
      <c r="O10" s="102">
        <v>127.91059</v>
      </c>
      <c r="P10" s="103">
        <v>185.92789999999999</v>
      </c>
      <c r="Q10" s="102">
        <v>97.233072000000007</v>
      </c>
      <c r="R10" s="103">
        <v>296.030822</v>
      </c>
      <c r="S10" s="102">
        <v>156.96285900000001</v>
      </c>
      <c r="T10" s="103">
        <v>244.72803200000001</v>
      </c>
      <c r="U10" s="103">
        <v>148.66798299999999</v>
      </c>
    </row>
    <row r="11" spans="1:1057" s="18" customFormat="1" ht="15" x14ac:dyDescent="0.25">
      <c r="A11" s="19" t="s">
        <v>109</v>
      </c>
      <c r="B11" s="101">
        <v>10.677697</v>
      </c>
      <c r="C11" s="102">
        <v>7.2462859999999996</v>
      </c>
      <c r="D11" s="103">
        <v>8.423</v>
      </c>
      <c r="E11" s="102">
        <v>5.0654409999999999</v>
      </c>
      <c r="F11" s="103">
        <v>5.9575459999999998</v>
      </c>
      <c r="G11" s="102">
        <v>3.464893</v>
      </c>
      <c r="H11" s="103">
        <v>66.085792999999995</v>
      </c>
      <c r="I11" s="102">
        <v>40.095944000000003</v>
      </c>
      <c r="J11" s="103">
        <v>9.294295</v>
      </c>
      <c r="K11" s="103">
        <v>6.2677860000000001</v>
      </c>
      <c r="L11" s="101">
        <v>8.30396</v>
      </c>
      <c r="M11" s="102">
        <v>5.0617150000000004</v>
      </c>
      <c r="N11" s="103">
        <v>65.771034999999998</v>
      </c>
      <c r="O11" s="102">
        <v>26.347645</v>
      </c>
      <c r="P11" s="103">
        <v>20.646321</v>
      </c>
      <c r="Q11" s="102">
        <v>11.65089</v>
      </c>
      <c r="R11" s="103">
        <v>184.372108</v>
      </c>
      <c r="S11" s="102">
        <v>100.905807</v>
      </c>
      <c r="T11" s="103">
        <v>378.92973999999998</v>
      </c>
      <c r="U11" s="103">
        <v>231.79316600000001</v>
      </c>
    </row>
    <row r="12" spans="1:1057" s="18" customFormat="1" ht="15" x14ac:dyDescent="0.25">
      <c r="A12" s="19" t="s">
        <v>110</v>
      </c>
      <c r="B12" s="101">
        <v>88.020505</v>
      </c>
      <c r="C12" s="102">
        <v>57.144263000000002</v>
      </c>
      <c r="D12" s="103">
        <v>77.318405999999996</v>
      </c>
      <c r="E12" s="102">
        <v>47.708404999999999</v>
      </c>
      <c r="F12" s="103">
        <v>91.756155000000007</v>
      </c>
      <c r="G12" s="102">
        <v>52.391697999999998</v>
      </c>
      <c r="H12" s="103">
        <v>147.283165</v>
      </c>
      <c r="I12" s="102">
        <v>87.42259</v>
      </c>
      <c r="J12" s="103">
        <v>129.42958200000001</v>
      </c>
      <c r="K12" s="103">
        <v>83.085856000000007</v>
      </c>
      <c r="L12" s="101">
        <v>107.19832100000001</v>
      </c>
      <c r="M12" s="102">
        <v>67.522530000000003</v>
      </c>
      <c r="N12" s="103">
        <v>123.668644</v>
      </c>
      <c r="O12" s="102">
        <v>70.302446000000003</v>
      </c>
      <c r="P12" s="103">
        <v>91.617840999999999</v>
      </c>
      <c r="Q12" s="102">
        <v>50.990932000000001</v>
      </c>
      <c r="R12" s="103">
        <v>127.657275</v>
      </c>
      <c r="S12" s="102">
        <v>69.681488000000002</v>
      </c>
      <c r="T12" s="103">
        <v>119.94988600000001</v>
      </c>
      <c r="U12" s="103">
        <v>70.464543000000006</v>
      </c>
    </row>
    <row r="13" spans="1:1057" s="18" customFormat="1" ht="15" x14ac:dyDescent="0.25">
      <c r="A13" s="19" t="s">
        <v>111</v>
      </c>
      <c r="B13" s="101">
        <v>173.63971100000001</v>
      </c>
      <c r="C13" s="102">
        <v>116.74172299999999</v>
      </c>
      <c r="D13" s="103">
        <v>79.798541</v>
      </c>
      <c r="E13" s="102">
        <v>50.328175999999999</v>
      </c>
      <c r="F13" s="103">
        <v>93.612307000000001</v>
      </c>
      <c r="G13" s="102">
        <v>55.594968000000001</v>
      </c>
      <c r="H13" s="103">
        <v>76.232904000000005</v>
      </c>
      <c r="I13" s="102">
        <v>45.528208999999997</v>
      </c>
      <c r="J13" s="103">
        <v>77.608536000000001</v>
      </c>
      <c r="K13" s="103">
        <v>49.962108000000001</v>
      </c>
      <c r="L13" s="101">
        <v>129.41612699999999</v>
      </c>
      <c r="M13" s="102">
        <v>75.579841999999999</v>
      </c>
      <c r="N13" s="103">
        <v>79.334423000000001</v>
      </c>
      <c r="O13" s="102">
        <v>38.733075999999997</v>
      </c>
      <c r="P13" s="103">
        <v>42.062334999999997</v>
      </c>
      <c r="Q13" s="102">
        <v>22.041551999999999</v>
      </c>
      <c r="R13" s="103">
        <v>72.513977999999994</v>
      </c>
      <c r="S13" s="102">
        <v>37.702855999999997</v>
      </c>
      <c r="T13" s="103">
        <v>62.760564000000002</v>
      </c>
      <c r="U13" s="103">
        <v>37.357953999999999</v>
      </c>
    </row>
    <row r="14" spans="1:1057" s="18" customFormat="1" ht="15" x14ac:dyDescent="0.25">
      <c r="A14" s="19" t="s">
        <v>112</v>
      </c>
      <c r="B14" s="101">
        <v>0</v>
      </c>
      <c r="C14" s="102">
        <v>0</v>
      </c>
      <c r="D14" s="103">
        <v>0</v>
      </c>
      <c r="E14" s="102">
        <v>0</v>
      </c>
      <c r="F14" s="103">
        <v>0</v>
      </c>
      <c r="G14" s="102">
        <v>0</v>
      </c>
      <c r="H14" s="103">
        <v>0</v>
      </c>
      <c r="I14" s="102">
        <v>0</v>
      </c>
      <c r="J14" s="103">
        <v>0</v>
      </c>
      <c r="K14" s="103">
        <v>0</v>
      </c>
      <c r="L14" s="101">
        <v>0</v>
      </c>
      <c r="M14" s="102">
        <v>0</v>
      </c>
      <c r="N14" s="103">
        <v>0</v>
      </c>
      <c r="O14" s="102">
        <v>0</v>
      </c>
      <c r="P14" s="103">
        <v>8.0589739999999992</v>
      </c>
      <c r="Q14" s="102">
        <v>4.5646490000000002</v>
      </c>
      <c r="R14" s="103">
        <v>56.012700000000002</v>
      </c>
      <c r="S14" s="102">
        <v>31.867773</v>
      </c>
      <c r="T14" s="103">
        <v>128.34937300000001</v>
      </c>
      <c r="U14" s="103">
        <v>80.954511999999994</v>
      </c>
    </row>
    <row r="15" spans="1:1057" s="18" customFormat="1" ht="15" x14ac:dyDescent="0.25">
      <c r="A15" s="19" t="s">
        <v>113</v>
      </c>
      <c r="B15" s="101">
        <v>57.322592</v>
      </c>
      <c r="C15" s="102">
        <v>37.941388000000003</v>
      </c>
      <c r="D15" s="103">
        <v>38.994354999999999</v>
      </c>
      <c r="E15" s="102">
        <v>24.03303</v>
      </c>
      <c r="F15" s="103">
        <v>40.045735000000001</v>
      </c>
      <c r="G15" s="102">
        <v>22.942792000000001</v>
      </c>
      <c r="H15" s="103">
        <v>39.656377999999997</v>
      </c>
      <c r="I15" s="102">
        <v>24.042134999999998</v>
      </c>
      <c r="J15" s="103">
        <v>29.508500999999999</v>
      </c>
      <c r="K15" s="103">
        <v>18.757088</v>
      </c>
      <c r="L15" s="101">
        <v>27.560309</v>
      </c>
      <c r="M15" s="102">
        <v>16.522130000000001</v>
      </c>
      <c r="N15" s="103">
        <v>26.683676999999999</v>
      </c>
      <c r="O15" s="102">
        <v>14.386221000000001</v>
      </c>
      <c r="P15" s="103">
        <v>10.802903000000001</v>
      </c>
      <c r="Q15" s="102">
        <v>5.7986199999999997</v>
      </c>
      <c r="R15" s="103">
        <v>31.760704</v>
      </c>
      <c r="S15" s="102">
        <v>16.819718000000002</v>
      </c>
      <c r="T15" s="103">
        <v>28.755201</v>
      </c>
      <c r="U15" s="103">
        <v>17.566443</v>
      </c>
    </row>
    <row r="16" spans="1:1057" s="18" customFormat="1" ht="15" x14ac:dyDescent="0.25">
      <c r="A16" s="19" t="s">
        <v>114</v>
      </c>
      <c r="B16" s="101">
        <v>5.3967869999999998</v>
      </c>
      <c r="C16" s="102">
        <v>4.2543049999999996</v>
      </c>
      <c r="D16" s="103">
        <v>11.097504000000001</v>
      </c>
      <c r="E16" s="102">
        <v>7.9586069999999998</v>
      </c>
      <c r="F16" s="103">
        <v>10.498277</v>
      </c>
      <c r="G16" s="102">
        <v>7.4367320000000001</v>
      </c>
      <c r="H16" s="103">
        <v>13.803248999999999</v>
      </c>
      <c r="I16" s="102">
        <v>11.134743</v>
      </c>
      <c r="J16" s="103">
        <v>8.4169070000000001</v>
      </c>
      <c r="K16" s="103">
        <v>6.5933710000000003</v>
      </c>
      <c r="L16" s="101">
        <v>7.6433</v>
      </c>
      <c r="M16" s="102">
        <v>5.4477460000000004</v>
      </c>
      <c r="N16" s="103">
        <v>15.298933</v>
      </c>
      <c r="O16" s="102">
        <v>12.331231000000001</v>
      </c>
      <c r="P16" s="103">
        <v>9.0493500000000004</v>
      </c>
      <c r="Q16" s="102">
        <v>7.6741149999999996</v>
      </c>
      <c r="R16" s="103">
        <v>10.611649999999999</v>
      </c>
      <c r="S16" s="102">
        <v>8.020467</v>
      </c>
      <c r="T16" s="103">
        <v>9.9318139999999993</v>
      </c>
      <c r="U16" s="103">
        <v>8.0456450000000004</v>
      </c>
    </row>
    <row r="17" spans="1:89" s="18" customFormat="1" ht="15" x14ac:dyDescent="0.25">
      <c r="A17" s="19" t="s">
        <v>115</v>
      </c>
      <c r="B17" s="101">
        <v>0</v>
      </c>
      <c r="C17" s="102">
        <v>0</v>
      </c>
      <c r="D17" s="103">
        <v>1.0314760000000001</v>
      </c>
      <c r="E17" s="102">
        <v>0.61475500000000005</v>
      </c>
      <c r="F17" s="103">
        <v>0.56085499999999999</v>
      </c>
      <c r="G17" s="102">
        <v>0.29241600000000001</v>
      </c>
      <c r="H17" s="103">
        <v>0.22587299999999999</v>
      </c>
      <c r="I17" s="102">
        <v>0.122624</v>
      </c>
      <c r="J17" s="103">
        <v>0.165603</v>
      </c>
      <c r="K17" s="103">
        <v>9.6304000000000001E-2</v>
      </c>
      <c r="L17" s="101">
        <v>0</v>
      </c>
      <c r="M17" s="102">
        <v>0</v>
      </c>
      <c r="N17" s="103">
        <v>0</v>
      </c>
      <c r="O17" s="102">
        <v>0</v>
      </c>
      <c r="P17" s="103">
        <v>1.480073</v>
      </c>
      <c r="Q17" s="102">
        <v>0.77286299999999997</v>
      </c>
      <c r="R17" s="103">
        <v>11.154604000000001</v>
      </c>
      <c r="S17" s="102">
        <v>6.0463620000000002</v>
      </c>
      <c r="T17" s="103">
        <v>18.081734999999998</v>
      </c>
      <c r="U17" s="103">
        <v>11.384900999999999</v>
      </c>
    </row>
    <row r="18" spans="1:89" s="18" customFormat="1" ht="15" x14ac:dyDescent="0.25">
      <c r="A18" s="19" t="s">
        <v>116</v>
      </c>
      <c r="B18" s="101">
        <v>0</v>
      </c>
      <c r="C18" s="102">
        <v>0</v>
      </c>
      <c r="D18" s="103">
        <v>0</v>
      </c>
      <c r="E18" s="102">
        <v>0</v>
      </c>
      <c r="F18" s="103">
        <v>1.956512</v>
      </c>
      <c r="G18" s="102">
        <v>1.1446190000000001</v>
      </c>
      <c r="H18" s="103">
        <v>2.7521260000000001</v>
      </c>
      <c r="I18" s="102">
        <v>1.6341969999999999</v>
      </c>
      <c r="J18" s="103">
        <v>0.195351</v>
      </c>
      <c r="K18" s="103">
        <v>0.12307</v>
      </c>
      <c r="L18" s="101">
        <v>2.9059870000000001</v>
      </c>
      <c r="M18" s="102">
        <v>1.890687</v>
      </c>
      <c r="N18" s="103">
        <v>4.8446509999999998</v>
      </c>
      <c r="O18" s="102">
        <v>1.992237</v>
      </c>
      <c r="P18" s="103">
        <v>0</v>
      </c>
      <c r="Q18" s="102">
        <v>0</v>
      </c>
      <c r="R18" s="103">
        <v>9.1303710000000002</v>
      </c>
      <c r="S18" s="102">
        <v>4.9962270000000002</v>
      </c>
      <c r="T18" s="103">
        <v>5.6099139999999998</v>
      </c>
      <c r="U18" s="103">
        <v>3.5671529999999998</v>
      </c>
    </row>
    <row r="19" spans="1:89" s="18" customFormat="1" ht="15" x14ac:dyDescent="0.25">
      <c r="A19" s="19" t="s">
        <v>117</v>
      </c>
      <c r="B19" s="101">
        <v>7.932347</v>
      </c>
      <c r="C19" s="102">
        <v>5.9659769999999996</v>
      </c>
      <c r="D19" s="103">
        <v>7.513293</v>
      </c>
      <c r="E19" s="102">
        <v>5.323061</v>
      </c>
      <c r="F19" s="103">
        <v>9.154242</v>
      </c>
      <c r="G19" s="102">
        <v>5.406568</v>
      </c>
      <c r="H19" s="103">
        <v>9.5012319999999999</v>
      </c>
      <c r="I19" s="102">
        <v>5.5585490000000002</v>
      </c>
      <c r="J19" s="103">
        <v>4.7456110000000002</v>
      </c>
      <c r="K19" s="103">
        <v>2.8656839999999999</v>
      </c>
      <c r="L19" s="101">
        <v>6.2807890000000004</v>
      </c>
      <c r="M19" s="102">
        <v>3.81176</v>
      </c>
      <c r="N19" s="103">
        <v>4.7216519999999997</v>
      </c>
      <c r="O19" s="102">
        <v>2.390666</v>
      </c>
      <c r="P19" s="103">
        <v>3.6009159999999998</v>
      </c>
      <c r="Q19" s="102">
        <v>1.990275</v>
      </c>
      <c r="R19" s="103">
        <v>3.9468860000000001</v>
      </c>
      <c r="S19" s="102">
        <v>2.1014490000000001</v>
      </c>
      <c r="T19" s="103">
        <v>2.7322250000000001</v>
      </c>
      <c r="U19" s="103">
        <v>1.73872</v>
      </c>
    </row>
    <row r="20" spans="1:89" s="18" customFormat="1" ht="15" x14ac:dyDescent="0.25">
      <c r="A20" s="19" t="s">
        <v>118</v>
      </c>
      <c r="B20" s="101">
        <v>8.3353520000000003</v>
      </c>
      <c r="C20" s="102">
        <v>5.6093640000000002</v>
      </c>
      <c r="D20" s="103">
        <v>9.8406260000000003</v>
      </c>
      <c r="E20" s="102">
        <v>6.1595639999999996</v>
      </c>
      <c r="F20" s="103">
        <v>9.5912729999999993</v>
      </c>
      <c r="G20" s="102">
        <v>5.7210140000000003</v>
      </c>
      <c r="H20" s="103">
        <v>13.922783000000001</v>
      </c>
      <c r="I20" s="102">
        <v>8.3566070000000003</v>
      </c>
      <c r="J20" s="103">
        <v>6.6519779999999997</v>
      </c>
      <c r="K20" s="103">
        <v>4.2890790000000001</v>
      </c>
      <c r="L20" s="101">
        <v>15.879111999999999</v>
      </c>
      <c r="M20" s="102">
        <v>9.4186359999999993</v>
      </c>
      <c r="N20" s="103">
        <v>10.765311000000001</v>
      </c>
      <c r="O20" s="102">
        <v>5.3725540000000001</v>
      </c>
      <c r="P20" s="103">
        <v>4.9266009999999998</v>
      </c>
      <c r="Q20" s="102">
        <v>2.5935999999999999</v>
      </c>
      <c r="R20" s="103">
        <v>3.6288079999999998</v>
      </c>
      <c r="S20" s="102">
        <v>1.9041520000000001</v>
      </c>
      <c r="T20" s="103">
        <v>2.8607369999999999</v>
      </c>
      <c r="U20" s="103">
        <v>1.751647</v>
      </c>
    </row>
    <row r="21" spans="1:89" s="18" customFormat="1" ht="15" x14ac:dyDescent="0.25">
      <c r="A21" s="19" t="s">
        <v>119</v>
      </c>
      <c r="B21" s="101">
        <v>0</v>
      </c>
      <c r="C21" s="102">
        <v>0</v>
      </c>
      <c r="D21" s="103">
        <v>0</v>
      </c>
      <c r="E21" s="102">
        <v>0</v>
      </c>
      <c r="F21" s="103">
        <v>0.16672600000000001</v>
      </c>
      <c r="G21" s="102">
        <v>0.102157</v>
      </c>
      <c r="H21" s="103">
        <v>0</v>
      </c>
      <c r="I21" s="102">
        <v>0</v>
      </c>
      <c r="J21" s="103">
        <v>9.132968</v>
      </c>
      <c r="K21" s="103">
        <v>6.8046699999999998</v>
      </c>
      <c r="L21" s="101">
        <v>17.521628</v>
      </c>
      <c r="M21" s="102">
        <v>10.005691000000001</v>
      </c>
      <c r="N21" s="103">
        <v>0.192937</v>
      </c>
      <c r="O21" s="102">
        <v>0.12539600000000001</v>
      </c>
      <c r="P21" s="103">
        <v>0</v>
      </c>
      <c r="Q21" s="102">
        <v>0</v>
      </c>
      <c r="R21" s="103">
        <v>3.5764399999999998</v>
      </c>
      <c r="S21" s="102">
        <v>1.897956</v>
      </c>
      <c r="T21" s="103">
        <v>3.8070029999999999</v>
      </c>
      <c r="U21" s="103">
        <v>2.4161830000000002</v>
      </c>
    </row>
    <row r="22" spans="1:89" s="18" customFormat="1" ht="15" x14ac:dyDescent="0.25">
      <c r="A22" s="19" t="s">
        <v>120</v>
      </c>
      <c r="B22" s="101">
        <v>36.794128000000001</v>
      </c>
      <c r="C22" s="102">
        <v>24.156683999999998</v>
      </c>
      <c r="D22" s="103">
        <v>9.6577900000000003</v>
      </c>
      <c r="E22" s="102">
        <v>6.182696</v>
      </c>
      <c r="F22" s="103">
        <v>14.071464000000001</v>
      </c>
      <c r="G22" s="102">
        <v>8.1587130000000005</v>
      </c>
      <c r="H22" s="103">
        <v>7.146363</v>
      </c>
      <c r="I22" s="102">
        <v>4.568816</v>
      </c>
      <c r="J22" s="103">
        <v>4.6406729999999996</v>
      </c>
      <c r="K22" s="103">
        <v>3.4225919999999999</v>
      </c>
      <c r="L22" s="101">
        <v>3.1486879999999999</v>
      </c>
      <c r="M22" s="102">
        <v>2.0100539999999998</v>
      </c>
      <c r="N22" s="103">
        <v>4.5622030000000002</v>
      </c>
      <c r="O22" s="102">
        <v>1.96682</v>
      </c>
      <c r="P22" s="103">
        <v>4.9816399999999996</v>
      </c>
      <c r="Q22" s="102">
        <v>2.7138450000000001</v>
      </c>
      <c r="R22" s="103">
        <v>1.9263790000000001</v>
      </c>
      <c r="S22" s="102">
        <v>0.90107800000000005</v>
      </c>
      <c r="T22" s="103">
        <v>1.107726</v>
      </c>
      <c r="U22" s="103">
        <v>0.65393400000000002</v>
      </c>
    </row>
    <row r="23" spans="1:89" s="18" customFormat="1" ht="15" x14ac:dyDescent="0.25">
      <c r="A23" s="19" t="s">
        <v>121</v>
      </c>
      <c r="B23" s="101">
        <v>5.9159740000000003</v>
      </c>
      <c r="C23" s="102">
        <v>3.9106260000000002</v>
      </c>
      <c r="D23" s="103">
        <v>4.3634389999999996</v>
      </c>
      <c r="E23" s="102">
        <v>2.5346540000000002</v>
      </c>
      <c r="F23" s="103">
        <v>4.9144509999999997</v>
      </c>
      <c r="G23" s="102">
        <v>2.9750860000000001</v>
      </c>
      <c r="H23" s="103">
        <v>0</v>
      </c>
      <c r="I23" s="102">
        <v>0</v>
      </c>
      <c r="J23" s="103">
        <v>0.123085</v>
      </c>
      <c r="K23" s="103">
        <v>7.3514999999999997E-2</v>
      </c>
      <c r="L23" s="101">
        <v>0</v>
      </c>
      <c r="M23" s="102">
        <v>0</v>
      </c>
      <c r="N23" s="103">
        <v>0</v>
      </c>
      <c r="O23" s="102">
        <v>0</v>
      </c>
      <c r="P23" s="103">
        <v>0</v>
      </c>
      <c r="Q23" s="102">
        <v>0</v>
      </c>
      <c r="R23" s="103">
        <v>0.17435</v>
      </c>
      <c r="S23" s="102">
        <v>0.11145099999999999</v>
      </c>
      <c r="T23" s="103">
        <v>2.069032</v>
      </c>
      <c r="U23" s="103">
        <v>1.509876</v>
      </c>
    </row>
    <row r="24" spans="1:89" s="18" customFormat="1" ht="15" x14ac:dyDescent="0.25">
      <c r="A24" s="19" t="s">
        <v>122</v>
      </c>
      <c r="B24" s="101">
        <v>1.0684119999999999</v>
      </c>
      <c r="C24" s="102">
        <v>0.71562199999999998</v>
      </c>
      <c r="D24" s="103">
        <v>3.2544840000000002</v>
      </c>
      <c r="E24" s="102">
        <v>2.20757</v>
      </c>
      <c r="F24" s="103">
        <v>25.367543000000001</v>
      </c>
      <c r="G24" s="102">
        <v>14.585551000000001</v>
      </c>
      <c r="H24" s="103">
        <v>13.590108000000001</v>
      </c>
      <c r="I24" s="102">
        <v>8.1745549999999998</v>
      </c>
      <c r="J24" s="103">
        <v>0</v>
      </c>
      <c r="K24" s="103">
        <v>0</v>
      </c>
      <c r="L24" s="101">
        <v>1.1485430000000001</v>
      </c>
      <c r="M24" s="102">
        <v>0.707731</v>
      </c>
      <c r="N24" s="103">
        <v>0.52618299999999996</v>
      </c>
      <c r="O24" s="102">
        <v>0.34833999999999998</v>
      </c>
      <c r="P24" s="103">
        <v>0</v>
      </c>
      <c r="Q24" s="102">
        <v>0</v>
      </c>
      <c r="R24" s="103">
        <v>0</v>
      </c>
      <c r="S24" s="102">
        <v>0</v>
      </c>
      <c r="T24" s="103">
        <v>0</v>
      </c>
      <c r="U24" s="103">
        <v>0</v>
      </c>
    </row>
    <row r="25" spans="1:89" s="18" customFormat="1" ht="15" x14ac:dyDescent="0.25">
      <c r="A25" s="38" t="s">
        <v>33</v>
      </c>
      <c r="B25" s="104">
        <v>1195.670619</v>
      </c>
      <c r="C25" s="105">
        <v>791.88081899999997</v>
      </c>
      <c r="D25" s="106">
        <v>1347.1716579999998</v>
      </c>
      <c r="E25" s="105">
        <v>827.79148099999998</v>
      </c>
      <c r="F25" s="106">
        <v>1678.3366139999998</v>
      </c>
      <c r="G25" s="105">
        <v>969.27934500000003</v>
      </c>
      <c r="H25" s="106">
        <v>2629.1305709999997</v>
      </c>
      <c r="I25" s="105">
        <v>1607.0338710000001</v>
      </c>
      <c r="J25" s="106">
        <v>3217.6871219999998</v>
      </c>
      <c r="K25" s="106">
        <v>2119.2227670000002</v>
      </c>
      <c r="L25" s="104">
        <v>3399.8374830000002</v>
      </c>
      <c r="M25" s="105">
        <v>2012.3681000000001</v>
      </c>
      <c r="N25" s="106">
        <v>3667.6895159999999</v>
      </c>
      <c r="O25" s="105">
        <v>1799.8067979999998</v>
      </c>
      <c r="P25" s="106">
        <v>3069.7423509999999</v>
      </c>
      <c r="Q25" s="105">
        <v>1616.0635259999999</v>
      </c>
      <c r="R25" s="106">
        <v>5145.5161760000001</v>
      </c>
      <c r="S25" s="105">
        <v>2769.365867</v>
      </c>
      <c r="T25" s="106">
        <v>4202.7811689999999</v>
      </c>
      <c r="U25" s="106">
        <v>2564.9867750000008</v>
      </c>
    </row>
    <row r="26" spans="1:89" s="18" customFormat="1" ht="15" x14ac:dyDescent="0.25">
      <c r="A26" s="19" t="s">
        <v>34</v>
      </c>
      <c r="B26" s="101">
        <v>19.786227999999937</v>
      </c>
      <c r="C26" s="102">
        <v>12.921485000000075</v>
      </c>
      <c r="D26" s="103">
        <v>10.53959500000019</v>
      </c>
      <c r="E26" s="102">
        <v>6.236171000000013</v>
      </c>
      <c r="F26" s="103">
        <v>8.2827700000002551</v>
      </c>
      <c r="G26" s="102">
        <v>4.8386540000000196</v>
      </c>
      <c r="H26" s="103">
        <v>11.247337000000243</v>
      </c>
      <c r="I26" s="102">
        <v>6.6369589999999334</v>
      </c>
      <c r="J26" s="103">
        <v>9.2292269999998098</v>
      </c>
      <c r="K26" s="103">
        <v>6.1946389999998246</v>
      </c>
      <c r="L26" s="101">
        <v>7.8185669999998026</v>
      </c>
      <c r="M26" s="102">
        <v>4.7423089999995227</v>
      </c>
      <c r="N26" s="103">
        <v>8.6727739999996629</v>
      </c>
      <c r="O26" s="102">
        <v>3.9287620000000061</v>
      </c>
      <c r="P26" s="103">
        <v>4.0456610000001092</v>
      </c>
      <c r="Q26" s="102">
        <v>2.1356160000000273</v>
      </c>
      <c r="R26" s="103">
        <v>9.4269720000002053</v>
      </c>
      <c r="S26" s="102">
        <v>4.9796390000001338</v>
      </c>
      <c r="T26" s="103">
        <v>13.663074000000051</v>
      </c>
      <c r="U26" s="103">
        <v>8.2040999999990163</v>
      </c>
    </row>
    <row r="27" spans="1:89" s="18" customFormat="1" ht="15" x14ac:dyDescent="0.25">
      <c r="A27" s="38" t="s">
        <v>26</v>
      </c>
      <c r="B27" s="104">
        <v>1215.4568469999999</v>
      </c>
      <c r="C27" s="105">
        <v>804.80230400000005</v>
      </c>
      <c r="D27" s="106">
        <v>1357.7112529999999</v>
      </c>
      <c r="E27" s="105">
        <v>834.02765199999999</v>
      </c>
      <c r="F27" s="106">
        <v>1686.6193840000001</v>
      </c>
      <c r="G27" s="105">
        <v>974.11799900000005</v>
      </c>
      <c r="H27" s="106">
        <v>2640.3779079999999</v>
      </c>
      <c r="I27" s="105">
        <v>1613.67083</v>
      </c>
      <c r="J27" s="106">
        <v>3226.9163489999996</v>
      </c>
      <c r="K27" s="106">
        <v>2125.417406</v>
      </c>
      <c r="L27" s="104">
        <v>3407.6560500000001</v>
      </c>
      <c r="M27" s="105">
        <v>2017.1104089999997</v>
      </c>
      <c r="N27" s="106">
        <v>3676.3622899999996</v>
      </c>
      <c r="O27" s="105">
        <v>1803.7355599999999</v>
      </c>
      <c r="P27" s="106">
        <v>3073.788012</v>
      </c>
      <c r="Q27" s="105">
        <v>1618.1991419999999</v>
      </c>
      <c r="R27" s="106">
        <v>5154.9431480000003</v>
      </c>
      <c r="S27" s="105">
        <v>2774.3455060000001</v>
      </c>
      <c r="T27" s="106">
        <v>4216.4442429999999</v>
      </c>
      <c r="U27" s="106">
        <v>2573.1908749999998</v>
      </c>
    </row>
    <row r="28" spans="1:89" s="18" customFormat="1" ht="15" x14ac:dyDescent="0.25">
      <c r="A28" s="72" t="s">
        <v>102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</row>
    <row r="29" spans="1:89" s="18" customFormat="1" ht="15" x14ac:dyDescent="0.25">
      <c r="A29" s="7" t="s">
        <v>20</v>
      </c>
      <c r="B29" s="7"/>
      <c r="C29" s="7"/>
      <c r="D29" s="7"/>
      <c r="E29" s="7"/>
      <c r="F29" s="7"/>
      <c r="G29" s="7"/>
      <c r="H29" s="7"/>
      <c r="I29" s="7"/>
      <c r="J29" s="7"/>
      <c r="K29" s="7"/>
    </row>
    <row r="30" spans="1:89" s="18" customFormat="1" ht="15" x14ac:dyDescent="0.25">
      <c r="A30" s="6" t="s">
        <v>23</v>
      </c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89" s="18" customFormat="1" ht="15" x14ac:dyDescent="0.25">
      <c r="A31" s="6" t="s">
        <v>24</v>
      </c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89" ht="15" x14ac:dyDescent="0.25">
      <c r="A32" s="6" t="s">
        <v>25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</row>
    <row r="33" spans="1:89" ht="1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</row>
    <row r="34" spans="1:89" ht="15" x14ac:dyDescent="0.25">
      <c r="A34" s="18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</row>
    <row r="35" spans="1:89" ht="1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</row>
    <row r="36" spans="1:89" ht="1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</row>
    <row r="37" spans="1:89" ht="1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</row>
    <row r="38" spans="1:89" ht="1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</row>
    <row r="39" spans="1:89" ht="1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</row>
    <row r="40" spans="1:89" ht="1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</row>
    <row r="41" spans="1:89" ht="1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</row>
    <row r="42" spans="1:89" ht="1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</row>
    <row r="43" spans="1:89" ht="1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</row>
    <row r="44" spans="1:89" ht="1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</row>
    <row r="45" spans="1:89" ht="1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89" ht="1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</row>
    <row r="47" spans="1:89" ht="1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</row>
    <row r="48" spans="1:89" ht="1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89" ht="1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</row>
    <row r="50" spans="1:89" ht="1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</row>
    <row r="51" spans="1:89" ht="1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</row>
    <row r="52" spans="1:89" ht="1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</row>
    <row r="53" spans="1:89" ht="1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</row>
    <row r="54" spans="1:89" ht="1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</row>
    <row r="55" spans="1:89" ht="1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</row>
    <row r="56" spans="1:89" ht="1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</row>
    <row r="57" spans="1:89" ht="1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</row>
    <row r="58" spans="1:89" ht="1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</row>
    <row r="59" spans="1:89" ht="1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</row>
    <row r="60" spans="1:89" ht="1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</row>
    <row r="61" spans="1:89" ht="1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</row>
    <row r="62" spans="1:89" ht="1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</row>
    <row r="63" spans="1:89" ht="1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</row>
    <row r="64" spans="1:89" ht="1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</row>
    <row r="65" spans="1:89" ht="1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</row>
    <row r="66" spans="1:89" ht="1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</row>
    <row r="67" spans="1:89" ht="1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</row>
    <row r="68" spans="1:89" ht="1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</row>
    <row r="69" spans="1:89" ht="1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</row>
    <row r="70" spans="1:89" ht="1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</row>
    <row r="71" spans="1:89" ht="1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</row>
    <row r="72" spans="1:89" ht="1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</row>
    <row r="73" spans="1:89" ht="1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</row>
    <row r="74" spans="1:89" ht="1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</row>
    <row r="75" spans="1:89" ht="1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</row>
    <row r="76" spans="1:89" ht="1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</row>
    <row r="77" spans="1:89" ht="1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</row>
    <row r="78" spans="1:89" ht="1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</row>
    <row r="79" spans="1:89" ht="1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</row>
    <row r="80" spans="1:89" ht="1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</row>
    <row r="81" spans="1:89" ht="1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</row>
    <row r="82" spans="1:89" ht="1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</row>
    <row r="83" spans="1:89" ht="1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</row>
    <row r="84" spans="1:89" ht="1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</row>
    <row r="85" spans="1:89" ht="1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</row>
    <row r="86" spans="1:89" ht="1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</row>
    <row r="87" spans="1:89" ht="8.4499999999999993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</row>
    <row r="88" spans="1:89" ht="1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</row>
    <row r="89" spans="1:89" ht="1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</row>
    <row r="90" spans="1:89" ht="1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</row>
    <row r="91" spans="1:89" ht="1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</row>
    <row r="92" spans="1:89" ht="1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</row>
    <row r="93" spans="1:89" ht="1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</row>
    <row r="94" spans="1:89" ht="1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</row>
    <row r="95" spans="1:89" ht="1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</row>
    <row r="96" spans="1:89" ht="1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</row>
    <row r="97" spans="1:89" ht="1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</row>
    <row r="98" spans="1:89" ht="1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</row>
    <row r="99" spans="1:89" ht="1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</row>
    <row r="100" spans="1:89" ht="1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</row>
    <row r="101" spans="1:89" ht="1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</row>
    <row r="102" spans="1:89" ht="1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</row>
    <row r="103" spans="1:89" ht="1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</row>
    <row r="104" spans="1:89" ht="1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</row>
    <row r="105" spans="1:89" ht="1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</row>
    <row r="106" spans="1:89" ht="1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</row>
    <row r="107" spans="1:89" ht="1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</row>
    <row r="108" spans="1:89" ht="1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</row>
    <row r="109" spans="1:89" ht="1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</row>
    <row r="110" spans="1:89" ht="1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</row>
    <row r="111" spans="1:89" ht="1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</row>
    <row r="112" spans="1:89" ht="1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</row>
    <row r="113" spans="1:89" ht="1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</row>
    <row r="114" spans="1:89" ht="1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</row>
    <row r="115" spans="1:89" ht="1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</row>
    <row r="116" spans="1:89" ht="1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</row>
    <row r="117" spans="1:89" ht="1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</row>
    <row r="118" spans="1:89" ht="1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</row>
    <row r="119" spans="1:89" ht="1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</row>
    <row r="120" spans="1:89" ht="1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</row>
    <row r="121" spans="1:89" ht="1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</row>
    <row r="122" spans="1:89" ht="1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</row>
    <row r="123" spans="1:89" ht="1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</row>
    <row r="124" spans="1:89" ht="1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</row>
    <row r="125" spans="1:89" ht="1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</row>
    <row r="126" spans="1:89" ht="1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</row>
    <row r="127" spans="1:89" ht="1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</row>
    <row r="128" spans="1:89" ht="1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</row>
    <row r="129" spans="1:89" ht="1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</row>
    <row r="130" spans="1:89" ht="1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</row>
    <row r="131" spans="1:89" ht="1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</row>
    <row r="132" spans="1:89" ht="1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</row>
    <row r="133" spans="1:89" ht="1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</row>
    <row r="134" spans="1:89" ht="1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</row>
    <row r="135" spans="1:89" ht="1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</row>
    <row r="136" spans="1:89" ht="1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</row>
    <row r="137" spans="1:89" ht="1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</row>
    <row r="138" spans="1:89" ht="1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</row>
    <row r="139" spans="1:89" ht="1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</row>
    <row r="140" spans="1:89" ht="1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</row>
    <row r="141" spans="1:89" ht="1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</row>
    <row r="142" spans="1:89" ht="1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</row>
    <row r="143" spans="1:89" ht="1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</row>
    <row r="144" spans="1:89" ht="1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</row>
    <row r="145" spans="1:89" ht="1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</row>
    <row r="146" spans="1:89" ht="1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</row>
    <row r="147" spans="1:89" ht="1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</row>
    <row r="148" spans="1:89" ht="1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</row>
    <row r="149" spans="1:89" ht="1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</row>
    <row r="150" spans="1:89" ht="1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</row>
    <row r="151" spans="1:89" ht="1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</row>
    <row r="152" spans="1:89" ht="1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</row>
    <row r="153" spans="1:89" ht="1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</row>
    <row r="154" spans="1:89" ht="1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</row>
    <row r="155" spans="1:89" ht="1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</row>
    <row r="156" spans="1:89" ht="1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</row>
    <row r="157" spans="1:89" ht="1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</row>
    <row r="158" spans="1:89" ht="1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</row>
    <row r="159" spans="1:89" ht="1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</row>
    <row r="160" spans="1:89" ht="1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</row>
    <row r="161" spans="1:89" ht="1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</row>
    <row r="162" spans="1:89" ht="1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</row>
    <row r="163" spans="1:89" ht="1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</row>
    <row r="164" spans="1:89" ht="1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</row>
    <row r="165" spans="1:89" ht="1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</row>
    <row r="166" spans="1:89" ht="1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</row>
    <row r="167" spans="1:89" ht="1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</row>
    <row r="168" spans="1:89" ht="1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</row>
    <row r="169" spans="1:89" ht="1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</row>
    <row r="170" spans="1:89" ht="1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</row>
    <row r="171" spans="1:89" ht="1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</row>
    <row r="172" spans="1:89" ht="1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</row>
    <row r="173" spans="1:89" ht="1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</row>
    <row r="174" spans="1:89" ht="1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</row>
    <row r="175" spans="1:89" ht="1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</row>
    <row r="176" spans="1:89" ht="1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</row>
    <row r="177" spans="1:89" ht="1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</row>
    <row r="178" spans="1:89" ht="1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</row>
    <row r="179" spans="1:89" ht="1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</row>
    <row r="180" spans="1:89" ht="1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</row>
    <row r="181" spans="1:89" ht="1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</row>
    <row r="182" spans="1:89" ht="1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</row>
    <row r="183" spans="1:89" ht="1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</row>
    <row r="184" spans="1:89" ht="1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</row>
    <row r="185" spans="1:89" ht="1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</row>
    <row r="186" spans="1:89" ht="1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</row>
    <row r="187" spans="1:89" ht="1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</row>
    <row r="188" spans="1:89" ht="1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</row>
    <row r="189" spans="1:89" ht="1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</row>
    <row r="190" spans="1:89" ht="1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</row>
    <row r="191" spans="1:89" ht="1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</row>
    <row r="192" spans="1:89" ht="1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</row>
    <row r="193" spans="1:89" ht="1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</row>
    <row r="194" spans="1:89" ht="1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</row>
    <row r="195" spans="1:89" ht="1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</row>
    <row r="196" spans="1:89" ht="1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</row>
    <row r="197" spans="1:89" ht="1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</row>
    <row r="198" spans="1:89" ht="1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</row>
    <row r="199" spans="1:89" ht="1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</row>
    <row r="200" spans="1:89" ht="1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</row>
    <row r="201" spans="1:89" ht="1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</row>
    <row r="202" spans="1:89" ht="1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</row>
    <row r="203" spans="1:89" ht="1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</row>
    <row r="204" spans="1:89" ht="1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</row>
    <row r="205" spans="1:89" ht="1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</row>
    <row r="206" spans="1:89" ht="1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</row>
    <row r="207" spans="1:89" ht="1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</row>
    <row r="208" spans="1:89" ht="1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</row>
    <row r="209" spans="1:89" ht="1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</row>
    <row r="210" spans="1:89" ht="1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</row>
    <row r="211" spans="1:89" ht="1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</row>
    <row r="212" spans="1:89" ht="1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</row>
    <row r="213" spans="1:89" ht="1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</row>
    <row r="214" spans="1:89" ht="1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</row>
    <row r="215" spans="1:89" ht="1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</row>
    <row r="216" spans="1:89" ht="1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</row>
    <row r="217" spans="1:89" ht="1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</row>
    <row r="218" spans="1:89" ht="1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</row>
    <row r="219" spans="1:89" ht="1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</row>
    <row r="220" spans="1:89" ht="1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</row>
    <row r="221" spans="1:89" ht="1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</row>
    <row r="222" spans="1:89" ht="1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</row>
    <row r="223" spans="1:89" ht="1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</row>
    <row r="224" spans="1:89" ht="1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</row>
    <row r="225" spans="1:89" ht="1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</row>
    <row r="226" spans="1:89" ht="1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</row>
    <row r="227" spans="1:89" ht="1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</row>
    <row r="228" spans="1:89" ht="1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</row>
    <row r="229" spans="1:89" ht="1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</row>
    <row r="230" spans="1:89" ht="1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</row>
    <row r="231" spans="1:89" ht="1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</row>
    <row r="232" spans="1:89" ht="1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</row>
    <row r="233" spans="1:89" ht="1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</row>
    <row r="234" spans="1:89" ht="1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</row>
    <row r="235" spans="1:89" ht="1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</row>
    <row r="236" spans="1:89" ht="1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</row>
    <row r="237" spans="1:89" ht="1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</row>
    <row r="238" spans="1:89" ht="1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</row>
    <row r="239" spans="1:89" ht="1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</row>
    <row r="240" spans="1:89" ht="1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</row>
    <row r="241" spans="1:89" ht="1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</row>
    <row r="242" spans="1:89" ht="1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</row>
    <row r="243" spans="1:89" ht="1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</row>
    <row r="244" spans="1:89" ht="1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</row>
    <row r="245" spans="1:89" ht="1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</row>
    <row r="246" spans="1:89" ht="1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</row>
    <row r="247" spans="1:89" ht="1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</row>
    <row r="248" spans="1:89" ht="1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</row>
    <row r="249" spans="1:89" ht="1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</row>
    <row r="250" spans="1:89" ht="1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</row>
    <row r="251" spans="1:89" ht="1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</row>
    <row r="252" spans="1:89" ht="1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</row>
    <row r="253" spans="1:89" ht="1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</row>
    <row r="254" spans="1:89" ht="1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</row>
    <row r="255" spans="1:89" ht="1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</row>
    <row r="256" spans="1:89" ht="1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</row>
    <row r="257" spans="1:89" ht="1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</row>
    <row r="258" spans="1:89" ht="1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</row>
    <row r="259" spans="1:89" ht="1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</row>
    <row r="260" spans="1:89" ht="1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</row>
    <row r="261" spans="1:89" ht="1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</row>
    <row r="262" spans="1:89" ht="1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</row>
    <row r="263" spans="1:89" ht="1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</row>
    <row r="264" spans="1:89" ht="1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</row>
    <row r="265" spans="1:89" ht="1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</row>
    <row r="266" spans="1:89" ht="1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</row>
    <row r="267" spans="1:89" ht="1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</row>
    <row r="268" spans="1:89" ht="1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</row>
    <row r="269" spans="1:89" ht="1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</row>
    <row r="270" spans="1:89" ht="1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</row>
    <row r="271" spans="1:89" ht="1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</row>
    <row r="272" spans="1:89" ht="1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</row>
    <row r="273" spans="1:89" ht="1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</row>
    <row r="274" spans="1:89" ht="1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</row>
    <row r="275" spans="1:89" ht="1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</row>
    <row r="276" spans="1:89" ht="1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</row>
    <row r="277" spans="1:89" ht="1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</row>
    <row r="278" spans="1:89" ht="1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</row>
    <row r="279" spans="1:89" ht="1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</row>
    <row r="280" spans="1:89" ht="1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</row>
    <row r="281" spans="1:89" ht="1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</row>
    <row r="282" spans="1:89" ht="1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</row>
    <row r="283" spans="1:89" ht="1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</row>
    <row r="284" spans="1:89" ht="1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</row>
    <row r="285" spans="1:89" ht="1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</row>
    <row r="286" spans="1:89" ht="1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</row>
    <row r="287" spans="1:89" ht="1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</row>
    <row r="288" spans="1:89" ht="1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</row>
    <row r="289" spans="1:89" ht="1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</row>
    <row r="290" spans="1:89" ht="1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</row>
    <row r="291" spans="1:89" ht="1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</row>
    <row r="292" spans="1:89" ht="1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</row>
    <row r="293" spans="1:89" ht="1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</row>
    <row r="294" spans="1:89" ht="1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</row>
    <row r="295" spans="1:89" ht="1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</row>
    <row r="296" spans="1:89" ht="1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</row>
    <row r="297" spans="1:89" ht="1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</row>
    <row r="298" spans="1:89" ht="1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</row>
    <row r="299" spans="1:89" ht="1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</row>
    <row r="300" spans="1:89" ht="1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</row>
    <row r="301" spans="1:89" ht="1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</row>
    <row r="302" spans="1:89" ht="1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</row>
    <row r="303" spans="1:89" ht="1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</row>
    <row r="304" spans="1:89" ht="1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</row>
    <row r="305" spans="1:89" ht="1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</row>
    <row r="306" spans="1:89" ht="1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</row>
    <row r="307" spans="1:89" ht="1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</row>
    <row r="308" spans="1:89" ht="1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</row>
    <row r="309" spans="1:89" ht="1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</row>
    <row r="310" spans="1:89" ht="1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</row>
    <row r="311" spans="1:89" ht="1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</row>
    <row r="312" spans="1:89" ht="1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</row>
    <row r="313" spans="1:89" ht="1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</row>
    <row r="314" spans="1:89" ht="1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</row>
    <row r="315" spans="1:89" ht="1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</row>
    <row r="316" spans="1:89" ht="1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</row>
    <row r="317" spans="1:89" ht="1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</row>
    <row r="318" spans="1:89" ht="1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</row>
    <row r="319" spans="1:89" ht="1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</row>
    <row r="320" spans="1:89" ht="1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</row>
    <row r="321" spans="1:89" ht="1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</row>
    <row r="322" spans="1:89" ht="1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</row>
    <row r="323" spans="1:89" ht="1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</row>
    <row r="324" spans="1:89" ht="1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</row>
    <row r="325" spans="1:89" ht="1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</row>
    <row r="326" spans="1:89" ht="1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</row>
    <row r="327" spans="1:89" ht="1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</row>
    <row r="328" spans="1:89" ht="1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</row>
    <row r="329" spans="1:89" ht="1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</row>
    <row r="330" spans="1:89" ht="1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</row>
    <row r="331" spans="1:89" ht="1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</row>
    <row r="332" spans="1:89" ht="1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</row>
    <row r="333" spans="1:89" ht="1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</row>
    <row r="334" spans="1:89" ht="1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</row>
    <row r="335" spans="1:89" ht="1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</row>
    <row r="336" spans="1:89" ht="1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</row>
    <row r="337" spans="1:19" ht="1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</row>
    <row r="338" spans="1:19" ht="1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</row>
    <row r="339" spans="1:19" ht="1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</row>
    <row r="340" spans="1:19" ht="1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</row>
    <row r="341" spans="1:19" ht="1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</row>
    <row r="342" spans="1:19" ht="1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</row>
    <row r="343" spans="1:19" ht="1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</row>
    <row r="344" spans="1:19" ht="1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</row>
    <row r="345" spans="1:19" ht="1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</row>
    <row r="346" spans="1:19" ht="1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</row>
    <row r="347" spans="1:19" ht="1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</row>
    <row r="348" spans="1:19" ht="1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</row>
    <row r="349" spans="1:19" ht="1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</row>
    <row r="350" spans="1:19" ht="1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</row>
    <row r="351" spans="1:19" ht="1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</row>
    <row r="352" spans="1:19" ht="1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</row>
    <row r="353" spans="1:19" ht="1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</row>
    <row r="354" spans="1:19" ht="1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</row>
    <row r="355" spans="1:19" ht="1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</row>
    <row r="356" spans="1:19" ht="1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</row>
    <row r="357" spans="1:19" ht="1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</row>
    <row r="358" spans="1:19" ht="1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</row>
    <row r="359" spans="1:19" ht="1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</row>
    <row r="360" spans="1:19" ht="1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</row>
    <row r="361" spans="1:19" ht="1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</row>
    <row r="362" spans="1:19" ht="1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</row>
    <row r="363" spans="1:19" ht="1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</row>
    <row r="364" spans="1:19" ht="1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</row>
    <row r="365" spans="1:19" ht="1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</row>
    <row r="366" spans="1:19" ht="1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</row>
    <row r="367" spans="1:19" ht="1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</row>
    <row r="368" spans="1:19" ht="1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</row>
    <row r="369" spans="1:19" ht="1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</row>
    <row r="370" spans="1:19" ht="1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</row>
    <row r="371" spans="1:19" ht="1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</row>
    <row r="372" spans="1:19" ht="1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</row>
    <row r="373" spans="1:19" ht="1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</row>
    <row r="374" spans="1:19" ht="1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</row>
    <row r="375" spans="1:19" ht="1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</row>
    <row r="376" spans="1:19" ht="1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</row>
    <row r="377" spans="1:19" ht="1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</row>
    <row r="378" spans="1:19" ht="1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</row>
    <row r="379" spans="1:19" ht="1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</row>
    <row r="380" spans="1:19" ht="1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</row>
    <row r="381" spans="1:19" ht="1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</row>
    <row r="382" spans="1:19" ht="1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</row>
    <row r="383" spans="1:19" ht="1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</row>
    <row r="384" spans="1:19" ht="1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</row>
    <row r="385" spans="1:19" ht="1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</row>
    <row r="386" spans="1:19" ht="1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</row>
    <row r="387" spans="1:19" ht="1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</row>
    <row r="388" spans="1:19" ht="1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</row>
    <row r="389" spans="1:19" ht="1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</row>
    <row r="390" spans="1:19" ht="1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</row>
    <row r="391" spans="1:19" ht="1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</row>
    <row r="392" spans="1:19" ht="1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</row>
    <row r="393" spans="1:19" ht="1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</row>
    <row r="394" spans="1:19" ht="1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</row>
    <row r="395" spans="1:19" ht="1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</row>
    <row r="396" spans="1:19" ht="1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</row>
    <row r="397" spans="1:19" ht="1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</row>
    <row r="398" spans="1:19" ht="1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</row>
    <row r="399" spans="1:19" ht="1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</row>
    <row r="400" spans="1:19" ht="1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</row>
    <row r="401" spans="1:19" ht="1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</row>
    <row r="402" spans="1:19" ht="1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</row>
    <row r="403" spans="1:19" ht="1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</row>
    <row r="404" spans="1:19" ht="1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</row>
    <row r="405" spans="1:19" ht="1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</row>
    <row r="406" spans="1:19" ht="1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</row>
    <row r="407" spans="1:19" ht="1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</row>
    <row r="408" spans="1:19" ht="1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</row>
    <row r="409" spans="1:19" ht="1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</row>
    <row r="410" spans="1:19" ht="1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</row>
    <row r="411" spans="1:19" ht="1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</row>
    <row r="412" spans="1:19" ht="1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</row>
    <row r="413" spans="1:19" ht="1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</row>
    <row r="414" spans="1:19" ht="1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</row>
    <row r="415" spans="1:19" ht="1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</row>
    <row r="416" spans="1:19" ht="1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</row>
    <row r="417" spans="1:19" ht="1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</row>
    <row r="418" spans="1:19" ht="1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</row>
    <row r="419" spans="1:19" ht="1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</row>
    <row r="420" spans="1:19" ht="1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</row>
    <row r="421" spans="1:19" ht="1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</row>
    <row r="422" spans="1:19" ht="1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</row>
    <row r="423" spans="1:19" ht="1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</row>
    <row r="424" spans="1:19" ht="1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</row>
    <row r="425" spans="1:19" ht="1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</row>
    <row r="426" spans="1:19" ht="1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</row>
    <row r="427" spans="1:19" ht="1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</row>
    <row r="428" spans="1:19" ht="1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</row>
    <row r="429" spans="1:19" ht="1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</row>
    <row r="430" spans="1:19" ht="1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</row>
    <row r="431" spans="1:19" ht="1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</row>
    <row r="432" spans="1:19" ht="1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</row>
    <row r="433" spans="1:19" ht="1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</row>
    <row r="434" spans="1:19" ht="1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</row>
    <row r="435" spans="1:19" ht="1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</row>
    <row r="436" spans="1:19" ht="1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</row>
    <row r="437" spans="1:19" ht="1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</row>
    <row r="438" spans="1:19" ht="1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</row>
    <row r="439" spans="1:19" ht="1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</row>
    <row r="440" spans="1:19" ht="1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</row>
    <row r="441" spans="1:19" ht="1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</row>
    <row r="442" spans="1:19" ht="1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</row>
    <row r="443" spans="1:19" ht="1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</row>
    <row r="444" spans="1:19" ht="1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</row>
    <row r="445" spans="1:19" ht="1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</row>
    <row r="446" spans="1:19" ht="1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</row>
    <row r="447" spans="1:19" ht="1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</row>
    <row r="448" spans="1:19" ht="1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</row>
    <row r="449" spans="1:19" ht="1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</row>
    <row r="450" spans="1:19" ht="1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</row>
    <row r="451" spans="1:19" ht="1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</row>
    <row r="452" spans="1:19" ht="1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</row>
    <row r="453" spans="1:19" ht="1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</row>
    <row r="454" spans="1:19" ht="1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</row>
    <row r="455" spans="1:19" ht="1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</row>
    <row r="456" spans="1:19" ht="1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</row>
    <row r="457" spans="1:19" ht="1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</row>
    <row r="458" spans="1:19" ht="1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</row>
    <row r="459" spans="1:19" ht="1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</row>
    <row r="460" spans="1:19" ht="1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</row>
    <row r="461" spans="1:19" ht="1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</row>
    <row r="462" spans="1:19" ht="1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</row>
    <row r="463" spans="1:19" ht="1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</row>
    <row r="464" spans="1:19" ht="1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</row>
    <row r="465" spans="1:19" ht="1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</row>
    <row r="466" spans="1:19" ht="1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</row>
    <row r="467" spans="1:19" ht="1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</row>
    <row r="468" spans="1:19" ht="1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</row>
    <row r="469" spans="1:19" ht="1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</row>
    <row r="470" spans="1:19" ht="1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</row>
    <row r="471" spans="1:19" ht="1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</row>
    <row r="472" spans="1:19" ht="1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</row>
    <row r="473" spans="1:19" ht="1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</row>
    <row r="474" spans="1:19" ht="1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</row>
    <row r="475" spans="1:19" ht="1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</row>
    <row r="476" spans="1:19" ht="1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</row>
    <row r="477" spans="1:19" ht="1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</row>
    <row r="478" spans="1:19" ht="1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</row>
    <row r="479" spans="1:19" ht="1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</row>
    <row r="480" spans="1:19" ht="1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</row>
    <row r="481" spans="1:19" ht="1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</row>
    <row r="482" spans="1:19" ht="1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</row>
    <row r="483" spans="1:19" ht="1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</row>
    <row r="484" spans="1:19" ht="1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</row>
    <row r="485" spans="1:19" ht="1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</row>
    <row r="486" spans="1:19" ht="1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</row>
    <row r="487" spans="1:19" ht="1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</row>
    <row r="488" spans="1:19" ht="1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</row>
    <row r="489" spans="1:19" ht="1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</row>
    <row r="490" spans="1:19" ht="1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</row>
    <row r="491" spans="1:19" ht="1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</row>
    <row r="492" spans="1:19" ht="1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</row>
    <row r="493" spans="1:19" ht="1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</row>
    <row r="494" spans="1:19" ht="1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</row>
    <row r="495" spans="1:19" ht="1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</row>
    <row r="496" spans="1:19" ht="1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</row>
    <row r="497" spans="1:19" ht="1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</row>
    <row r="498" spans="1:19" ht="1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</row>
    <row r="499" spans="1:19" ht="1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</row>
    <row r="500" spans="1:19" ht="1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</row>
    <row r="501" spans="1:19" ht="1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</row>
    <row r="502" spans="1:19" ht="1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</row>
    <row r="503" spans="1:19" ht="1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</row>
    <row r="504" spans="1:19" ht="1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</row>
    <row r="505" spans="1:19" ht="1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</row>
    <row r="506" spans="1:19" ht="1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</row>
    <row r="507" spans="1:19" ht="1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</row>
    <row r="508" spans="1:19" ht="1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</row>
    <row r="509" spans="1:19" ht="1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</row>
    <row r="510" spans="1:19" ht="1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</row>
    <row r="511" spans="1:19" ht="1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</row>
    <row r="512" spans="1:19" ht="1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</row>
    <row r="513" spans="1:19" ht="1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</row>
    <row r="514" spans="1:19" ht="1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</row>
    <row r="515" spans="1:19" ht="1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</row>
    <row r="516" spans="1:19" ht="1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</row>
    <row r="517" spans="1:19" ht="1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</row>
    <row r="518" spans="1:19" ht="1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</row>
    <row r="519" spans="1:19" ht="1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</row>
    <row r="520" spans="1:19" ht="1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</row>
    <row r="521" spans="1:19" ht="1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</row>
    <row r="522" spans="1:19" ht="1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</row>
    <row r="523" spans="1:19" ht="1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</row>
    <row r="524" spans="1:19" ht="1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</row>
    <row r="525" spans="1:19" ht="1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</row>
    <row r="526" spans="1:19" ht="1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</row>
    <row r="527" spans="1:19" ht="1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</row>
    <row r="528" spans="1:19" ht="1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</row>
    <row r="529" spans="1:19" ht="1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</row>
    <row r="530" spans="1:19" ht="1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</row>
    <row r="531" spans="1:19" ht="1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</row>
    <row r="532" spans="1:19" ht="1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</row>
    <row r="533" spans="1:19" ht="1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</row>
    <row r="534" spans="1:19" ht="1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</row>
    <row r="535" spans="1:19" ht="1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</row>
    <row r="536" spans="1:19" ht="1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</row>
    <row r="537" spans="1:19" ht="1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</row>
    <row r="538" spans="1:19" ht="1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</row>
    <row r="539" spans="1:19" ht="1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</row>
    <row r="540" spans="1:19" ht="1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</row>
    <row r="541" spans="1:19" ht="1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</row>
    <row r="542" spans="1:19" ht="1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</row>
    <row r="543" spans="1:19" ht="1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</row>
    <row r="544" spans="1:19" ht="1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</row>
    <row r="545" spans="1:19" ht="1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</row>
    <row r="546" spans="1:19" ht="1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</row>
    <row r="547" spans="1:19" ht="1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</row>
    <row r="548" spans="1:19" ht="1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</row>
    <row r="549" spans="1:19" ht="1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</row>
    <row r="550" spans="1:19" ht="1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</row>
    <row r="551" spans="1:19" ht="1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</row>
    <row r="552" spans="1:19" ht="1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</row>
    <row r="553" spans="1:19" ht="1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</row>
    <row r="554" spans="1:19" ht="1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</row>
    <row r="555" spans="1:19" ht="1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</row>
    <row r="556" spans="1:19" ht="1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</row>
    <row r="557" spans="1:19" ht="1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</row>
    <row r="558" spans="1:19" ht="1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</row>
    <row r="559" spans="1:19" ht="1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</row>
    <row r="560" spans="1:19" ht="1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</row>
    <row r="561" spans="1:19" ht="1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</row>
    <row r="562" spans="1:19" ht="1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</row>
    <row r="563" spans="1:19" ht="1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</row>
    <row r="564" spans="1:19" ht="1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</row>
    <row r="565" spans="1:19" ht="1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</row>
    <row r="566" spans="1:19" ht="1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</row>
    <row r="567" spans="1:19" ht="1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</row>
    <row r="568" spans="1:19" ht="1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</row>
    <row r="569" spans="1:19" ht="1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</row>
    <row r="570" spans="1:19" ht="1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</row>
    <row r="571" spans="1:19" ht="1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</row>
    <row r="572" spans="1:19" ht="1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</row>
    <row r="573" spans="1:19" ht="1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</row>
    <row r="574" spans="1:19" ht="1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</row>
    <row r="575" spans="1:19" ht="1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</row>
    <row r="576" spans="1:19" ht="1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</row>
    <row r="577" spans="1:19" ht="1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</row>
    <row r="578" spans="1:19" ht="1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</row>
    <row r="579" spans="1:19" ht="1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</row>
    <row r="580" spans="1:19" ht="1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</row>
    <row r="581" spans="1:19" ht="1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</row>
    <row r="582" spans="1:19" ht="1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</row>
    <row r="583" spans="1:19" ht="1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</row>
    <row r="584" spans="1:19" ht="1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</row>
    <row r="585" spans="1:19" ht="1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</row>
    <row r="586" spans="1:19" ht="1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</row>
    <row r="587" spans="1:19" ht="1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</row>
    <row r="588" spans="1:19" ht="1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</row>
    <row r="589" spans="1:19" ht="1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</row>
    <row r="590" spans="1:19" ht="1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</row>
    <row r="591" spans="1:19" ht="1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</row>
    <row r="592" spans="1:19" ht="1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</row>
    <row r="593" spans="1:19" ht="1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</row>
    <row r="594" spans="1:19" ht="1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</row>
    <row r="595" spans="1:19" ht="1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</row>
    <row r="596" spans="1:19" ht="1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</row>
    <row r="597" spans="1:19" ht="1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</row>
    <row r="598" spans="1:19" ht="1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</row>
  </sheetData>
  <mergeCells count="11">
    <mergeCell ref="J3:K3"/>
    <mergeCell ref="A3:A4"/>
    <mergeCell ref="B3:C3"/>
    <mergeCell ref="D3:E3"/>
    <mergeCell ref="F3:G3"/>
    <mergeCell ref="H3:I3"/>
    <mergeCell ref="N3:O3"/>
    <mergeCell ref="P3:Q3"/>
    <mergeCell ref="R3:S3"/>
    <mergeCell ref="T3:U3"/>
    <mergeCell ref="L3:M3"/>
  </mergeCells>
  <pageMargins left="0.70866141732283472" right="0.27559055118110237" top="1.299212598425197" bottom="0.55118110236220474" header="0.31496062992125984" footer="0.31496062992125984"/>
  <pageSetup paperSize="9" scale="73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15AB1-EDC3-4804-9899-37A98B13BF78}">
  <sheetPr>
    <pageSetUpPr fitToPage="1"/>
  </sheetPr>
  <dimension ref="A1:ANS629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 x14ac:dyDescent="0.25"/>
  <cols>
    <col min="1" max="1" width="17.140625" style="1" customWidth="1"/>
    <col min="2" max="2" width="8.5703125" style="1" bestFit="1" customWidth="1"/>
    <col min="3" max="3" width="7" style="1" bestFit="1" customWidth="1"/>
    <col min="4" max="4" width="8.5703125" style="1" bestFit="1" customWidth="1"/>
    <col min="5" max="5" width="8.28515625" style="1" customWidth="1"/>
    <col min="6" max="6" width="8.5703125" style="1" bestFit="1" customWidth="1"/>
    <col min="7" max="7" width="7.85546875" style="1" customWidth="1"/>
    <col min="8" max="21" width="8.5703125" style="1" bestFit="1" customWidth="1"/>
    <col min="22" max="22" width="7.85546875" style="1" customWidth="1"/>
    <col min="23" max="23" width="9.5703125" style="1" bestFit="1" customWidth="1"/>
    <col min="24" max="24" width="7.85546875" style="1" customWidth="1"/>
    <col min="25" max="25" width="9.5703125" style="1" bestFit="1" customWidth="1"/>
    <col min="26" max="16384" width="9.140625" style="1"/>
  </cols>
  <sheetData>
    <row r="1" spans="1:1059" x14ac:dyDescent="0.25">
      <c r="A1" s="35" t="s">
        <v>86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059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1059" s="18" customFormat="1" ht="18" customHeight="1" x14ac:dyDescent="0.25">
      <c r="A3" s="137" t="s">
        <v>27</v>
      </c>
      <c r="B3" s="136">
        <v>2016</v>
      </c>
      <c r="C3" s="128"/>
      <c r="D3" s="69">
        <v>2017</v>
      </c>
      <c r="E3" s="68"/>
      <c r="F3" s="136">
        <v>2018</v>
      </c>
      <c r="G3" s="130"/>
      <c r="H3" s="136">
        <v>2019</v>
      </c>
      <c r="I3" s="130"/>
      <c r="J3" s="136">
        <v>2020</v>
      </c>
      <c r="K3" s="130"/>
      <c r="L3" s="136">
        <v>2021</v>
      </c>
      <c r="M3" s="130"/>
      <c r="N3" s="136">
        <v>2022</v>
      </c>
      <c r="O3" s="130"/>
      <c r="P3" s="136">
        <v>2023</v>
      </c>
      <c r="Q3" s="130"/>
      <c r="R3" s="136">
        <v>2024</v>
      </c>
      <c r="S3" s="130"/>
      <c r="T3" s="136">
        <v>2025</v>
      </c>
      <c r="U3" s="130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</row>
    <row r="4" spans="1:1059" s="18" customFormat="1" ht="18" customHeight="1" x14ac:dyDescent="0.25">
      <c r="A4" s="138"/>
      <c r="B4" s="36" t="s">
        <v>83</v>
      </c>
      <c r="C4" s="37" t="s">
        <v>84</v>
      </c>
      <c r="D4" s="36" t="s">
        <v>83</v>
      </c>
      <c r="E4" s="37" t="s">
        <v>84</v>
      </c>
      <c r="F4" s="36" t="s">
        <v>83</v>
      </c>
      <c r="G4" s="37" t="s">
        <v>84</v>
      </c>
      <c r="H4" s="36" t="s">
        <v>83</v>
      </c>
      <c r="I4" s="37" t="s">
        <v>84</v>
      </c>
      <c r="J4" s="36" t="s">
        <v>83</v>
      </c>
      <c r="K4" s="65" t="s">
        <v>84</v>
      </c>
      <c r="L4" s="36" t="s">
        <v>83</v>
      </c>
      <c r="M4" s="37" t="s">
        <v>84</v>
      </c>
      <c r="N4" s="36" t="s">
        <v>83</v>
      </c>
      <c r="O4" s="37" t="s">
        <v>84</v>
      </c>
      <c r="P4" s="36" t="s">
        <v>83</v>
      </c>
      <c r="Q4" s="37" t="s">
        <v>84</v>
      </c>
      <c r="R4" s="36" t="s">
        <v>83</v>
      </c>
      <c r="S4" s="37" t="s">
        <v>84</v>
      </c>
      <c r="T4" s="36" t="s">
        <v>83</v>
      </c>
      <c r="U4" s="65" t="s">
        <v>84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</row>
    <row r="5" spans="1:1059" s="11" customFormat="1" ht="15" x14ac:dyDescent="0.25">
      <c r="A5" s="19" t="s">
        <v>91</v>
      </c>
      <c r="B5" s="107">
        <v>1186.140294</v>
      </c>
      <c r="C5" s="99">
        <v>781.85948499999995</v>
      </c>
      <c r="D5" s="99">
        <v>1320.7972789999999</v>
      </c>
      <c r="E5" s="99">
        <v>810.95349699999997</v>
      </c>
      <c r="F5" s="99">
        <v>1654.2168469999999</v>
      </c>
      <c r="G5" s="99">
        <v>954.42987100000005</v>
      </c>
      <c r="H5" s="99">
        <v>2571.427529</v>
      </c>
      <c r="I5" s="99">
        <v>1567.308239</v>
      </c>
      <c r="J5" s="99">
        <v>3110.494768</v>
      </c>
      <c r="K5" s="100">
        <v>2047.5436159999999</v>
      </c>
      <c r="L5" s="107">
        <v>3358.6029880000001</v>
      </c>
      <c r="M5" s="99">
        <v>1987.2292379999999</v>
      </c>
      <c r="N5" s="99">
        <v>3637.6059700000001</v>
      </c>
      <c r="O5" s="99">
        <v>1781.0310899999999</v>
      </c>
      <c r="P5" s="99">
        <v>2953.071093</v>
      </c>
      <c r="Q5" s="99">
        <v>1551.540512</v>
      </c>
      <c r="R5" s="99">
        <v>4922.4047840000003</v>
      </c>
      <c r="S5" s="99">
        <v>2646.8110299999998</v>
      </c>
      <c r="T5" s="99">
        <v>3845.9681820000001</v>
      </c>
      <c r="U5" s="100">
        <v>2341.4896119999999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</row>
    <row r="6" spans="1:1059" s="18" customFormat="1" ht="15" x14ac:dyDescent="0.25">
      <c r="A6" s="19" t="s">
        <v>92</v>
      </c>
      <c r="B6" s="108">
        <v>18.089580000000002</v>
      </c>
      <c r="C6" s="102">
        <v>13.698644</v>
      </c>
      <c r="D6" s="102">
        <v>20.099706000000001</v>
      </c>
      <c r="E6" s="102">
        <v>11.817695000000001</v>
      </c>
      <c r="F6" s="102">
        <v>8.7862419999999997</v>
      </c>
      <c r="G6" s="102">
        <v>4.9954660000000004</v>
      </c>
      <c r="H6" s="102">
        <v>27.040351999999999</v>
      </c>
      <c r="I6" s="102">
        <v>17.567888</v>
      </c>
      <c r="J6" s="102">
        <v>60.905760000000001</v>
      </c>
      <c r="K6" s="103">
        <v>39.921737999999998</v>
      </c>
      <c r="L6" s="108">
        <v>27.747864</v>
      </c>
      <c r="M6" s="102">
        <v>15.480606</v>
      </c>
      <c r="N6" s="102">
        <v>16.56569</v>
      </c>
      <c r="O6" s="102">
        <v>6.7957090000000004</v>
      </c>
      <c r="P6" s="102">
        <v>71.593902999999997</v>
      </c>
      <c r="Q6" s="102">
        <v>37.968646999999997</v>
      </c>
      <c r="R6" s="102">
        <v>49.602516000000001</v>
      </c>
      <c r="S6" s="102">
        <v>26.161636000000001</v>
      </c>
      <c r="T6" s="102">
        <v>29.290700999999999</v>
      </c>
      <c r="U6" s="103">
        <v>17.785865000000001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</row>
    <row r="7" spans="1:1059" s="18" customFormat="1" ht="15" x14ac:dyDescent="0.25">
      <c r="A7" s="19" t="s">
        <v>93</v>
      </c>
      <c r="B7" s="108">
        <v>2.7444950000000001</v>
      </c>
      <c r="C7" s="102">
        <v>2.508</v>
      </c>
      <c r="D7" s="102">
        <v>8.0872729999999997</v>
      </c>
      <c r="E7" s="102">
        <v>6.1303929999999998</v>
      </c>
      <c r="F7" s="102">
        <v>14.802936000000001</v>
      </c>
      <c r="G7" s="102">
        <v>9.4472670000000001</v>
      </c>
      <c r="H7" s="102">
        <v>27.378236000000001</v>
      </c>
      <c r="I7" s="102">
        <v>20.272485</v>
      </c>
      <c r="J7" s="102">
        <v>44.179847000000002</v>
      </c>
      <c r="K7" s="103">
        <v>30.538360999999998</v>
      </c>
      <c r="L7" s="108">
        <v>8.1676939999999991</v>
      </c>
      <c r="M7" s="102">
        <v>5.6463950000000001</v>
      </c>
      <c r="N7" s="102">
        <v>11.590892999999999</v>
      </c>
      <c r="O7" s="102">
        <v>8.3543179999999992</v>
      </c>
      <c r="P7" s="102">
        <v>39.938651</v>
      </c>
      <c r="Q7" s="102">
        <v>23.792693</v>
      </c>
      <c r="R7" s="102">
        <v>104.87056800000001</v>
      </c>
      <c r="S7" s="102">
        <v>59.447077999999998</v>
      </c>
      <c r="T7" s="102">
        <v>201.98750699999999</v>
      </c>
      <c r="U7" s="103">
        <v>127.198235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</row>
    <row r="8" spans="1:1059" s="18" customFormat="1" ht="15" x14ac:dyDescent="0.25">
      <c r="A8" s="19" t="s">
        <v>94</v>
      </c>
      <c r="B8" s="108">
        <v>0.34852699999999998</v>
      </c>
      <c r="C8" s="102">
        <v>1.40219</v>
      </c>
      <c r="D8" s="102">
        <v>0</v>
      </c>
      <c r="E8" s="102">
        <v>0</v>
      </c>
      <c r="F8" s="102">
        <v>0.69682100000000002</v>
      </c>
      <c r="G8" s="102">
        <v>0.38079400000000002</v>
      </c>
      <c r="H8" s="102">
        <v>1.5883830000000001</v>
      </c>
      <c r="I8" s="102">
        <v>0.92766700000000002</v>
      </c>
      <c r="J8" s="102">
        <v>2.3752019999999998</v>
      </c>
      <c r="K8" s="103">
        <v>1.5028250000000001</v>
      </c>
      <c r="L8" s="108">
        <v>0</v>
      </c>
      <c r="M8" s="102">
        <v>0</v>
      </c>
      <c r="N8" s="102">
        <v>3.540359</v>
      </c>
      <c r="O8" s="102">
        <v>3.4688699999999999</v>
      </c>
      <c r="P8" s="102">
        <v>8.4117270000000008</v>
      </c>
      <c r="Q8" s="102">
        <v>4.5426960000000003</v>
      </c>
      <c r="R8" s="102">
        <v>48.396104000000001</v>
      </c>
      <c r="S8" s="102">
        <v>26.573685000000001</v>
      </c>
      <c r="T8" s="102">
        <v>105.721161</v>
      </c>
      <c r="U8" s="103">
        <v>65.549404999999993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</row>
    <row r="9" spans="1:1059" s="18" customFormat="1" ht="15" x14ac:dyDescent="0.25">
      <c r="A9" s="19" t="s">
        <v>95</v>
      </c>
      <c r="B9" s="108">
        <v>7.7270479999999999</v>
      </c>
      <c r="C9" s="102">
        <v>5.0362920000000004</v>
      </c>
      <c r="D9" s="102">
        <v>7.8410700000000002</v>
      </c>
      <c r="E9" s="102">
        <v>4.5779610000000002</v>
      </c>
      <c r="F9" s="102">
        <v>6.2826769999999996</v>
      </c>
      <c r="G9" s="102">
        <v>3.7797800000000001</v>
      </c>
      <c r="H9" s="102">
        <v>0.70954200000000001</v>
      </c>
      <c r="I9" s="102">
        <v>0.46214499999999997</v>
      </c>
      <c r="J9" s="102">
        <v>0.57625999999999999</v>
      </c>
      <c r="K9" s="103">
        <v>0.45772000000000002</v>
      </c>
      <c r="L9" s="108">
        <v>0.66264599999999996</v>
      </c>
      <c r="M9" s="102">
        <v>0.37109700000000001</v>
      </c>
      <c r="N9" s="102">
        <v>0.150396</v>
      </c>
      <c r="O9" s="102">
        <v>4.9952000000000003E-2</v>
      </c>
      <c r="P9" s="102">
        <v>0.77263800000000005</v>
      </c>
      <c r="Q9" s="102">
        <v>0.35459400000000002</v>
      </c>
      <c r="R9" s="102">
        <v>17.136983000000001</v>
      </c>
      <c r="S9" s="102">
        <v>8.8394779999999997</v>
      </c>
      <c r="T9" s="102">
        <v>2.4652769999999999</v>
      </c>
      <c r="U9" s="103">
        <v>1.756599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</row>
    <row r="10" spans="1:1059" s="18" customFormat="1" ht="15" x14ac:dyDescent="0.25">
      <c r="A10" s="19" t="s">
        <v>96</v>
      </c>
      <c r="B10" s="108">
        <v>0</v>
      </c>
      <c r="C10" s="102">
        <v>0</v>
      </c>
      <c r="D10" s="102">
        <v>0</v>
      </c>
      <c r="E10" s="102">
        <v>0</v>
      </c>
      <c r="F10" s="102">
        <v>1.42641</v>
      </c>
      <c r="G10" s="102">
        <v>0.83674300000000001</v>
      </c>
      <c r="H10" s="102">
        <v>0.27756399999999998</v>
      </c>
      <c r="I10" s="102">
        <v>0.159078</v>
      </c>
      <c r="J10" s="102">
        <v>0.41414400000000001</v>
      </c>
      <c r="K10" s="103">
        <v>0.35199999999999998</v>
      </c>
      <c r="L10" s="108">
        <v>0.109448</v>
      </c>
      <c r="M10" s="102">
        <v>8.8676000000000005E-2</v>
      </c>
      <c r="N10" s="102">
        <v>2.3E-5</v>
      </c>
      <c r="O10" s="102">
        <v>2.32E-4</v>
      </c>
      <c r="P10" s="102">
        <v>0</v>
      </c>
      <c r="Q10" s="102">
        <v>0</v>
      </c>
      <c r="R10" s="102">
        <v>9.3344959999999997</v>
      </c>
      <c r="S10" s="102">
        <v>4.979133</v>
      </c>
      <c r="T10" s="102">
        <v>20.123439999999999</v>
      </c>
      <c r="U10" s="103">
        <v>12.352995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</row>
    <row r="11" spans="1:1059" s="18" customFormat="1" ht="15" x14ac:dyDescent="0.25">
      <c r="A11" s="19" t="s">
        <v>97</v>
      </c>
      <c r="B11" s="108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11.086821</v>
      </c>
      <c r="I11" s="102">
        <v>6.4355919999999998</v>
      </c>
      <c r="J11" s="102">
        <v>7.9703679999999997</v>
      </c>
      <c r="K11" s="103">
        <v>5.101146</v>
      </c>
      <c r="L11" s="108">
        <v>12.365410000000001</v>
      </c>
      <c r="M11" s="102">
        <v>8.294397</v>
      </c>
      <c r="N11" s="102">
        <v>6.8483359999999998</v>
      </c>
      <c r="O11" s="102">
        <v>4.0238240000000003</v>
      </c>
      <c r="P11" s="102">
        <v>0</v>
      </c>
      <c r="Q11" s="102">
        <v>0</v>
      </c>
      <c r="R11" s="102">
        <v>0</v>
      </c>
      <c r="S11" s="102">
        <v>0</v>
      </c>
      <c r="T11" s="102">
        <v>2.0691130000000002</v>
      </c>
      <c r="U11" s="103">
        <v>1.111361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</row>
    <row r="12" spans="1:1059" s="18" customFormat="1" ht="15" x14ac:dyDescent="0.25">
      <c r="A12" s="19" t="s">
        <v>98</v>
      </c>
      <c r="B12" s="108">
        <v>0.40690300000000001</v>
      </c>
      <c r="C12" s="102">
        <v>0.29769299999999999</v>
      </c>
      <c r="D12" s="102">
        <v>0.676875</v>
      </c>
      <c r="E12" s="102">
        <v>0.459899</v>
      </c>
      <c r="F12" s="102">
        <v>0.40745100000000001</v>
      </c>
      <c r="G12" s="102">
        <v>0.24807799999999999</v>
      </c>
      <c r="H12" s="102">
        <v>0.84270900000000004</v>
      </c>
      <c r="I12" s="102">
        <v>0.52967600000000004</v>
      </c>
      <c r="J12" s="102">
        <v>0</v>
      </c>
      <c r="K12" s="103">
        <v>0</v>
      </c>
      <c r="L12" s="108">
        <v>0</v>
      </c>
      <c r="M12" s="102">
        <v>0</v>
      </c>
      <c r="N12" s="102">
        <v>0</v>
      </c>
      <c r="O12" s="102">
        <v>0</v>
      </c>
      <c r="P12" s="102">
        <v>0</v>
      </c>
      <c r="Q12" s="102">
        <v>0</v>
      </c>
      <c r="R12" s="102">
        <v>0</v>
      </c>
      <c r="S12" s="102">
        <v>0</v>
      </c>
      <c r="T12" s="102">
        <v>0</v>
      </c>
      <c r="U12" s="103">
        <v>0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</row>
    <row r="13" spans="1:1059" s="18" customFormat="1" ht="15" x14ac:dyDescent="0.25">
      <c r="A13" s="19" t="s">
        <v>99</v>
      </c>
      <c r="B13" s="108">
        <v>0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  <c r="K13" s="103">
        <v>0</v>
      </c>
      <c r="L13" s="108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1.7381759999999999</v>
      </c>
      <c r="U13" s="103">
        <v>1.466302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</row>
    <row r="14" spans="1:1059" s="18" customFormat="1" ht="15" x14ac:dyDescent="0.25">
      <c r="A14" s="19" t="s">
        <v>100</v>
      </c>
      <c r="B14" s="108">
        <v>0</v>
      </c>
      <c r="C14" s="102">
        <v>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3">
        <v>0</v>
      </c>
      <c r="L14" s="108">
        <v>0</v>
      </c>
      <c r="M14" s="102">
        <v>0</v>
      </c>
      <c r="N14" s="102">
        <v>0</v>
      </c>
      <c r="O14" s="102">
        <v>0</v>
      </c>
      <c r="P14" s="102">
        <v>0</v>
      </c>
      <c r="Q14" s="102">
        <v>0</v>
      </c>
      <c r="R14" s="102">
        <v>3.006157</v>
      </c>
      <c r="S14" s="102">
        <v>1.4449419999999999</v>
      </c>
      <c r="T14" s="102">
        <v>7.080686</v>
      </c>
      <c r="U14" s="103">
        <v>4.4805010000000003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</row>
    <row r="15" spans="1:1059" s="18" customFormat="1" ht="15" x14ac:dyDescent="0.25">
      <c r="A15" s="38" t="s">
        <v>101</v>
      </c>
      <c r="B15" s="109">
        <v>1215.4568470000002</v>
      </c>
      <c r="C15" s="110">
        <v>804.80230399999994</v>
      </c>
      <c r="D15" s="110">
        <v>1357.502203</v>
      </c>
      <c r="E15" s="110">
        <v>833.93944499999986</v>
      </c>
      <c r="F15" s="110">
        <v>1686.6193839999999</v>
      </c>
      <c r="G15" s="110">
        <v>974.11799899999994</v>
      </c>
      <c r="H15" s="110">
        <v>2640.3511359999998</v>
      </c>
      <c r="I15" s="110">
        <v>1613.6627700000001</v>
      </c>
      <c r="J15" s="110">
        <v>3226.9163489999996</v>
      </c>
      <c r="K15" s="111">
        <v>2125.4174059999996</v>
      </c>
      <c r="L15" s="109">
        <v>3407.6560500000001</v>
      </c>
      <c r="M15" s="110">
        <v>2017.1104089999999</v>
      </c>
      <c r="N15" s="110">
        <v>3676.3016670000002</v>
      </c>
      <c r="O15" s="110">
        <v>1803.7239950000001</v>
      </c>
      <c r="P15" s="110">
        <v>3073.788012</v>
      </c>
      <c r="Q15" s="110">
        <v>1618.1991420000002</v>
      </c>
      <c r="R15" s="110">
        <v>5154.7516080000005</v>
      </c>
      <c r="S15" s="110">
        <v>2774.2569819999999</v>
      </c>
      <c r="T15" s="110">
        <v>4216.4442429999999</v>
      </c>
      <c r="U15" s="111">
        <v>2573.1908749999993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</row>
    <row r="16" spans="1:1059" s="18" customFormat="1" ht="15" x14ac:dyDescent="0.25">
      <c r="A16" s="66" t="s">
        <v>102</v>
      </c>
      <c r="B16" s="66"/>
      <c r="C16" s="66"/>
      <c r="D16" s="66"/>
      <c r="E16" s="66"/>
      <c r="F16" s="66"/>
      <c r="G16" s="66"/>
      <c r="H16" s="66"/>
      <c r="I16" s="66"/>
      <c r="J16" s="66"/>
      <c r="K16" s="6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</row>
    <row r="17" spans="1:91" s="18" customFormat="1" ht="15" x14ac:dyDescent="0.25">
      <c r="A17" s="7" t="s">
        <v>20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</row>
    <row r="18" spans="1:91" s="18" customFormat="1" ht="15" x14ac:dyDescent="0.25">
      <c r="A18" s="6" t="s">
        <v>23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</row>
    <row r="19" spans="1:91" s="18" customFormat="1" ht="15" x14ac:dyDescent="0.25">
      <c r="A19" s="6" t="s">
        <v>24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</row>
    <row r="20" spans="1:91" s="18" customFormat="1" ht="15" x14ac:dyDescent="0.25">
      <c r="A20" s="6" t="s">
        <v>25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</row>
    <row r="21" spans="1:91" s="18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</row>
    <row r="22" spans="1:91" s="18" customFormat="1" ht="15.75" x14ac:dyDescent="0.25">
      <c r="A22" s="74" t="s">
        <v>38</v>
      </c>
      <c r="B22" s="5"/>
      <c r="C22" s="5"/>
      <c r="D22" s="5"/>
      <c r="E22" s="5"/>
      <c r="F22" s="5"/>
      <c r="G22" s="5"/>
      <c r="H22" s="5"/>
      <c r="I22" s="5"/>
      <c r="J22" s="5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</row>
    <row r="23" spans="1:91" ht="37.5" customHeight="1" x14ac:dyDescent="0.25">
      <c r="A23" s="76" t="s">
        <v>16</v>
      </c>
      <c r="B23" s="77"/>
      <c r="C23" s="78" t="s">
        <v>36</v>
      </c>
      <c r="D23" s="78" t="s">
        <v>17</v>
      </c>
      <c r="E23" s="78" t="s">
        <v>37</v>
      </c>
      <c r="F23" s="78" t="s">
        <v>18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</row>
    <row r="24" spans="1:91" ht="15.75" x14ac:dyDescent="0.25">
      <c r="A24" s="75" t="s">
        <v>39</v>
      </c>
      <c r="B24" s="75"/>
      <c r="C24" s="133" t="s">
        <v>21</v>
      </c>
      <c r="D24" s="114" t="s">
        <v>22</v>
      </c>
      <c r="E24" s="112">
        <v>120.45</v>
      </c>
      <c r="F24" s="113">
        <v>45047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</row>
    <row r="25" spans="1:91" ht="15.75" x14ac:dyDescent="0.25">
      <c r="A25" s="75" t="s">
        <v>40</v>
      </c>
      <c r="B25" s="75"/>
      <c r="C25" s="134"/>
      <c r="D25" s="114" t="s">
        <v>22</v>
      </c>
      <c r="E25" s="112">
        <v>119.09</v>
      </c>
      <c r="F25" s="113">
        <v>45413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</row>
    <row r="26" spans="1:91" ht="15.75" x14ac:dyDescent="0.25">
      <c r="A26" s="75" t="s">
        <v>81</v>
      </c>
      <c r="B26" s="75"/>
      <c r="C26" s="134"/>
      <c r="D26" s="114" t="s">
        <v>22</v>
      </c>
      <c r="E26" s="112">
        <v>114.58</v>
      </c>
      <c r="F26" s="113">
        <v>45778</v>
      </c>
      <c r="G26" s="3"/>
      <c r="H26" s="3"/>
      <c r="I26"/>
      <c r="J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</row>
    <row r="27" spans="1:91" ht="15.75" x14ac:dyDescent="0.25">
      <c r="A27" s="75" t="s">
        <v>89</v>
      </c>
      <c r="B27" s="75"/>
      <c r="C27" s="135"/>
      <c r="D27" s="114" t="s">
        <v>22</v>
      </c>
      <c r="E27" s="112">
        <v>114.58</v>
      </c>
      <c r="F27" s="113">
        <v>46143</v>
      </c>
      <c r="G27" s="3"/>
      <c r="H27" s="3"/>
      <c r="I27"/>
      <c r="J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</row>
    <row r="28" spans="1:91" ht="15" x14ac:dyDescent="0.25">
      <c r="A28" s="3" t="s">
        <v>19</v>
      </c>
      <c r="B28" s="3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</row>
    <row r="29" spans="1:91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</row>
    <row r="30" spans="1:91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</row>
    <row r="31" spans="1:91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</row>
    <row r="32" spans="1:91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</row>
    <row r="33" spans="1:91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</row>
    <row r="34" spans="1:91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</row>
    <row r="35" spans="1:91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1:91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</row>
    <row r="37" spans="1:91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</row>
    <row r="38" spans="1:91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</row>
    <row r="39" spans="1:9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</row>
    <row r="40" spans="1:9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</row>
    <row r="41" spans="1:9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</row>
    <row r="42" spans="1:9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</row>
    <row r="43" spans="1:9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</row>
    <row r="44" spans="1:9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</row>
    <row r="45" spans="1:9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</row>
    <row r="46" spans="1:9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1:9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1:9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1:91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1:91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</row>
    <row r="51" spans="1:91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1:91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1:91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</row>
    <row r="54" spans="1:91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1:91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1:91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1:91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</row>
    <row r="58" spans="1:91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1:91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1:9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</row>
    <row r="61" spans="1:9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1:9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</row>
    <row r="63" spans="1:9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1:9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1:91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</row>
    <row r="66" spans="1:91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</row>
    <row r="67" spans="1:91" ht="8.4499999999999993" customHeigh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</row>
    <row r="68" spans="1:91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1:91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</row>
    <row r="70" spans="1:91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</row>
    <row r="71" spans="1:91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1:91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1:91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1:9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1:9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1:9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1:9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1:9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1:9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1:91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1:9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1:9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1:9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1:9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1:9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1:9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1:9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1:9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1:9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1:9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1:9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1:9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1:9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1:9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1:9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1:9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1:91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1:91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1:91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1:9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1:9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1:9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1:9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1:9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1:9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1:9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1:9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1:9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1:9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1:9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1:9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1:9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1:91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1:91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1:91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1:91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1:91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1:91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1:91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1:91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1:91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1:91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1:91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1:91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1:91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1:91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1:91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1:91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1:91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1:91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1:91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1:91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1:91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1:91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1:91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1:91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1:91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1:91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1:91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1:91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1:91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1:91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1:91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1:91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1:91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1:91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1:91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1:91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1:91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1:91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1:91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1:91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1:91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1:91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1:91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1:91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1:91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1:91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1:91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1:91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1:91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1:91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1:91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1:91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1:91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1:91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1:91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1:91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1:91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1:91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1:91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1:91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1:91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91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91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91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 s="18"/>
      <c r="N311" s="18"/>
      <c r="O311" s="18"/>
      <c r="P311" s="18"/>
      <c r="Q311" s="18"/>
      <c r="R311" s="18"/>
      <c r="S311" s="18"/>
      <c r="T311" s="18"/>
      <c r="U311" s="18"/>
    </row>
    <row r="312" spans="1:91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 s="18"/>
      <c r="N312" s="18"/>
      <c r="O312" s="18"/>
      <c r="P312" s="18"/>
      <c r="Q312" s="18"/>
      <c r="R312" s="18"/>
      <c r="S312" s="18"/>
      <c r="T312" s="18"/>
      <c r="U312" s="18"/>
    </row>
    <row r="313" spans="1:91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 s="18"/>
      <c r="N313" s="18"/>
      <c r="O313" s="18"/>
      <c r="P313" s="18"/>
      <c r="Q313" s="18"/>
      <c r="R313" s="18"/>
      <c r="S313" s="18"/>
      <c r="T313" s="18"/>
      <c r="U313" s="18"/>
    </row>
    <row r="314" spans="1:91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91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 s="18"/>
      <c r="N315" s="18"/>
      <c r="O315" s="18"/>
      <c r="P315" s="18"/>
      <c r="Q315" s="18"/>
      <c r="R315" s="18"/>
      <c r="S315" s="18"/>
      <c r="T315" s="18"/>
      <c r="U315" s="18"/>
    </row>
    <row r="316" spans="1:91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91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91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91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 s="18"/>
      <c r="N319" s="18"/>
      <c r="O319" s="18"/>
      <c r="P319" s="18"/>
      <c r="Q319" s="18"/>
      <c r="R319" s="18"/>
      <c r="S319" s="18"/>
      <c r="T319" s="18"/>
      <c r="U319" s="18"/>
    </row>
    <row r="320" spans="1:91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 s="18"/>
      <c r="N320" s="18"/>
      <c r="O320" s="18"/>
      <c r="P320" s="18"/>
      <c r="Q320" s="18"/>
      <c r="R320" s="18"/>
      <c r="S320" s="18"/>
      <c r="T320" s="18"/>
      <c r="U320" s="18"/>
    </row>
    <row r="321" spans="1:21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 s="18"/>
      <c r="N321" s="18"/>
      <c r="O321" s="18"/>
      <c r="P321" s="18"/>
      <c r="Q321" s="18"/>
      <c r="R321" s="18"/>
      <c r="S321" s="18"/>
      <c r="T321" s="18"/>
      <c r="U321" s="18"/>
    </row>
    <row r="322" spans="1:21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 s="18"/>
      <c r="N322" s="18"/>
      <c r="O322" s="18"/>
      <c r="P322" s="18"/>
      <c r="Q322" s="18"/>
      <c r="R322" s="18"/>
      <c r="S322" s="18"/>
      <c r="T322" s="18"/>
      <c r="U322" s="18"/>
    </row>
    <row r="323" spans="1:21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 s="18"/>
      <c r="N323" s="18"/>
      <c r="O323" s="18"/>
      <c r="P323" s="18"/>
      <c r="Q323" s="18"/>
      <c r="R323" s="18"/>
      <c r="S323" s="18"/>
      <c r="T323" s="18"/>
      <c r="U323" s="18"/>
    </row>
    <row r="324" spans="1:21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 s="18"/>
      <c r="N324" s="18"/>
      <c r="O324" s="18"/>
      <c r="P324" s="18"/>
      <c r="Q324" s="18"/>
      <c r="R324" s="18"/>
      <c r="S324" s="18"/>
      <c r="T324" s="18"/>
      <c r="U324" s="18"/>
    </row>
    <row r="325" spans="1:21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 s="18"/>
      <c r="N325" s="18"/>
      <c r="O325" s="18"/>
      <c r="P325" s="18"/>
      <c r="Q325" s="18"/>
      <c r="R325" s="18"/>
      <c r="S325" s="18"/>
      <c r="T325" s="18"/>
      <c r="U325" s="18"/>
    </row>
    <row r="326" spans="1:21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 s="18"/>
      <c r="N326" s="18"/>
      <c r="O326" s="18"/>
      <c r="P326" s="18"/>
      <c r="Q326" s="18"/>
      <c r="R326" s="18"/>
      <c r="S326" s="18"/>
      <c r="T326" s="18"/>
      <c r="U326" s="18"/>
    </row>
    <row r="327" spans="1:21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 s="18"/>
      <c r="N327" s="18"/>
      <c r="O327" s="18"/>
      <c r="P327" s="18"/>
      <c r="Q327" s="18"/>
      <c r="R327" s="18"/>
      <c r="S327" s="18"/>
      <c r="T327" s="18"/>
      <c r="U327" s="18"/>
    </row>
    <row r="328" spans="1:21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 s="18"/>
      <c r="N328" s="18"/>
      <c r="O328" s="18"/>
      <c r="P328" s="18"/>
      <c r="Q328" s="18"/>
      <c r="R328" s="18"/>
      <c r="S328" s="18"/>
      <c r="T328" s="18"/>
      <c r="U328" s="18"/>
    </row>
    <row r="329" spans="1:21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 s="18"/>
      <c r="N329" s="18"/>
      <c r="O329" s="18"/>
      <c r="P329" s="18"/>
      <c r="Q329" s="18"/>
      <c r="R329" s="18"/>
      <c r="S329" s="18"/>
      <c r="T329" s="18"/>
      <c r="U329" s="18"/>
    </row>
    <row r="330" spans="1:21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 s="18"/>
      <c r="N330" s="18"/>
      <c r="O330" s="18"/>
      <c r="P330" s="18"/>
      <c r="Q330" s="18"/>
      <c r="R330" s="18"/>
      <c r="S330" s="18"/>
      <c r="T330" s="18"/>
      <c r="U330" s="18"/>
    </row>
    <row r="331" spans="1:21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 s="18"/>
      <c r="N331" s="18"/>
      <c r="O331" s="18"/>
      <c r="P331" s="18"/>
      <c r="Q331" s="18"/>
      <c r="R331" s="18"/>
      <c r="S331" s="18"/>
      <c r="T331" s="18"/>
      <c r="U331" s="18"/>
    </row>
    <row r="332" spans="1:21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 s="18"/>
      <c r="N332" s="18"/>
      <c r="O332" s="18"/>
      <c r="P332" s="18"/>
      <c r="Q332" s="18"/>
      <c r="R332" s="18"/>
      <c r="S332" s="18"/>
      <c r="T332" s="18"/>
      <c r="U332" s="18"/>
    </row>
    <row r="333" spans="1:21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 s="18"/>
      <c r="N333" s="18"/>
      <c r="O333" s="18"/>
      <c r="P333" s="18"/>
      <c r="Q333" s="18"/>
      <c r="R333" s="18"/>
      <c r="S333" s="18"/>
      <c r="T333" s="18"/>
      <c r="U333" s="18"/>
    </row>
    <row r="334" spans="1:21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 s="18"/>
      <c r="N334" s="18"/>
      <c r="O334" s="18"/>
      <c r="P334" s="18"/>
      <c r="Q334" s="18"/>
      <c r="R334" s="18"/>
      <c r="S334" s="18"/>
      <c r="T334" s="18"/>
      <c r="U334" s="18"/>
    </row>
    <row r="335" spans="1:21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 s="18"/>
      <c r="N335" s="18"/>
      <c r="O335" s="18"/>
      <c r="P335" s="18"/>
      <c r="Q335" s="18"/>
      <c r="R335" s="18"/>
      <c r="S335" s="18"/>
      <c r="T335" s="18"/>
      <c r="U335" s="18"/>
    </row>
    <row r="336" spans="1:21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 s="18"/>
      <c r="N336" s="18"/>
      <c r="O336" s="18"/>
      <c r="P336" s="18"/>
      <c r="Q336" s="18"/>
      <c r="R336" s="18"/>
      <c r="S336" s="18"/>
      <c r="T336" s="18"/>
      <c r="U336" s="18"/>
    </row>
    <row r="337" spans="1:21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 s="18"/>
      <c r="N337" s="18"/>
      <c r="O337" s="18"/>
      <c r="P337" s="18"/>
      <c r="Q337" s="18"/>
      <c r="R337" s="18"/>
      <c r="S337" s="18"/>
      <c r="T337" s="18"/>
      <c r="U337" s="18"/>
    </row>
    <row r="338" spans="1:21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 s="18"/>
      <c r="N338" s="18"/>
      <c r="O338" s="18"/>
      <c r="P338" s="18"/>
      <c r="Q338" s="18"/>
      <c r="R338" s="18"/>
      <c r="S338" s="18"/>
      <c r="T338" s="18"/>
      <c r="U338" s="18"/>
    </row>
    <row r="339" spans="1:21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 s="18"/>
      <c r="N339" s="18"/>
      <c r="O339" s="18"/>
      <c r="P339" s="18"/>
      <c r="Q339" s="18"/>
      <c r="R339" s="18"/>
      <c r="S339" s="18"/>
      <c r="T339" s="18"/>
      <c r="U339" s="18"/>
    </row>
    <row r="340" spans="1:21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 s="18"/>
      <c r="N340" s="18"/>
      <c r="O340" s="18"/>
      <c r="P340" s="18"/>
      <c r="Q340" s="18"/>
      <c r="R340" s="18"/>
      <c r="S340" s="18"/>
      <c r="T340" s="18"/>
      <c r="U340" s="18"/>
    </row>
    <row r="341" spans="1:21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 s="18"/>
      <c r="N341" s="18"/>
      <c r="O341" s="18"/>
      <c r="P341" s="18"/>
      <c r="Q341" s="18"/>
      <c r="R341" s="18"/>
      <c r="S341" s="18"/>
      <c r="T341" s="18"/>
      <c r="U341" s="18"/>
    </row>
    <row r="342" spans="1:21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 s="18"/>
      <c r="N342" s="18"/>
      <c r="O342" s="18"/>
      <c r="P342" s="18"/>
      <c r="Q342" s="18"/>
      <c r="R342" s="18"/>
      <c r="S342" s="18"/>
      <c r="T342" s="18"/>
      <c r="U342" s="18"/>
    </row>
    <row r="343" spans="1:21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 s="18"/>
      <c r="N343" s="18"/>
      <c r="O343" s="18"/>
      <c r="P343" s="18"/>
      <c r="Q343" s="18"/>
      <c r="R343" s="18"/>
      <c r="S343" s="18"/>
      <c r="T343" s="18"/>
      <c r="U343" s="18"/>
    </row>
    <row r="344" spans="1:21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 s="18"/>
      <c r="N344" s="18"/>
      <c r="O344" s="18"/>
      <c r="P344" s="18"/>
      <c r="Q344" s="18"/>
      <c r="R344" s="18"/>
      <c r="S344" s="18"/>
      <c r="T344" s="18"/>
      <c r="U344" s="18"/>
    </row>
    <row r="345" spans="1:21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 s="18"/>
      <c r="N345" s="18"/>
      <c r="O345" s="18"/>
      <c r="P345" s="18"/>
      <c r="Q345" s="18"/>
      <c r="R345" s="18"/>
      <c r="S345" s="18"/>
      <c r="T345" s="18"/>
      <c r="U345" s="18"/>
    </row>
    <row r="346" spans="1:21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 s="18"/>
      <c r="N346" s="18"/>
      <c r="O346" s="18"/>
      <c r="P346" s="18"/>
      <c r="Q346" s="18"/>
      <c r="R346" s="18"/>
      <c r="S346" s="18"/>
      <c r="T346" s="18"/>
      <c r="U346" s="18"/>
    </row>
    <row r="347" spans="1:21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 s="18"/>
      <c r="N347" s="18"/>
      <c r="O347" s="18"/>
      <c r="P347" s="18"/>
      <c r="Q347" s="18"/>
      <c r="R347" s="18"/>
      <c r="S347" s="18"/>
      <c r="T347" s="18"/>
      <c r="U347" s="18"/>
    </row>
    <row r="348" spans="1:21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 s="18"/>
      <c r="N348" s="18"/>
      <c r="O348" s="18"/>
      <c r="P348" s="18"/>
      <c r="Q348" s="18"/>
      <c r="R348" s="18"/>
      <c r="S348" s="18"/>
      <c r="T348" s="18"/>
      <c r="U348" s="18"/>
    </row>
    <row r="349" spans="1:21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 s="18"/>
      <c r="N349" s="18"/>
      <c r="O349" s="18"/>
      <c r="P349" s="18"/>
      <c r="Q349" s="18"/>
      <c r="R349" s="18"/>
      <c r="S349" s="18"/>
      <c r="T349" s="18"/>
      <c r="U349" s="18"/>
    </row>
    <row r="350" spans="1:21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 s="18"/>
      <c r="N350" s="18"/>
      <c r="O350" s="18"/>
      <c r="P350" s="18"/>
      <c r="Q350" s="18"/>
      <c r="R350" s="18"/>
      <c r="S350" s="18"/>
      <c r="T350" s="18"/>
      <c r="U350" s="18"/>
    </row>
    <row r="351" spans="1:21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 s="18"/>
      <c r="N351" s="18"/>
      <c r="O351" s="18"/>
      <c r="P351" s="18"/>
      <c r="Q351" s="18"/>
      <c r="R351" s="18"/>
      <c r="S351" s="18"/>
      <c r="T351" s="18"/>
      <c r="U351" s="18"/>
    </row>
    <row r="352" spans="1:21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 s="18"/>
      <c r="N352" s="18"/>
      <c r="O352" s="18"/>
      <c r="P352" s="18"/>
      <c r="Q352" s="18"/>
      <c r="R352" s="18"/>
      <c r="S352" s="18"/>
      <c r="T352" s="18"/>
      <c r="U352" s="18"/>
    </row>
    <row r="353" spans="1:21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 s="18"/>
      <c r="N353" s="18"/>
      <c r="O353" s="18"/>
      <c r="P353" s="18"/>
      <c r="Q353" s="18"/>
      <c r="R353" s="18"/>
      <c r="S353" s="18"/>
      <c r="T353" s="18"/>
      <c r="U353" s="18"/>
    </row>
    <row r="354" spans="1:21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 s="18"/>
      <c r="N354" s="18"/>
      <c r="O354" s="18"/>
      <c r="P354" s="18"/>
      <c r="Q354" s="18"/>
      <c r="R354" s="18"/>
      <c r="S354" s="18"/>
      <c r="T354" s="18"/>
      <c r="U354" s="18"/>
    </row>
    <row r="355" spans="1:21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 s="18"/>
      <c r="N355" s="18"/>
      <c r="O355" s="18"/>
      <c r="P355" s="18"/>
      <c r="Q355" s="18"/>
      <c r="R355" s="18"/>
      <c r="S355" s="18"/>
      <c r="T355" s="18"/>
      <c r="U355" s="18"/>
    </row>
    <row r="356" spans="1:21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 s="18"/>
      <c r="N356" s="18"/>
      <c r="O356" s="18"/>
      <c r="P356" s="18"/>
      <c r="Q356" s="18"/>
      <c r="R356" s="18"/>
      <c r="S356" s="18"/>
      <c r="T356" s="18"/>
      <c r="U356" s="18"/>
    </row>
    <row r="357" spans="1:21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 s="18"/>
      <c r="N357" s="18"/>
      <c r="O357" s="18"/>
      <c r="P357" s="18"/>
      <c r="Q357" s="18"/>
      <c r="R357" s="18"/>
      <c r="S357" s="18"/>
      <c r="T357" s="18"/>
      <c r="U357" s="18"/>
    </row>
    <row r="358" spans="1:21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 s="18"/>
      <c r="N358" s="18"/>
      <c r="O358" s="18"/>
      <c r="P358" s="18"/>
      <c r="Q358" s="18"/>
      <c r="R358" s="18"/>
      <c r="S358" s="18"/>
      <c r="T358" s="18"/>
      <c r="U358" s="18"/>
    </row>
    <row r="359" spans="1:21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 s="18"/>
      <c r="N359" s="18"/>
      <c r="O359" s="18"/>
      <c r="P359" s="18"/>
      <c r="Q359" s="18"/>
      <c r="R359" s="18"/>
      <c r="S359" s="18"/>
      <c r="T359" s="18"/>
      <c r="U359" s="18"/>
    </row>
    <row r="360" spans="1:21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 s="18"/>
      <c r="N360" s="18"/>
      <c r="O360" s="18"/>
      <c r="P360" s="18"/>
      <c r="Q360" s="18"/>
      <c r="R360" s="18"/>
      <c r="S360" s="18"/>
      <c r="T360" s="18"/>
      <c r="U360" s="18"/>
    </row>
    <row r="361" spans="1:21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 s="18"/>
      <c r="N361" s="18"/>
      <c r="O361" s="18"/>
      <c r="P361" s="18"/>
      <c r="Q361" s="18"/>
      <c r="R361" s="18"/>
      <c r="S361" s="18"/>
      <c r="T361" s="18"/>
      <c r="U361" s="18"/>
    </row>
    <row r="362" spans="1:21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 s="18"/>
      <c r="N362" s="18"/>
      <c r="O362" s="18"/>
      <c r="P362" s="18"/>
      <c r="Q362" s="18"/>
      <c r="R362" s="18"/>
      <c r="S362" s="18"/>
      <c r="T362" s="18"/>
      <c r="U362" s="18"/>
    </row>
    <row r="363" spans="1:21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 s="18"/>
      <c r="N363" s="18"/>
      <c r="O363" s="18"/>
      <c r="P363" s="18"/>
      <c r="Q363" s="18"/>
      <c r="R363" s="18"/>
      <c r="S363" s="18"/>
      <c r="T363" s="18"/>
      <c r="U363" s="18"/>
    </row>
    <row r="364" spans="1:21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 s="18"/>
      <c r="N364" s="18"/>
      <c r="O364" s="18"/>
      <c r="P364" s="18"/>
      <c r="Q364" s="18"/>
      <c r="R364" s="18"/>
      <c r="S364" s="18"/>
      <c r="T364" s="18"/>
      <c r="U364" s="18"/>
    </row>
    <row r="365" spans="1:21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 s="18"/>
      <c r="N365" s="18"/>
      <c r="O365" s="18"/>
      <c r="P365" s="18"/>
      <c r="Q365" s="18"/>
      <c r="R365" s="18"/>
      <c r="S365" s="18"/>
      <c r="T365" s="18"/>
      <c r="U365" s="18"/>
    </row>
    <row r="366" spans="1:21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 s="18"/>
      <c r="N366" s="18"/>
      <c r="O366" s="18"/>
      <c r="P366" s="18"/>
      <c r="Q366" s="18"/>
      <c r="R366" s="18"/>
      <c r="S366" s="18"/>
      <c r="T366" s="18"/>
      <c r="U366" s="18"/>
    </row>
    <row r="367" spans="1:21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 s="18"/>
      <c r="N367" s="18"/>
      <c r="O367" s="18"/>
      <c r="P367" s="18"/>
      <c r="Q367" s="18"/>
      <c r="R367" s="18"/>
      <c r="S367" s="18"/>
      <c r="T367" s="18"/>
      <c r="U367" s="18"/>
    </row>
    <row r="368" spans="1:21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 s="18"/>
      <c r="N368" s="18"/>
      <c r="O368" s="18"/>
      <c r="P368" s="18"/>
      <c r="Q368" s="18"/>
      <c r="R368" s="18"/>
      <c r="S368" s="18"/>
      <c r="T368" s="18"/>
      <c r="U368" s="18"/>
    </row>
    <row r="369" spans="1:21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 s="18"/>
      <c r="N369" s="18"/>
      <c r="O369" s="18"/>
      <c r="P369" s="18"/>
      <c r="Q369" s="18"/>
      <c r="R369" s="18"/>
      <c r="S369" s="18"/>
      <c r="T369" s="18"/>
      <c r="U369" s="18"/>
    </row>
    <row r="370" spans="1:21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 s="18"/>
      <c r="N370" s="18"/>
      <c r="O370" s="18"/>
      <c r="P370" s="18"/>
      <c r="Q370" s="18"/>
      <c r="R370" s="18"/>
      <c r="S370" s="18"/>
      <c r="T370" s="18"/>
      <c r="U370" s="18"/>
    </row>
    <row r="371" spans="1:21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 s="18"/>
      <c r="N371" s="18"/>
      <c r="O371" s="18"/>
      <c r="P371" s="18"/>
      <c r="Q371" s="18"/>
      <c r="R371" s="18"/>
      <c r="S371" s="18"/>
      <c r="T371" s="18"/>
      <c r="U371" s="18"/>
    </row>
    <row r="372" spans="1:21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 s="18"/>
      <c r="N372" s="18"/>
      <c r="O372" s="18"/>
      <c r="P372" s="18"/>
      <c r="Q372" s="18"/>
      <c r="R372" s="18"/>
      <c r="S372" s="18"/>
      <c r="T372" s="18"/>
      <c r="U372" s="18"/>
    </row>
    <row r="373" spans="1:21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 s="18"/>
      <c r="N373" s="18"/>
      <c r="O373" s="18"/>
      <c r="P373" s="18"/>
      <c r="Q373" s="18"/>
      <c r="R373" s="18"/>
      <c r="S373" s="18"/>
      <c r="T373" s="18"/>
      <c r="U373" s="18"/>
    </row>
    <row r="374" spans="1:21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 s="18"/>
      <c r="N374" s="18"/>
      <c r="O374" s="18"/>
      <c r="P374" s="18"/>
      <c r="Q374" s="18"/>
      <c r="R374" s="18"/>
      <c r="S374" s="18"/>
      <c r="T374" s="18"/>
      <c r="U374" s="18"/>
    </row>
    <row r="375" spans="1:21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 s="18"/>
      <c r="N375" s="18"/>
      <c r="O375" s="18"/>
      <c r="P375" s="18"/>
      <c r="Q375" s="18"/>
      <c r="R375" s="18"/>
      <c r="S375" s="18"/>
      <c r="T375" s="18"/>
      <c r="U375" s="18"/>
    </row>
    <row r="376" spans="1:21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 s="18"/>
      <c r="N376" s="18"/>
      <c r="O376" s="18"/>
      <c r="P376" s="18"/>
      <c r="Q376" s="18"/>
      <c r="R376" s="18"/>
      <c r="S376" s="18"/>
      <c r="T376" s="18"/>
      <c r="U376" s="18"/>
    </row>
    <row r="377" spans="1:21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 s="18"/>
      <c r="N377" s="18"/>
      <c r="O377" s="18"/>
      <c r="P377" s="18"/>
      <c r="Q377" s="18"/>
      <c r="R377" s="18"/>
      <c r="S377" s="18"/>
      <c r="T377" s="18"/>
      <c r="U377" s="18"/>
    </row>
    <row r="378" spans="1:21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 s="18"/>
      <c r="N378" s="18"/>
      <c r="O378" s="18"/>
      <c r="P378" s="18"/>
      <c r="Q378" s="18"/>
      <c r="R378" s="18"/>
      <c r="S378" s="18"/>
      <c r="T378" s="18"/>
      <c r="U378" s="18"/>
    </row>
    <row r="379" spans="1:21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 s="18"/>
      <c r="N379" s="18"/>
      <c r="O379" s="18"/>
      <c r="P379" s="18"/>
      <c r="Q379" s="18"/>
      <c r="R379" s="18"/>
      <c r="S379" s="18"/>
      <c r="T379" s="18"/>
      <c r="U379" s="18"/>
    </row>
    <row r="380" spans="1:21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 s="18"/>
      <c r="N380" s="18"/>
      <c r="O380" s="18"/>
      <c r="P380" s="18"/>
      <c r="Q380" s="18"/>
      <c r="R380" s="18"/>
      <c r="S380" s="18"/>
      <c r="T380" s="18"/>
      <c r="U380" s="18"/>
    </row>
    <row r="381" spans="1:21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 s="18"/>
      <c r="N381" s="18"/>
      <c r="O381" s="18"/>
      <c r="P381" s="18"/>
      <c r="Q381" s="18"/>
      <c r="R381" s="18"/>
      <c r="S381" s="18"/>
      <c r="T381" s="18"/>
      <c r="U381" s="18"/>
    </row>
    <row r="382" spans="1:21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 s="18"/>
      <c r="N382" s="18"/>
      <c r="O382" s="18"/>
      <c r="P382" s="18"/>
      <c r="Q382" s="18"/>
      <c r="R382" s="18"/>
      <c r="S382" s="18"/>
      <c r="T382" s="18"/>
      <c r="U382" s="18"/>
    </row>
    <row r="383" spans="1:21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 s="18"/>
      <c r="N383" s="18"/>
      <c r="O383" s="18"/>
      <c r="P383" s="18"/>
      <c r="Q383" s="18"/>
      <c r="R383" s="18"/>
      <c r="S383" s="18"/>
      <c r="T383" s="18"/>
      <c r="U383" s="18"/>
    </row>
    <row r="384" spans="1:21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 s="18"/>
      <c r="N384" s="18"/>
      <c r="O384" s="18"/>
      <c r="P384" s="18"/>
      <c r="Q384" s="18"/>
      <c r="R384" s="18"/>
      <c r="S384" s="18"/>
      <c r="T384" s="18"/>
      <c r="U384" s="18"/>
    </row>
    <row r="385" spans="1:21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 s="18"/>
      <c r="N385" s="18"/>
      <c r="O385" s="18"/>
      <c r="P385" s="18"/>
      <c r="Q385" s="18"/>
      <c r="R385" s="18"/>
      <c r="S385" s="18"/>
      <c r="T385" s="18"/>
      <c r="U385" s="18"/>
    </row>
    <row r="386" spans="1:21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 s="18"/>
      <c r="N386" s="18"/>
      <c r="O386" s="18"/>
      <c r="P386" s="18"/>
      <c r="Q386" s="18"/>
      <c r="R386" s="18"/>
      <c r="S386" s="18"/>
      <c r="T386" s="18"/>
      <c r="U386" s="18"/>
    </row>
    <row r="387" spans="1:21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 s="18"/>
      <c r="N387" s="18"/>
      <c r="O387" s="18"/>
      <c r="P387" s="18"/>
      <c r="Q387" s="18"/>
      <c r="R387" s="18"/>
      <c r="S387" s="18"/>
      <c r="T387" s="18"/>
      <c r="U387" s="18"/>
    </row>
    <row r="388" spans="1:21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 s="18"/>
      <c r="N388" s="18"/>
      <c r="O388" s="18"/>
      <c r="P388" s="18"/>
      <c r="Q388" s="18"/>
      <c r="R388" s="18"/>
      <c r="S388" s="18"/>
      <c r="T388" s="18"/>
      <c r="U388" s="18"/>
    </row>
    <row r="389" spans="1:21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 s="18"/>
      <c r="N389" s="18"/>
      <c r="O389" s="18"/>
      <c r="P389" s="18"/>
      <c r="Q389" s="18"/>
      <c r="R389" s="18"/>
      <c r="S389" s="18"/>
      <c r="T389" s="18"/>
      <c r="U389" s="18"/>
    </row>
    <row r="390" spans="1:21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 s="18"/>
      <c r="N390" s="18"/>
      <c r="O390" s="18"/>
      <c r="P390" s="18"/>
      <c r="Q390" s="18"/>
      <c r="R390" s="18"/>
      <c r="S390" s="18"/>
      <c r="T390" s="18"/>
      <c r="U390" s="18"/>
    </row>
    <row r="391" spans="1:21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 s="18"/>
      <c r="N391" s="18"/>
      <c r="O391" s="18"/>
      <c r="P391" s="18"/>
      <c r="Q391" s="18"/>
      <c r="R391" s="18"/>
      <c r="S391" s="18"/>
      <c r="T391" s="18"/>
      <c r="U391" s="18"/>
    </row>
    <row r="392" spans="1:21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 s="18"/>
      <c r="N392" s="18"/>
      <c r="O392" s="18"/>
      <c r="P392" s="18"/>
      <c r="Q392" s="18"/>
      <c r="R392" s="18"/>
      <c r="S392" s="18"/>
      <c r="T392" s="18"/>
      <c r="U392" s="18"/>
    </row>
    <row r="393" spans="1:21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 s="18"/>
      <c r="N393" s="18"/>
      <c r="O393" s="18"/>
      <c r="P393" s="18"/>
      <c r="Q393" s="18"/>
      <c r="R393" s="18"/>
      <c r="S393" s="18"/>
      <c r="T393" s="18"/>
      <c r="U393" s="18"/>
    </row>
    <row r="394" spans="1:21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 s="18"/>
      <c r="N394" s="18"/>
      <c r="O394" s="18"/>
      <c r="P394" s="18"/>
      <c r="Q394" s="18"/>
      <c r="R394" s="18"/>
      <c r="S394" s="18"/>
      <c r="T394" s="18"/>
      <c r="U394" s="18"/>
    </row>
    <row r="395" spans="1:21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 s="18"/>
      <c r="N395" s="18"/>
      <c r="O395" s="18"/>
      <c r="P395" s="18"/>
      <c r="Q395" s="18"/>
      <c r="R395" s="18"/>
      <c r="S395" s="18"/>
      <c r="T395" s="18"/>
      <c r="U395" s="18"/>
    </row>
    <row r="396" spans="1:21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 s="18"/>
      <c r="N396" s="18"/>
      <c r="O396" s="18"/>
      <c r="P396" s="18"/>
      <c r="Q396" s="18"/>
      <c r="R396" s="18"/>
      <c r="S396" s="18"/>
      <c r="T396" s="18"/>
      <c r="U396" s="18"/>
    </row>
    <row r="397" spans="1:21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 s="18"/>
      <c r="N397" s="18"/>
      <c r="O397" s="18"/>
      <c r="P397" s="18"/>
      <c r="Q397" s="18"/>
      <c r="R397" s="18"/>
      <c r="S397" s="18"/>
      <c r="T397" s="18"/>
      <c r="U397" s="18"/>
    </row>
    <row r="398" spans="1:21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 s="18"/>
      <c r="N398" s="18"/>
      <c r="O398" s="18"/>
      <c r="P398" s="18"/>
      <c r="Q398" s="18"/>
      <c r="R398" s="18"/>
      <c r="S398" s="18"/>
      <c r="T398" s="18"/>
      <c r="U398" s="18"/>
    </row>
    <row r="399" spans="1:21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 s="18"/>
      <c r="N399" s="18"/>
      <c r="O399" s="18"/>
      <c r="P399" s="18"/>
      <c r="Q399" s="18"/>
      <c r="R399" s="18"/>
      <c r="S399" s="18"/>
      <c r="T399" s="18"/>
      <c r="U399" s="18"/>
    </row>
    <row r="400" spans="1:21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 s="18"/>
      <c r="N400" s="18"/>
      <c r="O400" s="18"/>
      <c r="P400" s="18"/>
      <c r="Q400" s="18"/>
      <c r="R400" s="18"/>
      <c r="S400" s="18"/>
      <c r="T400" s="18"/>
      <c r="U400" s="18"/>
    </row>
    <row r="401" spans="1:21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 s="18"/>
      <c r="N401" s="18"/>
      <c r="O401" s="18"/>
      <c r="P401" s="18"/>
      <c r="Q401" s="18"/>
      <c r="R401" s="18"/>
      <c r="S401" s="18"/>
      <c r="T401" s="18"/>
      <c r="U401" s="18"/>
    </row>
    <row r="402" spans="1:21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 s="18"/>
      <c r="N402" s="18"/>
      <c r="O402" s="18"/>
      <c r="P402" s="18"/>
      <c r="Q402" s="18"/>
      <c r="R402" s="18"/>
      <c r="S402" s="18"/>
      <c r="T402" s="18"/>
      <c r="U402" s="18"/>
    </row>
    <row r="403" spans="1:21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 s="18"/>
      <c r="N403" s="18"/>
      <c r="O403" s="18"/>
      <c r="P403" s="18"/>
      <c r="Q403" s="18"/>
      <c r="R403" s="18"/>
      <c r="S403" s="18"/>
      <c r="T403" s="18"/>
      <c r="U403" s="18"/>
    </row>
    <row r="404" spans="1:21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 s="18"/>
      <c r="N404" s="18"/>
      <c r="O404" s="18"/>
      <c r="P404" s="18"/>
      <c r="Q404" s="18"/>
      <c r="R404" s="18"/>
      <c r="S404" s="18"/>
      <c r="T404" s="18"/>
      <c r="U404" s="18"/>
    </row>
    <row r="405" spans="1:21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 s="18"/>
      <c r="N405" s="18"/>
      <c r="O405" s="18"/>
      <c r="P405" s="18"/>
      <c r="Q405" s="18"/>
      <c r="R405" s="18"/>
      <c r="S405" s="18"/>
      <c r="T405" s="18"/>
      <c r="U405" s="18"/>
    </row>
    <row r="406" spans="1:21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 s="18"/>
      <c r="N406" s="18"/>
      <c r="O406" s="18"/>
      <c r="P406" s="18"/>
      <c r="Q406" s="18"/>
      <c r="R406" s="18"/>
      <c r="S406" s="18"/>
      <c r="T406" s="18"/>
      <c r="U406" s="18"/>
    </row>
    <row r="407" spans="1:21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 s="18"/>
      <c r="N407" s="18"/>
      <c r="O407" s="18"/>
      <c r="P407" s="18"/>
      <c r="Q407" s="18"/>
      <c r="R407" s="18"/>
      <c r="S407" s="18"/>
      <c r="T407" s="18"/>
      <c r="U407" s="18"/>
    </row>
    <row r="408" spans="1:21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 s="18"/>
      <c r="N408" s="18"/>
      <c r="O408" s="18"/>
      <c r="P408" s="18"/>
      <c r="Q408" s="18"/>
      <c r="R408" s="18"/>
      <c r="S408" s="18"/>
      <c r="T408" s="18"/>
      <c r="U408" s="18"/>
    </row>
    <row r="409" spans="1:21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 s="18"/>
      <c r="N409" s="18"/>
      <c r="O409" s="18"/>
      <c r="P409" s="18"/>
      <c r="Q409" s="18"/>
      <c r="R409" s="18"/>
      <c r="S409" s="18"/>
      <c r="T409" s="18"/>
      <c r="U409" s="18"/>
    </row>
    <row r="410" spans="1:21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 s="18"/>
      <c r="N410" s="18"/>
      <c r="O410" s="18"/>
      <c r="P410" s="18"/>
      <c r="Q410" s="18"/>
      <c r="R410" s="18"/>
      <c r="S410" s="18"/>
      <c r="T410" s="18"/>
      <c r="U410" s="18"/>
    </row>
    <row r="411" spans="1:21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 s="18"/>
      <c r="N411" s="18"/>
      <c r="O411" s="18"/>
      <c r="P411" s="18"/>
      <c r="Q411" s="18"/>
      <c r="R411" s="18"/>
      <c r="S411" s="18"/>
      <c r="T411" s="18"/>
      <c r="U411" s="18"/>
    </row>
    <row r="412" spans="1:21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 s="18"/>
      <c r="N412" s="18"/>
      <c r="O412" s="18"/>
      <c r="P412" s="18"/>
      <c r="Q412" s="18"/>
      <c r="R412" s="18"/>
      <c r="S412" s="18"/>
      <c r="T412" s="18"/>
      <c r="U412" s="18"/>
    </row>
    <row r="413" spans="1:21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 s="18"/>
      <c r="N413" s="18"/>
      <c r="O413" s="18"/>
      <c r="P413" s="18"/>
      <c r="Q413" s="18"/>
      <c r="R413" s="18"/>
      <c r="S413" s="18"/>
      <c r="T413" s="18"/>
      <c r="U413" s="18"/>
    </row>
    <row r="414" spans="1:21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 s="18"/>
      <c r="N414" s="18"/>
      <c r="O414" s="18"/>
      <c r="P414" s="18"/>
      <c r="Q414" s="18"/>
      <c r="R414" s="18"/>
      <c r="S414" s="18"/>
      <c r="T414" s="18"/>
      <c r="U414" s="18"/>
    </row>
    <row r="415" spans="1:21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 s="18"/>
      <c r="N415" s="18"/>
      <c r="O415" s="18"/>
      <c r="P415" s="18"/>
      <c r="Q415" s="18"/>
      <c r="R415" s="18"/>
      <c r="S415" s="18"/>
      <c r="T415" s="18"/>
      <c r="U415" s="18"/>
    </row>
    <row r="416" spans="1:21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 s="18"/>
      <c r="N416" s="18"/>
      <c r="O416" s="18"/>
      <c r="P416" s="18"/>
      <c r="Q416" s="18"/>
      <c r="R416" s="18"/>
      <c r="S416" s="18"/>
      <c r="T416" s="18"/>
      <c r="U416" s="18"/>
    </row>
    <row r="417" spans="1:21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 s="18"/>
      <c r="N417" s="18"/>
      <c r="O417" s="18"/>
      <c r="P417" s="18"/>
      <c r="Q417" s="18"/>
      <c r="R417" s="18"/>
      <c r="S417" s="18"/>
      <c r="T417" s="18"/>
      <c r="U417" s="18"/>
    </row>
    <row r="418" spans="1:21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 s="18"/>
      <c r="N418" s="18"/>
      <c r="O418" s="18"/>
      <c r="P418" s="18"/>
      <c r="Q418" s="18"/>
      <c r="R418" s="18"/>
      <c r="S418" s="18"/>
      <c r="T418" s="18"/>
      <c r="U418" s="18"/>
    </row>
    <row r="419" spans="1:21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 s="18"/>
      <c r="N419" s="18"/>
      <c r="O419" s="18"/>
      <c r="P419" s="18"/>
      <c r="Q419" s="18"/>
      <c r="R419" s="18"/>
      <c r="S419" s="18"/>
      <c r="T419" s="18"/>
      <c r="U419" s="18"/>
    </row>
    <row r="420" spans="1:21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 s="18"/>
      <c r="N420" s="18"/>
      <c r="O420" s="18"/>
      <c r="P420" s="18"/>
      <c r="Q420" s="18"/>
      <c r="R420" s="18"/>
      <c r="S420" s="18"/>
      <c r="T420" s="18"/>
      <c r="U420" s="18"/>
    </row>
    <row r="421" spans="1:21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 s="18"/>
      <c r="N421" s="18"/>
      <c r="O421" s="18"/>
      <c r="P421" s="18"/>
      <c r="Q421" s="18"/>
      <c r="R421" s="18"/>
      <c r="S421" s="18"/>
      <c r="T421" s="18"/>
      <c r="U421" s="18"/>
    </row>
    <row r="422" spans="1:21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 s="18"/>
      <c r="N422" s="18"/>
      <c r="O422" s="18"/>
      <c r="P422" s="18"/>
      <c r="Q422" s="18"/>
      <c r="R422" s="18"/>
      <c r="S422" s="18"/>
      <c r="T422" s="18"/>
      <c r="U422" s="18"/>
    </row>
    <row r="423" spans="1:21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 s="18"/>
      <c r="N423" s="18"/>
      <c r="O423" s="18"/>
      <c r="P423" s="18"/>
      <c r="Q423" s="18"/>
      <c r="R423" s="18"/>
      <c r="S423" s="18"/>
      <c r="T423" s="18"/>
      <c r="U423" s="18"/>
    </row>
    <row r="424" spans="1:21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 s="18"/>
      <c r="N424" s="18"/>
      <c r="O424" s="18"/>
      <c r="P424" s="18"/>
      <c r="Q424" s="18"/>
      <c r="R424" s="18"/>
      <c r="S424" s="18"/>
      <c r="T424" s="18"/>
      <c r="U424" s="18"/>
    </row>
    <row r="425" spans="1:21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 s="18"/>
      <c r="N425" s="18"/>
      <c r="O425" s="18"/>
      <c r="P425" s="18"/>
      <c r="Q425" s="18"/>
      <c r="R425" s="18"/>
      <c r="S425" s="18"/>
      <c r="T425" s="18"/>
      <c r="U425" s="18"/>
    </row>
    <row r="426" spans="1:21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 s="18"/>
      <c r="N426" s="18"/>
      <c r="O426" s="18"/>
      <c r="P426" s="18"/>
      <c r="Q426" s="18"/>
      <c r="R426" s="18"/>
      <c r="S426" s="18"/>
      <c r="T426" s="18"/>
      <c r="U426" s="18"/>
    </row>
    <row r="427" spans="1:21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 s="18"/>
      <c r="N427" s="18"/>
      <c r="O427" s="18"/>
      <c r="P427" s="18"/>
      <c r="Q427" s="18"/>
      <c r="R427" s="18"/>
      <c r="S427" s="18"/>
      <c r="T427" s="18"/>
      <c r="U427" s="18"/>
    </row>
    <row r="428" spans="1:21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 s="18"/>
      <c r="N428" s="18"/>
      <c r="O428" s="18"/>
      <c r="P428" s="18"/>
      <c r="Q428" s="18"/>
      <c r="R428" s="18"/>
      <c r="S428" s="18"/>
      <c r="T428" s="18"/>
      <c r="U428" s="18"/>
    </row>
    <row r="429" spans="1:21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 s="18"/>
      <c r="N429" s="18"/>
      <c r="O429" s="18"/>
      <c r="P429" s="18"/>
      <c r="Q429" s="18"/>
      <c r="R429" s="18"/>
      <c r="S429" s="18"/>
      <c r="T429" s="18"/>
      <c r="U429" s="18"/>
    </row>
    <row r="430" spans="1:21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 s="18"/>
      <c r="N430" s="18"/>
      <c r="O430" s="18"/>
      <c r="P430" s="18"/>
      <c r="Q430" s="18"/>
      <c r="R430" s="18"/>
      <c r="S430" s="18"/>
      <c r="T430" s="18"/>
      <c r="U430" s="18"/>
    </row>
    <row r="431" spans="1:21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 s="18"/>
      <c r="N431" s="18"/>
      <c r="O431" s="18"/>
      <c r="P431" s="18"/>
      <c r="Q431" s="18"/>
      <c r="R431" s="18"/>
      <c r="S431" s="18"/>
      <c r="T431" s="18"/>
      <c r="U431" s="18"/>
    </row>
    <row r="432" spans="1:21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 s="18"/>
      <c r="N432" s="18"/>
      <c r="O432" s="18"/>
      <c r="P432" s="18"/>
      <c r="Q432" s="18"/>
      <c r="R432" s="18"/>
      <c r="S432" s="18"/>
      <c r="T432" s="18"/>
      <c r="U432" s="18"/>
    </row>
    <row r="433" spans="1:21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 s="18"/>
      <c r="N433" s="18"/>
      <c r="O433" s="18"/>
      <c r="P433" s="18"/>
      <c r="Q433" s="18"/>
      <c r="R433" s="18"/>
      <c r="S433" s="18"/>
      <c r="T433" s="18"/>
      <c r="U433" s="18"/>
    </row>
    <row r="434" spans="1:21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 s="18"/>
      <c r="N434" s="18"/>
      <c r="O434" s="18"/>
      <c r="P434" s="18"/>
      <c r="Q434" s="18"/>
      <c r="R434" s="18"/>
      <c r="S434" s="18"/>
      <c r="T434" s="18"/>
      <c r="U434" s="18"/>
    </row>
    <row r="435" spans="1:21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 s="18"/>
      <c r="N435" s="18"/>
      <c r="O435" s="18"/>
      <c r="P435" s="18"/>
      <c r="Q435" s="18"/>
      <c r="R435" s="18"/>
      <c r="S435" s="18"/>
      <c r="T435" s="18"/>
      <c r="U435" s="18"/>
    </row>
    <row r="436" spans="1:21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 s="18"/>
      <c r="N436" s="18"/>
      <c r="O436" s="18"/>
      <c r="P436" s="18"/>
      <c r="Q436" s="18"/>
      <c r="R436" s="18"/>
      <c r="S436" s="18"/>
      <c r="T436" s="18"/>
      <c r="U436" s="18"/>
    </row>
    <row r="437" spans="1:21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 s="18"/>
      <c r="N437" s="18"/>
      <c r="O437" s="18"/>
      <c r="P437" s="18"/>
      <c r="Q437" s="18"/>
      <c r="R437" s="18"/>
      <c r="S437" s="18"/>
      <c r="T437" s="18"/>
      <c r="U437" s="18"/>
    </row>
    <row r="438" spans="1:21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 s="18"/>
      <c r="N438" s="18"/>
      <c r="O438" s="18"/>
      <c r="P438" s="18"/>
      <c r="Q438" s="18"/>
      <c r="R438" s="18"/>
      <c r="S438" s="18"/>
      <c r="T438" s="18"/>
      <c r="U438" s="18"/>
    </row>
    <row r="439" spans="1:21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 s="18"/>
      <c r="N439" s="18"/>
      <c r="O439" s="18"/>
      <c r="P439" s="18"/>
      <c r="Q439" s="18"/>
      <c r="R439" s="18"/>
      <c r="S439" s="18"/>
      <c r="T439" s="18"/>
      <c r="U439" s="18"/>
    </row>
    <row r="440" spans="1:21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 s="18"/>
      <c r="N440" s="18"/>
      <c r="O440" s="18"/>
      <c r="P440" s="18"/>
      <c r="Q440" s="18"/>
      <c r="R440" s="18"/>
      <c r="S440" s="18"/>
      <c r="T440" s="18"/>
      <c r="U440" s="18"/>
    </row>
    <row r="441" spans="1:21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 s="18"/>
      <c r="N441" s="18"/>
      <c r="O441" s="18"/>
      <c r="P441" s="18"/>
      <c r="Q441" s="18"/>
      <c r="R441" s="18"/>
      <c r="S441" s="18"/>
      <c r="T441" s="18"/>
      <c r="U441" s="18"/>
    </row>
    <row r="442" spans="1:21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 s="18"/>
      <c r="N442" s="18"/>
      <c r="O442" s="18"/>
      <c r="P442" s="18"/>
      <c r="Q442" s="18"/>
      <c r="R442" s="18"/>
      <c r="S442" s="18"/>
      <c r="T442" s="18"/>
      <c r="U442" s="18"/>
    </row>
    <row r="443" spans="1:21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 s="18"/>
      <c r="N443" s="18"/>
      <c r="O443" s="18"/>
      <c r="P443" s="18"/>
      <c r="Q443" s="18"/>
      <c r="R443" s="18"/>
      <c r="S443" s="18"/>
      <c r="T443" s="18"/>
      <c r="U443" s="18"/>
    </row>
    <row r="444" spans="1:21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 s="18"/>
      <c r="N444" s="18"/>
      <c r="O444" s="18"/>
      <c r="P444" s="18"/>
      <c r="Q444" s="18"/>
      <c r="R444" s="18"/>
      <c r="S444" s="18"/>
      <c r="T444" s="18"/>
      <c r="U444" s="18"/>
    </row>
    <row r="445" spans="1:21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 s="18"/>
      <c r="N445" s="18"/>
      <c r="O445" s="18"/>
      <c r="P445" s="18"/>
      <c r="Q445" s="18"/>
      <c r="R445" s="18"/>
      <c r="S445" s="18"/>
      <c r="T445" s="18"/>
      <c r="U445" s="18"/>
    </row>
    <row r="446" spans="1:21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 s="18"/>
      <c r="N446" s="18"/>
      <c r="O446" s="18"/>
      <c r="P446" s="18"/>
      <c r="Q446" s="18"/>
      <c r="R446" s="18"/>
      <c r="S446" s="18"/>
      <c r="T446" s="18"/>
      <c r="U446" s="18"/>
    </row>
    <row r="447" spans="1:21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 s="18"/>
      <c r="N447" s="18"/>
      <c r="O447" s="18"/>
      <c r="P447" s="18"/>
      <c r="Q447" s="18"/>
      <c r="R447" s="18"/>
      <c r="S447" s="18"/>
      <c r="T447" s="18"/>
      <c r="U447" s="18"/>
    </row>
    <row r="448" spans="1:21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 s="18"/>
      <c r="N448" s="18"/>
      <c r="O448" s="18"/>
      <c r="P448" s="18"/>
      <c r="Q448" s="18"/>
      <c r="R448" s="18"/>
      <c r="S448" s="18"/>
      <c r="T448" s="18"/>
      <c r="U448" s="18"/>
    </row>
    <row r="449" spans="1:21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 s="18"/>
      <c r="N449" s="18"/>
      <c r="O449" s="18"/>
      <c r="P449" s="18"/>
      <c r="Q449" s="18"/>
      <c r="R449" s="18"/>
      <c r="S449" s="18"/>
      <c r="T449" s="18"/>
      <c r="U449" s="18"/>
    </row>
    <row r="450" spans="1:21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 s="18"/>
      <c r="N450" s="18"/>
      <c r="O450" s="18"/>
      <c r="P450" s="18"/>
      <c r="Q450" s="18"/>
      <c r="R450" s="18"/>
      <c r="S450" s="18"/>
      <c r="T450" s="18"/>
      <c r="U450" s="18"/>
    </row>
    <row r="451" spans="1:21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 s="18"/>
      <c r="N451" s="18"/>
      <c r="O451" s="18"/>
      <c r="P451" s="18"/>
      <c r="Q451" s="18"/>
      <c r="R451" s="18"/>
      <c r="S451" s="18"/>
      <c r="T451" s="18"/>
      <c r="U451" s="18"/>
    </row>
    <row r="452" spans="1:21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 s="18"/>
      <c r="N452" s="18"/>
      <c r="O452" s="18"/>
      <c r="P452" s="18"/>
      <c r="Q452" s="18"/>
      <c r="R452" s="18"/>
      <c r="S452" s="18"/>
      <c r="T452" s="18"/>
      <c r="U452" s="18"/>
    </row>
    <row r="453" spans="1:21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 s="18"/>
      <c r="N453" s="18"/>
      <c r="O453" s="18"/>
      <c r="P453" s="18"/>
      <c r="Q453" s="18"/>
      <c r="R453" s="18"/>
      <c r="S453" s="18"/>
      <c r="T453" s="18"/>
      <c r="U453" s="18"/>
    </row>
    <row r="454" spans="1:21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 s="18"/>
      <c r="N454" s="18"/>
      <c r="O454" s="18"/>
      <c r="P454" s="18"/>
      <c r="Q454" s="18"/>
      <c r="R454" s="18"/>
      <c r="S454" s="18"/>
      <c r="T454" s="18"/>
      <c r="U454" s="18"/>
    </row>
    <row r="455" spans="1:21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 s="18"/>
      <c r="N455" s="18"/>
      <c r="O455" s="18"/>
      <c r="P455" s="18"/>
      <c r="Q455" s="18"/>
      <c r="R455" s="18"/>
      <c r="S455" s="18"/>
      <c r="T455" s="18"/>
      <c r="U455" s="18"/>
    </row>
    <row r="456" spans="1:21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 s="18"/>
      <c r="N456" s="18"/>
      <c r="O456" s="18"/>
      <c r="P456" s="18"/>
      <c r="Q456" s="18"/>
      <c r="R456" s="18"/>
      <c r="S456" s="18"/>
      <c r="T456" s="18"/>
      <c r="U456" s="18"/>
    </row>
    <row r="457" spans="1:21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 s="18"/>
      <c r="N457" s="18"/>
      <c r="O457" s="18"/>
      <c r="P457" s="18"/>
      <c r="Q457" s="18"/>
      <c r="R457" s="18"/>
      <c r="S457" s="18"/>
      <c r="T457" s="18"/>
      <c r="U457" s="18"/>
    </row>
    <row r="458" spans="1:21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 s="18"/>
      <c r="N458" s="18"/>
      <c r="O458" s="18"/>
      <c r="P458" s="18"/>
      <c r="Q458" s="18"/>
      <c r="R458" s="18"/>
      <c r="S458" s="18"/>
      <c r="T458" s="18"/>
      <c r="U458" s="18"/>
    </row>
    <row r="459" spans="1:21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 s="18"/>
      <c r="N459" s="18"/>
      <c r="O459" s="18"/>
      <c r="P459" s="18"/>
      <c r="Q459" s="18"/>
      <c r="R459" s="18"/>
      <c r="S459" s="18"/>
      <c r="T459" s="18"/>
      <c r="U459" s="18"/>
    </row>
    <row r="460" spans="1:21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 s="18"/>
      <c r="N460" s="18"/>
      <c r="O460" s="18"/>
      <c r="P460" s="18"/>
      <c r="Q460" s="18"/>
      <c r="R460" s="18"/>
      <c r="S460" s="18"/>
      <c r="T460" s="18"/>
      <c r="U460" s="18"/>
    </row>
    <row r="461" spans="1:21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 s="18"/>
      <c r="N461" s="18"/>
      <c r="O461" s="18"/>
      <c r="P461" s="18"/>
      <c r="Q461" s="18"/>
      <c r="R461" s="18"/>
      <c r="S461" s="18"/>
      <c r="T461" s="18"/>
      <c r="U461" s="18"/>
    </row>
    <row r="462" spans="1:21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 s="18"/>
      <c r="N462" s="18"/>
      <c r="O462" s="18"/>
      <c r="P462" s="18"/>
      <c r="Q462" s="18"/>
      <c r="R462" s="18"/>
      <c r="S462" s="18"/>
      <c r="T462" s="18"/>
      <c r="U462" s="18"/>
    </row>
    <row r="463" spans="1:21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 s="18"/>
      <c r="N463" s="18"/>
      <c r="O463" s="18"/>
      <c r="P463" s="18"/>
      <c r="Q463" s="18"/>
      <c r="R463" s="18"/>
      <c r="S463" s="18"/>
      <c r="T463" s="18"/>
      <c r="U463" s="18"/>
    </row>
    <row r="464" spans="1:21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 s="18"/>
      <c r="N464" s="18"/>
      <c r="O464" s="18"/>
      <c r="P464" s="18"/>
      <c r="Q464" s="18"/>
      <c r="R464" s="18"/>
      <c r="S464" s="18"/>
      <c r="T464" s="18"/>
      <c r="U464" s="18"/>
    </row>
    <row r="465" spans="1:21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 s="18"/>
      <c r="N465" s="18"/>
      <c r="O465" s="18"/>
      <c r="P465" s="18"/>
      <c r="Q465" s="18"/>
      <c r="R465" s="18"/>
      <c r="S465" s="18"/>
      <c r="T465" s="18"/>
      <c r="U465" s="18"/>
    </row>
    <row r="466" spans="1:21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 s="18"/>
      <c r="N466" s="18"/>
      <c r="O466" s="18"/>
      <c r="P466" s="18"/>
      <c r="Q466" s="18"/>
      <c r="R466" s="18"/>
      <c r="S466" s="18"/>
      <c r="T466" s="18"/>
      <c r="U466" s="18"/>
    </row>
    <row r="467" spans="1:21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 s="18"/>
      <c r="N467" s="18"/>
      <c r="O467" s="18"/>
      <c r="P467" s="18"/>
      <c r="Q467" s="18"/>
      <c r="R467" s="18"/>
      <c r="S467" s="18"/>
      <c r="T467" s="18"/>
      <c r="U467" s="18"/>
    </row>
    <row r="468" spans="1:21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 s="18"/>
      <c r="N468" s="18"/>
      <c r="O468" s="18"/>
      <c r="P468" s="18"/>
      <c r="Q468" s="18"/>
      <c r="R468" s="18"/>
      <c r="S468" s="18"/>
      <c r="T468" s="18"/>
      <c r="U468" s="18"/>
    </row>
    <row r="469" spans="1:21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 s="18"/>
      <c r="N469" s="18"/>
      <c r="O469" s="18"/>
      <c r="P469" s="18"/>
      <c r="Q469" s="18"/>
      <c r="R469" s="18"/>
      <c r="S469" s="18"/>
      <c r="T469" s="18"/>
      <c r="U469" s="18"/>
    </row>
    <row r="470" spans="1:21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 s="18"/>
      <c r="N470" s="18"/>
      <c r="O470" s="18"/>
      <c r="P470" s="18"/>
      <c r="Q470" s="18"/>
      <c r="R470" s="18"/>
      <c r="S470" s="18"/>
      <c r="T470" s="18"/>
      <c r="U470" s="18"/>
    </row>
    <row r="471" spans="1:21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 s="18"/>
      <c r="N471" s="18"/>
      <c r="O471" s="18"/>
      <c r="P471" s="18"/>
      <c r="Q471" s="18"/>
      <c r="R471" s="18"/>
      <c r="S471" s="18"/>
      <c r="T471" s="18"/>
      <c r="U471" s="18"/>
    </row>
    <row r="472" spans="1:21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 s="18"/>
      <c r="N472" s="18"/>
      <c r="O472" s="18"/>
      <c r="P472" s="18"/>
      <c r="Q472" s="18"/>
      <c r="R472" s="18"/>
      <c r="S472" s="18"/>
      <c r="T472" s="18"/>
      <c r="U472" s="18"/>
    </row>
    <row r="473" spans="1:21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 s="18"/>
      <c r="N473" s="18"/>
      <c r="O473" s="18"/>
      <c r="P473" s="18"/>
      <c r="Q473" s="18"/>
      <c r="R473" s="18"/>
      <c r="S473" s="18"/>
      <c r="T473" s="18"/>
      <c r="U473" s="18"/>
    </row>
    <row r="474" spans="1:21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 s="18"/>
      <c r="N474" s="18"/>
      <c r="O474" s="18"/>
      <c r="P474" s="18"/>
      <c r="Q474" s="18"/>
      <c r="R474" s="18"/>
      <c r="S474" s="18"/>
      <c r="T474" s="18"/>
      <c r="U474" s="18"/>
    </row>
    <row r="475" spans="1:21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 s="18"/>
      <c r="N475" s="18"/>
      <c r="O475" s="18"/>
      <c r="P475" s="18"/>
      <c r="Q475" s="18"/>
      <c r="R475" s="18"/>
      <c r="S475" s="18"/>
      <c r="T475" s="18"/>
      <c r="U475" s="18"/>
    </row>
    <row r="476" spans="1:21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 s="18"/>
      <c r="N476" s="18"/>
      <c r="O476" s="18"/>
      <c r="P476" s="18"/>
      <c r="Q476" s="18"/>
      <c r="R476" s="18"/>
      <c r="S476" s="18"/>
      <c r="T476" s="18"/>
      <c r="U476" s="18"/>
    </row>
    <row r="477" spans="1:21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 s="18"/>
      <c r="N477" s="18"/>
      <c r="O477" s="18"/>
      <c r="P477" s="18"/>
      <c r="Q477" s="18"/>
      <c r="R477" s="18"/>
      <c r="S477" s="18"/>
      <c r="T477" s="18"/>
      <c r="U477" s="18"/>
    </row>
    <row r="478" spans="1:21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 s="18"/>
      <c r="N478" s="18"/>
      <c r="O478" s="18"/>
      <c r="P478" s="18"/>
      <c r="Q478" s="18"/>
      <c r="R478" s="18"/>
      <c r="S478" s="18"/>
      <c r="T478" s="18"/>
      <c r="U478" s="18"/>
    </row>
    <row r="479" spans="1:21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 s="18"/>
      <c r="N479" s="18"/>
      <c r="O479" s="18"/>
      <c r="P479" s="18"/>
      <c r="Q479" s="18"/>
      <c r="R479" s="18"/>
      <c r="S479" s="18"/>
      <c r="T479" s="18"/>
      <c r="U479" s="18"/>
    </row>
    <row r="480" spans="1:21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 s="18"/>
      <c r="N480" s="18"/>
      <c r="O480" s="18"/>
      <c r="P480" s="18"/>
      <c r="Q480" s="18"/>
      <c r="R480" s="18"/>
      <c r="S480" s="18"/>
      <c r="T480" s="18"/>
      <c r="U480" s="18"/>
    </row>
    <row r="481" spans="1:21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 s="18"/>
      <c r="N481" s="18"/>
      <c r="O481" s="18"/>
      <c r="P481" s="18"/>
      <c r="Q481" s="18"/>
      <c r="R481" s="18"/>
      <c r="S481" s="18"/>
      <c r="T481" s="18"/>
      <c r="U481" s="18"/>
    </row>
    <row r="482" spans="1:21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 s="18"/>
      <c r="N482" s="18"/>
      <c r="O482" s="18"/>
      <c r="P482" s="18"/>
      <c r="Q482" s="18"/>
      <c r="R482" s="18"/>
      <c r="S482" s="18"/>
      <c r="T482" s="18"/>
      <c r="U482" s="18"/>
    </row>
    <row r="483" spans="1:21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 s="18"/>
      <c r="N483" s="18"/>
      <c r="O483" s="18"/>
      <c r="P483" s="18"/>
      <c r="Q483" s="18"/>
      <c r="R483" s="18"/>
      <c r="S483" s="18"/>
      <c r="T483" s="18"/>
      <c r="U483" s="18"/>
    </row>
    <row r="484" spans="1:21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 s="18"/>
      <c r="N484" s="18"/>
      <c r="O484" s="18"/>
      <c r="P484" s="18"/>
      <c r="Q484" s="18"/>
      <c r="R484" s="18"/>
      <c r="S484" s="18"/>
      <c r="T484" s="18"/>
      <c r="U484" s="18"/>
    </row>
    <row r="485" spans="1:21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 s="18"/>
      <c r="N485" s="18"/>
      <c r="O485" s="18"/>
      <c r="P485" s="18"/>
      <c r="Q485" s="18"/>
      <c r="R485" s="18"/>
      <c r="S485" s="18"/>
      <c r="T485" s="18"/>
      <c r="U485" s="18"/>
    </row>
    <row r="486" spans="1:21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 s="18"/>
      <c r="N486" s="18"/>
      <c r="O486" s="18"/>
      <c r="P486" s="18"/>
      <c r="Q486" s="18"/>
      <c r="R486" s="18"/>
      <c r="S486" s="18"/>
      <c r="T486" s="18"/>
      <c r="U486" s="18"/>
    </row>
    <row r="487" spans="1:21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 s="18"/>
      <c r="N487" s="18"/>
      <c r="O487" s="18"/>
      <c r="P487" s="18"/>
      <c r="Q487" s="18"/>
      <c r="R487" s="18"/>
      <c r="S487" s="18"/>
      <c r="T487" s="18"/>
      <c r="U487" s="18"/>
    </row>
    <row r="488" spans="1:21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 s="18"/>
      <c r="N488" s="18"/>
      <c r="O488" s="18"/>
      <c r="P488" s="18"/>
      <c r="Q488" s="18"/>
      <c r="R488" s="18"/>
      <c r="S488" s="18"/>
      <c r="T488" s="18"/>
      <c r="U488" s="18"/>
    </row>
    <row r="489" spans="1:21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 s="18"/>
      <c r="N489" s="18"/>
      <c r="O489" s="18"/>
      <c r="P489" s="18"/>
      <c r="Q489" s="18"/>
      <c r="R489" s="18"/>
      <c r="S489" s="18"/>
      <c r="T489" s="18"/>
      <c r="U489" s="18"/>
    </row>
    <row r="490" spans="1:21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 s="18"/>
      <c r="N490" s="18"/>
      <c r="O490" s="18"/>
      <c r="P490" s="18"/>
      <c r="Q490" s="18"/>
      <c r="R490" s="18"/>
      <c r="S490" s="18"/>
      <c r="T490" s="18"/>
      <c r="U490" s="18"/>
    </row>
    <row r="491" spans="1:21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 s="18"/>
      <c r="N491" s="18"/>
      <c r="O491" s="18"/>
      <c r="P491" s="18"/>
      <c r="Q491" s="18"/>
      <c r="R491" s="18"/>
      <c r="S491" s="18"/>
      <c r="T491" s="18"/>
      <c r="U491" s="18"/>
    </row>
    <row r="492" spans="1:21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 s="18"/>
      <c r="N492" s="18"/>
      <c r="O492" s="18"/>
      <c r="P492" s="18"/>
      <c r="Q492" s="18"/>
      <c r="R492" s="18"/>
      <c r="S492" s="18"/>
      <c r="T492" s="18"/>
      <c r="U492" s="18"/>
    </row>
    <row r="493" spans="1:21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 s="18"/>
      <c r="N493" s="18"/>
      <c r="O493" s="18"/>
      <c r="P493" s="18"/>
      <c r="Q493" s="18"/>
      <c r="R493" s="18"/>
      <c r="S493" s="18"/>
      <c r="T493" s="18"/>
      <c r="U493" s="18"/>
    </row>
    <row r="494" spans="1:21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 s="18"/>
      <c r="N494" s="18"/>
      <c r="O494" s="18"/>
      <c r="P494" s="18"/>
      <c r="Q494" s="18"/>
      <c r="R494" s="18"/>
      <c r="S494" s="18"/>
      <c r="T494" s="18"/>
      <c r="U494" s="18"/>
    </row>
    <row r="495" spans="1:21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 s="18"/>
      <c r="N495" s="18"/>
      <c r="O495" s="18"/>
      <c r="P495" s="18"/>
      <c r="Q495" s="18"/>
      <c r="R495" s="18"/>
      <c r="S495" s="18"/>
      <c r="T495" s="18"/>
      <c r="U495" s="18"/>
    </row>
    <row r="496" spans="1:21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 s="18"/>
      <c r="N496" s="18"/>
      <c r="O496" s="18"/>
      <c r="P496" s="18"/>
      <c r="Q496" s="18"/>
      <c r="R496" s="18"/>
      <c r="S496" s="18"/>
      <c r="T496" s="18"/>
      <c r="U496" s="18"/>
    </row>
    <row r="497" spans="1:21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 s="18"/>
      <c r="N497" s="18"/>
      <c r="O497" s="18"/>
      <c r="P497" s="18"/>
      <c r="Q497" s="18"/>
      <c r="R497" s="18"/>
      <c r="S497" s="18"/>
      <c r="T497" s="18"/>
      <c r="U497" s="18"/>
    </row>
    <row r="498" spans="1:21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 s="18"/>
      <c r="N498" s="18"/>
      <c r="O498" s="18"/>
      <c r="P498" s="18"/>
      <c r="Q498" s="18"/>
      <c r="R498" s="18"/>
      <c r="S498" s="18"/>
      <c r="T498" s="18"/>
      <c r="U498" s="18"/>
    </row>
    <row r="499" spans="1:21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 s="18"/>
      <c r="N499" s="18"/>
      <c r="O499" s="18"/>
      <c r="P499" s="18"/>
      <c r="Q499" s="18"/>
      <c r="R499" s="18"/>
      <c r="S499" s="18"/>
      <c r="T499" s="18"/>
      <c r="U499" s="18"/>
    </row>
    <row r="500" spans="1:21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 s="18"/>
      <c r="N500" s="18"/>
      <c r="O500" s="18"/>
      <c r="P500" s="18"/>
      <c r="Q500" s="18"/>
      <c r="R500" s="18"/>
      <c r="S500" s="18"/>
      <c r="T500" s="18"/>
      <c r="U500" s="18"/>
    </row>
    <row r="501" spans="1:21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 s="18"/>
      <c r="N501" s="18"/>
      <c r="O501" s="18"/>
      <c r="P501" s="18"/>
      <c r="Q501" s="18"/>
      <c r="R501" s="18"/>
      <c r="S501" s="18"/>
      <c r="T501" s="18"/>
      <c r="U501" s="18"/>
    </row>
    <row r="502" spans="1:21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 s="18"/>
      <c r="N502" s="18"/>
      <c r="O502" s="18"/>
      <c r="P502" s="18"/>
      <c r="Q502" s="18"/>
      <c r="R502" s="18"/>
      <c r="S502" s="18"/>
      <c r="T502" s="18"/>
      <c r="U502" s="18"/>
    </row>
    <row r="503" spans="1:21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 s="18"/>
      <c r="N503" s="18"/>
      <c r="O503" s="18"/>
      <c r="P503" s="18"/>
      <c r="Q503" s="18"/>
      <c r="R503" s="18"/>
      <c r="S503" s="18"/>
      <c r="T503" s="18"/>
      <c r="U503" s="18"/>
    </row>
    <row r="504" spans="1:21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 s="18"/>
      <c r="N504" s="18"/>
      <c r="O504" s="18"/>
      <c r="P504" s="18"/>
      <c r="Q504" s="18"/>
      <c r="R504" s="18"/>
      <c r="S504" s="18"/>
      <c r="T504" s="18"/>
      <c r="U504" s="18"/>
    </row>
    <row r="505" spans="1:21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 s="18"/>
      <c r="N505" s="18"/>
      <c r="O505" s="18"/>
      <c r="P505" s="18"/>
      <c r="Q505" s="18"/>
      <c r="R505" s="18"/>
      <c r="S505" s="18"/>
      <c r="T505" s="18"/>
      <c r="U505" s="18"/>
    </row>
    <row r="506" spans="1:21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 s="18"/>
      <c r="N506" s="18"/>
      <c r="O506" s="18"/>
      <c r="P506" s="18"/>
      <c r="Q506" s="18"/>
      <c r="R506" s="18"/>
      <c r="S506" s="18"/>
      <c r="T506" s="18"/>
      <c r="U506" s="18"/>
    </row>
    <row r="507" spans="1:21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 s="18"/>
      <c r="N507" s="18"/>
      <c r="O507" s="18"/>
      <c r="P507" s="18"/>
      <c r="Q507" s="18"/>
      <c r="R507" s="18"/>
      <c r="S507" s="18"/>
      <c r="T507" s="18"/>
      <c r="U507" s="18"/>
    </row>
    <row r="508" spans="1:21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 s="18"/>
      <c r="N508" s="18"/>
      <c r="O508" s="18"/>
      <c r="P508" s="18"/>
      <c r="Q508" s="18"/>
      <c r="R508" s="18"/>
      <c r="S508" s="18"/>
      <c r="T508" s="18"/>
      <c r="U508" s="18"/>
    </row>
    <row r="509" spans="1:21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 s="18"/>
      <c r="N509" s="18"/>
      <c r="O509" s="18"/>
      <c r="P509" s="18"/>
      <c r="Q509" s="18"/>
      <c r="R509" s="18"/>
      <c r="S509" s="18"/>
      <c r="T509" s="18"/>
      <c r="U509" s="18"/>
    </row>
    <row r="510" spans="1:21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 s="18"/>
      <c r="N510" s="18"/>
      <c r="O510" s="18"/>
      <c r="P510" s="18"/>
      <c r="Q510" s="18"/>
      <c r="R510" s="18"/>
      <c r="S510" s="18"/>
      <c r="T510" s="18"/>
      <c r="U510" s="18"/>
    </row>
    <row r="511" spans="1:21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 s="18"/>
      <c r="N511" s="18"/>
      <c r="O511" s="18"/>
      <c r="P511" s="18"/>
      <c r="Q511" s="18"/>
      <c r="R511" s="18"/>
      <c r="S511" s="18"/>
      <c r="T511" s="18"/>
      <c r="U511" s="18"/>
    </row>
    <row r="512" spans="1:21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 s="18"/>
      <c r="N512" s="18"/>
      <c r="O512" s="18"/>
      <c r="P512" s="18"/>
      <c r="Q512" s="18"/>
      <c r="R512" s="18"/>
      <c r="S512" s="18"/>
      <c r="T512" s="18"/>
      <c r="U512" s="18"/>
    </row>
    <row r="513" spans="1:21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 s="18"/>
      <c r="N513" s="18"/>
      <c r="O513" s="18"/>
      <c r="P513" s="18"/>
      <c r="Q513" s="18"/>
      <c r="R513" s="18"/>
      <c r="S513" s="18"/>
      <c r="T513" s="18"/>
      <c r="U513" s="18"/>
    </row>
    <row r="514" spans="1:21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 s="18"/>
      <c r="N514" s="18"/>
      <c r="O514" s="18"/>
      <c r="P514" s="18"/>
      <c r="Q514" s="18"/>
      <c r="R514" s="18"/>
      <c r="S514" s="18"/>
      <c r="T514" s="18"/>
      <c r="U514" s="18"/>
    </row>
    <row r="515" spans="1:21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 s="18"/>
      <c r="N515" s="18"/>
      <c r="O515" s="18"/>
      <c r="P515" s="18"/>
      <c r="Q515" s="18"/>
      <c r="R515" s="18"/>
      <c r="S515" s="18"/>
      <c r="T515" s="18"/>
      <c r="U515" s="18"/>
    </row>
    <row r="516" spans="1:21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 s="18"/>
      <c r="N516" s="18"/>
      <c r="O516" s="18"/>
      <c r="P516" s="18"/>
      <c r="Q516" s="18"/>
      <c r="R516" s="18"/>
      <c r="S516" s="18"/>
      <c r="T516" s="18"/>
      <c r="U516" s="18"/>
    </row>
    <row r="517" spans="1:21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 s="18"/>
      <c r="N517" s="18"/>
      <c r="O517" s="18"/>
      <c r="P517" s="18"/>
      <c r="Q517" s="18"/>
      <c r="R517" s="18"/>
      <c r="S517" s="18"/>
      <c r="T517" s="18"/>
      <c r="U517" s="18"/>
    </row>
    <row r="518" spans="1:21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 s="18"/>
      <c r="N518" s="18"/>
      <c r="O518" s="18"/>
      <c r="P518" s="18"/>
      <c r="Q518" s="18"/>
      <c r="R518" s="18"/>
      <c r="S518" s="18"/>
      <c r="T518" s="18"/>
      <c r="U518" s="18"/>
    </row>
    <row r="519" spans="1:21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 s="18"/>
      <c r="N519" s="18"/>
      <c r="O519" s="18"/>
      <c r="P519" s="18"/>
      <c r="Q519" s="18"/>
      <c r="R519" s="18"/>
      <c r="S519" s="18"/>
      <c r="T519" s="18"/>
      <c r="U519" s="18"/>
    </row>
    <row r="520" spans="1:21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 s="18"/>
      <c r="N520" s="18"/>
      <c r="O520" s="18"/>
      <c r="P520" s="18"/>
      <c r="Q520" s="18"/>
      <c r="R520" s="18"/>
      <c r="S520" s="18"/>
      <c r="T520" s="18"/>
      <c r="U520" s="18"/>
    </row>
    <row r="521" spans="1:21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 s="18"/>
      <c r="N521" s="18"/>
      <c r="O521" s="18"/>
      <c r="P521" s="18"/>
      <c r="Q521" s="18"/>
      <c r="R521" s="18"/>
      <c r="S521" s="18"/>
      <c r="T521" s="18"/>
      <c r="U521" s="18"/>
    </row>
    <row r="522" spans="1:21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 s="18"/>
      <c r="N522" s="18"/>
      <c r="O522" s="18"/>
      <c r="P522" s="18"/>
      <c r="Q522" s="18"/>
      <c r="R522" s="18"/>
      <c r="S522" s="18"/>
      <c r="T522" s="18"/>
      <c r="U522" s="18"/>
    </row>
    <row r="523" spans="1:21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 s="18"/>
      <c r="N523" s="18"/>
      <c r="O523" s="18"/>
      <c r="P523" s="18"/>
      <c r="Q523" s="18"/>
      <c r="R523" s="18"/>
      <c r="S523" s="18"/>
      <c r="T523" s="18"/>
      <c r="U523" s="18"/>
    </row>
    <row r="524" spans="1:21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 s="18"/>
      <c r="N524" s="18"/>
      <c r="O524" s="18"/>
      <c r="P524" s="18"/>
      <c r="Q524" s="18"/>
      <c r="R524" s="18"/>
      <c r="S524" s="18"/>
      <c r="T524" s="18"/>
      <c r="U524" s="18"/>
    </row>
    <row r="525" spans="1:21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 s="18"/>
      <c r="N525" s="18"/>
      <c r="O525" s="18"/>
      <c r="P525" s="18"/>
      <c r="Q525" s="18"/>
      <c r="R525" s="18"/>
      <c r="S525" s="18"/>
      <c r="T525" s="18"/>
      <c r="U525" s="18"/>
    </row>
    <row r="526" spans="1:21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 s="18"/>
      <c r="N526" s="18"/>
      <c r="O526" s="18"/>
      <c r="P526" s="18"/>
      <c r="Q526" s="18"/>
      <c r="R526" s="18"/>
      <c r="S526" s="18"/>
      <c r="T526" s="18"/>
      <c r="U526" s="18"/>
    </row>
    <row r="527" spans="1:21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 s="18"/>
      <c r="N527" s="18"/>
      <c r="O527" s="18"/>
      <c r="P527" s="18"/>
      <c r="Q527" s="18"/>
      <c r="R527" s="18"/>
      <c r="S527" s="18"/>
      <c r="T527" s="18"/>
      <c r="U527" s="18"/>
    </row>
    <row r="528" spans="1:21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 s="18"/>
      <c r="N528" s="18"/>
      <c r="O528" s="18"/>
      <c r="P528" s="18"/>
      <c r="Q528" s="18"/>
      <c r="R528" s="18"/>
      <c r="S528" s="18"/>
      <c r="T528" s="18"/>
      <c r="U528" s="18"/>
    </row>
    <row r="529" spans="1:21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 s="18"/>
      <c r="N529" s="18"/>
      <c r="O529" s="18"/>
      <c r="P529" s="18"/>
      <c r="Q529" s="18"/>
      <c r="R529" s="18"/>
      <c r="S529" s="18"/>
      <c r="T529" s="18"/>
      <c r="U529" s="18"/>
    </row>
    <row r="530" spans="1:21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 s="18"/>
      <c r="N530" s="18"/>
      <c r="O530" s="18"/>
      <c r="P530" s="18"/>
      <c r="Q530" s="18"/>
      <c r="R530" s="18"/>
      <c r="S530" s="18"/>
      <c r="T530" s="18"/>
      <c r="U530" s="18"/>
    </row>
    <row r="531" spans="1:21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 s="18"/>
      <c r="N531" s="18"/>
      <c r="O531" s="18"/>
      <c r="P531" s="18"/>
      <c r="Q531" s="18"/>
      <c r="R531" s="18"/>
      <c r="S531" s="18"/>
      <c r="T531" s="18"/>
      <c r="U531" s="18"/>
    </row>
    <row r="532" spans="1:21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 s="18"/>
      <c r="N532" s="18"/>
      <c r="O532" s="18"/>
      <c r="P532" s="18"/>
      <c r="Q532" s="18"/>
      <c r="R532" s="18"/>
      <c r="S532" s="18"/>
      <c r="T532" s="18"/>
      <c r="U532" s="18"/>
    </row>
    <row r="533" spans="1:21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 s="18"/>
      <c r="N533" s="18"/>
      <c r="O533" s="18"/>
      <c r="P533" s="18"/>
      <c r="Q533" s="18"/>
      <c r="R533" s="18"/>
      <c r="S533" s="18"/>
      <c r="T533" s="18"/>
      <c r="U533" s="18"/>
    </row>
    <row r="534" spans="1:21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 s="18"/>
      <c r="N534" s="18"/>
      <c r="O534" s="18"/>
      <c r="P534" s="18"/>
      <c r="Q534" s="18"/>
      <c r="R534" s="18"/>
      <c r="S534" s="18"/>
      <c r="T534" s="18"/>
      <c r="U534" s="18"/>
    </row>
    <row r="535" spans="1:21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 s="18"/>
      <c r="N535" s="18"/>
      <c r="O535" s="18"/>
      <c r="P535" s="18"/>
      <c r="Q535" s="18"/>
      <c r="R535" s="18"/>
      <c r="S535" s="18"/>
      <c r="T535" s="18"/>
      <c r="U535" s="18"/>
    </row>
    <row r="536" spans="1:21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 s="18"/>
      <c r="N536" s="18"/>
      <c r="O536" s="18"/>
      <c r="P536" s="18"/>
      <c r="Q536" s="18"/>
      <c r="R536" s="18"/>
      <c r="S536" s="18"/>
      <c r="T536" s="18"/>
      <c r="U536" s="18"/>
    </row>
    <row r="537" spans="1:21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 s="18"/>
      <c r="N537" s="18"/>
      <c r="O537" s="18"/>
      <c r="P537" s="18"/>
      <c r="Q537" s="18"/>
      <c r="R537" s="18"/>
      <c r="S537" s="18"/>
      <c r="T537" s="18"/>
      <c r="U537" s="18"/>
    </row>
    <row r="538" spans="1:21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 s="18"/>
      <c r="N538" s="18"/>
      <c r="O538" s="18"/>
      <c r="P538" s="18"/>
      <c r="Q538" s="18"/>
      <c r="R538" s="18"/>
      <c r="S538" s="18"/>
      <c r="T538" s="18"/>
      <c r="U538" s="18"/>
    </row>
    <row r="539" spans="1:21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 s="18"/>
      <c r="N539" s="18"/>
      <c r="O539" s="18"/>
      <c r="P539" s="18"/>
      <c r="Q539" s="18"/>
      <c r="R539" s="18"/>
      <c r="S539" s="18"/>
      <c r="T539" s="18"/>
      <c r="U539" s="18"/>
    </row>
    <row r="540" spans="1:21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 s="18"/>
      <c r="N540" s="18"/>
      <c r="O540" s="18"/>
      <c r="P540" s="18"/>
      <c r="Q540" s="18"/>
      <c r="R540" s="18"/>
      <c r="S540" s="18"/>
      <c r="T540" s="18"/>
      <c r="U540" s="18"/>
    </row>
    <row r="541" spans="1:21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 s="18"/>
      <c r="N541" s="18"/>
      <c r="O541" s="18"/>
      <c r="P541" s="18"/>
      <c r="Q541" s="18"/>
      <c r="R541" s="18"/>
      <c r="S541" s="18"/>
      <c r="T541" s="18"/>
      <c r="U541" s="18"/>
    </row>
    <row r="542" spans="1:21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 s="18"/>
      <c r="N542" s="18"/>
      <c r="O542" s="18"/>
      <c r="P542" s="18"/>
      <c r="Q542" s="18"/>
      <c r="R542" s="18"/>
      <c r="S542" s="18"/>
      <c r="T542" s="18"/>
      <c r="U542" s="18"/>
    </row>
    <row r="543" spans="1:21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 s="18"/>
      <c r="N543" s="18"/>
      <c r="O543" s="18"/>
      <c r="P543" s="18"/>
      <c r="Q543" s="18"/>
      <c r="R543" s="18"/>
      <c r="S543" s="18"/>
      <c r="T543" s="18"/>
      <c r="U543" s="18"/>
    </row>
    <row r="544" spans="1:21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 s="18"/>
      <c r="N544" s="18"/>
      <c r="O544" s="18"/>
      <c r="P544" s="18"/>
      <c r="Q544" s="18"/>
      <c r="R544" s="18"/>
      <c r="S544" s="18"/>
      <c r="T544" s="18"/>
      <c r="U544" s="18"/>
    </row>
    <row r="545" spans="1:21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 s="18"/>
      <c r="N545" s="18"/>
      <c r="O545" s="18"/>
      <c r="P545" s="18"/>
      <c r="Q545" s="18"/>
      <c r="R545" s="18"/>
      <c r="S545" s="18"/>
      <c r="T545" s="18"/>
      <c r="U545" s="18"/>
    </row>
    <row r="546" spans="1:21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 s="18"/>
      <c r="N546" s="18"/>
      <c r="O546" s="18"/>
      <c r="P546" s="18"/>
      <c r="Q546" s="18"/>
      <c r="R546" s="18"/>
      <c r="S546" s="18"/>
      <c r="T546" s="18"/>
      <c r="U546" s="18"/>
    </row>
    <row r="547" spans="1:21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 s="18"/>
      <c r="N547" s="18"/>
      <c r="O547" s="18"/>
      <c r="P547" s="18"/>
      <c r="Q547" s="18"/>
      <c r="R547" s="18"/>
      <c r="S547" s="18"/>
      <c r="T547" s="18"/>
      <c r="U547" s="18"/>
    </row>
    <row r="548" spans="1:21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 s="18"/>
      <c r="N548" s="18"/>
      <c r="O548" s="18"/>
      <c r="P548" s="18"/>
      <c r="Q548" s="18"/>
      <c r="R548" s="18"/>
      <c r="S548" s="18"/>
      <c r="T548" s="18"/>
      <c r="U548" s="18"/>
    </row>
    <row r="549" spans="1:21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 s="18"/>
      <c r="N549" s="18"/>
      <c r="O549" s="18"/>
      <c r="P549" s="18"/>
      <c r="Q549" s="18"/>
      <c r="R549" s="18"/>
      <c r="S549" s="18"/>
      <c r="T549" s="18"/>
      <c r="U549" s="18"/>
    </row>
    <row r="550" spans="1:21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 s="18"/>
      <c r="N550" s="18"/>
      <c r="O550" s="18"/>
      <c r="P550" s="18"/>
      <c r="Q550" s="18"/>
      <c r="R550" s="18"/>
      <c r="S550" s="18"/>
      <c r="T550" s="18"/>
      <c r="U550" s="18"/>
    </row>
    <row r="551" spans="1:21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 s="18"/>
      <c r="N551" s="18"/>
      <c r="O551" s="18"/>
      <c r="P551" s="18"/>
      <c r="Q551" s="18"/>
      <c r="R551" s="18"/>
      <c r="S551" s="18"/>
      <c r="T551" s="18"/>
      <c r="U551" s="18"/>
    </row>
    <row r="552" spans="1:21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 s="18"/>
      <c r="N552" s="18"/>
      <c r="O552" s="18"/>
      <c r="P552" s="18"/>
      <c r="Q552" s="18"/>
      <c r="R552" s="18"/>
      <c r="S552" s="18"/>
      <c r="T552" s="18"/>
      <c r="U552" s="18"/>
    </row>
    <row r="553" spans="1:21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 s="18"/>
      <c r="N553" s="18"/>
      <c r="O553" s="18"/>
      <c r="P553" s="18"/>
      <c r="Q553" s="18"/>
      <c r="R553" s="18"/>
      <c r="S553" s="18"/>
      <c r="T553" s="18"/>
      <c r="U553" s="18"/>
    </row>
    <row r="554" spans="1:21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 s="18"/>
      <c r="N554" s="18"/>
      <c r="O554" s="18"/>
      <c r="P554" s="18"/>
      <c r="Q554" s="18"/>
      <c r="R554" s="18"/>
      <c r="S554" s="18"/>
      <c r="T554" s="18"/>
      <c r="U554" s="18"/>
    </row>
    <row r="555" spans="1:21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 s="18"/>
      <c r="N555" s="18"/>
      <c r="O555" s="18"/>
      <c r="P555" s="18"/>
      <c r="Q555" s="18"/>
      <c r="R555" s="18"/>
      <c r="S555" s="18"/>
      <c r="T555" s="18"/>
      <c r="U555" s="18"/>
    </row>
    <row r="556" spans="1:21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 s="18"/>
      <c r="N556" s="18"/>
      <c r="O556" s="18"/>
      <c r="P556" s="18"/>
      <c r="Q556" s="18"/>
      <c r="R556" s="18"/>
      <c r="S556" s="18"/>
      <c r="T556" s="18"/>
      <c r="U556" s="18"/>
    </row>
    <row r="557" spans="1:21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 s="18"/>
      <c r="N557" s="18"/>
      <c r="O557" s="18"/>
      <c r="P557" s="18"/>
      <c r="Q557" s="18"/>
      <c r="R557" s="18"/>
      <c r="S557" s="18"/>
      <c r="T557" s="18"/>
      <c r="U557" s="18"/>
    </row>
    <row r="558" spans="1:21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 s="18"/>
      <c r="N558" s="18"/>
      <c r="O558" s="18"/>
      <c r="P558" s="18"/>
      <c r="Q558" s="18"/>
      <c r="R558" s="18"/>
      <c r="S558" s="18"/>
      <c r="T558" s="18"/>
      <c r="U558" s="18"/>
    </row>
    <row r="559" spans="1:21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 s="18"/>
      <c r="N559" s="18"/>
      <c r="O559" s="18"/>
      <c r="P559" s="18"/>
      <c r="Q559" s="18"/>
      <c r="R559" s="18"/>
      <c r="S559" s="18"/>
      <c r="T559" s="18"/>
      <c r="U559" s="18"/>
    </row>
    <row r="560" spans="1:21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 s="18"/>
      <c r="N560" s="18"/>
      <c r="O560" s="18"/>
      <c r="P560" s="18"/>
      <c r="Q560" s="18"/>
      <c r="R560" s="18"/>
      <c r="S560" s="18"/>
      <c r="T560" s="18"/>
      <c r="U560" s="18"/>
    </row>
    <row r="561" spans="1:21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 s="18"/>
      <c r="N561" s="18"/>
      <c r="O561" s="18"/>
      <c r="P561" s="18"/>
      <c r="Q561" s="18"/>
      <c r="R561" s="18"/>
      <c r="S561" s="18"/>
      <c r="T561" s="18"/>
      <c r="U561" s="18"/>
    </row>
    <row r="562" spans="1:21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 s="18"/>
      <c r="N562" s="18"/>
      <c r="O562" s="18"/>
      <c r="P562" s="18"/>
      <c r="Q562" s="18"/>
      <c r="R562" s="18"/>
      <c r="S562" s="18"/>
      <c r="T562" s="18"/>
      <c r="U562" s="18"/>
    </row>
    <row r="563" spans="1:21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 s="18"/>
      <c r="N563" s="18"/>
      <c r="O563" s="18"/>
      <c r="P563" s="18"/>
      <c r="Q563" s="18"/>
      <c r="R563" s="18"/>
      <c r="S563" s="18"/>
      <c r="T563" s="18"/>
      <c r="U563" s="18"/>
    </row>
    <row r="564" spans="1:21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 s="18"/>
      <c r="N564" s="18"/>
      <c r="O564" s="18"/>
      <c r="P564" s="18"/>
      <c r="Q564" s="18"/>
      <c r="R564" s="18"/>
      <c r="S564" s="18"/>
      <c r="T564" s="18"/>
      <c r="U564" s="18"/>
    </row>
    <row r="565" spans="1:21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 s="18"/>
      <c r="N565" s="18"/>
      <c r="O565" s="18"/>
      <c r="P565" s="18"/>
      <c r="Q565" s="18"/>
      <c r="R565" s="18"/>
      <c r="S565" s="18"/>
      <c r="T565" s="18"/>
      <c r="U565" s="18"/>
    </row>
    <row r="566" spans="1:21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 s="18"/>
      <c r="N566" s="18"/>
      <c r="O566" s="18"/>
      <c r="P566" s="18"/>
      <c r="Q566" s="18"/>
      <c r="R566" s="18"/>
      <c r="S566" s="18"/>
      <c r="T566" s="18"/>
      <c r="U566" s="18"/>
    </row>
    <row r="567" spans="1:21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 s="18"/>
      <c r="N567" s="18"/>
      <c r="O567" s="18"/>
      <c r="P567" s="18"/>
      <c r="Q567" s="18"/>
      <c r="R567" s="18"/>
      <c r="S567" s="18"/>
      <c r="T567" s="18"/>
      <c r="U567" s="18"/>
    </row>
    <row r="568" spans="1:21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 s="18"/>
      <c r="N568" s="18"/>
      <c r="O568" s="18"/>
      <c r="P568" s="18"/>
      <c r="Q568" s="18"/>
      <c r="R568" s="18"/>
      <c r="S568" s="18"/>
      <c r="T568" s="18"/>
      <c r="U568" s="18"/>
    </row>
    <row r="569" spans="1:21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 s="18"/>
      <c r="N569" s="18"/>
      <c r="O569" s="18"/>
      <c r="P569" s="18"/>
      <c r="Q569" s="18"/>
      <c r="R569" s="18"/>
      <c r="S569" s="18"/>
      <c r="T569" s="18"/>
      <c r="U569" s="18"/>
    </row>
    <row r="570" spans="1:21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 s="18"/>
      <c r="N570" s="18"/>
      <c r="O570" s="18"/>
      <c r="P570" s="18"/>
      <c r="Q570" s="18"/>
      <c r="R570" s="18"/>
      <c r="S570" s="18"/>
      <c r="T570" s="18"/>
      <c r="U570" s="18"/>
    </row>
    <row r="571" spans="1:21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 s="18"/>
      <c r="N571" s="18"/>
      <c r="O571" s="18"/>
      <c r="P571" s="18"/>
      <c r="Q571" s="18"/>
      <c r="R571" s="18"/>
      <c r="S571" s="18"/>
      <c r="T571" s="18"/>
      <c r="U571" s="18"/>
    </row>
    <row r="572" spans="1:21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 s="18"/>
      <c r="N572" s="18"/>
      <c r="O572" s="18"/>
      <c r="P572" s="18"/>
      <c r="Q572" s="18"/>
      <c r="R572" s="18"/>
      <c r="S572" s="18"/>
      <c r="T572" s="18"/>
      <c r="U572" s="18"/>
    </row>
    <row r="573" spans="1:21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 s="18"/>
      <c r="N573" s="18"/>
      <c r="O573" s="18"/>
      <c r="P573" s="18"/>
      <c r="Q573" s="18"/>
      <c r="R573" s="18"/>
      <c r="S573" s="18"/>
      <c r="T573" s="18"/>
      <c r="U573" s="18"/>
    </row>
    <row r="574" spans="1:21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 s="18"/>
      <c r="N574" s="18"/>
      <c r="O574" s="18"/>
      <c r="P574" s="18"/>
      <c r="Q574" s="18"/>
      <c r="R574" s="18"/>
      <c r="S574" s="18"/>
      <c r="T574" s="18"/>
      <c r="U574" s="18"/>
    </row>
    <row r="575" spans="1:21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 s="18"/>
      <c r="N575" s="18"/>
      <c r="O575" s="18"/>
      <c r="P575" s="18"/>
      <c r="Q575" s="18"/>
      <c r="R575" s="18"/>
      <c r="S575" s="18"/>
      <c r="T575" s="18"/>
      <c r="U575" s="18"/>
    </row>
    <row r="576" spans="1:21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 s="18"/>
      <c r="N576" s="18"/>
      <c r="O576" s="18"/>
      <c r="P576" s="18"/>
      <c r="Q576" s="18"/>
      <c r="R576" s="18"/>
      <c r="S576" s="18"/>
      <c r="T576" s="18"/>
      <c r="U576" s="18"/>
    </row>
    <row r="577" spans="1:21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 s="18"/>
      <c r="N577" s="18"/>
      <c r="O577" s="18"/>
      <c r="P577" s="18"/>
      <c r="Q577" s="18"/>
      <c r="R577" s="18"/>
      <c r="S577" s="18"/>
      <c r="T577" s="18"/>
      <c r="U577" s="18"/>
    </row>
    <row r="578" spans="1:21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 s="18"/>
      <c r="N578" s="18"/>
      <c r="O578" s="18"/>
      <c r="P578" s="18"/>
      <c r="Q578" s="18"/>
      <c r="R578" s="18"/>
      <c r="S578" s="18"/>
      <c r="T578" s="18"/>
      <c r="U578" s="18"/>
    </row>
    <row r="579" spans="1:21" ht="15" x14ac:dyDescent="0.2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21" ht="15" x14ac:dyDescent="0.2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21" ht="15" x14ac:dyDescent="0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21" ht="15" x14ac:dyDescent="0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21" ht="15" x14ac:dyDescent="0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21" ht="15" x14ac:dyDescent="0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21" ht="15" x14ac:dyDescent="0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21" ht="15" x14ac:dyDescent="0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21" ht="15" x14ac:dyDescent="0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21" ht="15" x14ac:dyDescent="0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21" ht="15" x14ac:dyDescent="0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21" ht="15" x14ac:dyDescent="0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21" ht="15" x14ac:dyDescent="0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21" ht="15" x14ac:dyDescent="0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5" x14ac:dyDescent="0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5" x14ac:dyDescent="0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5" x14ac:dyDescent="0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5" x14ac:dyDescent="0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5" x14ac:dyDescent="0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5" x14ac:dyDescent="0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5" x14ac:dyDescent="0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5" x14ac:dyDescent="0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5" x14ac:dyDescent="0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5" x14ac:dyDescent="0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5" x14ac:dyDescent="0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5" x14ac:dyDescent="0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5" x14ac:dyDescent="0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5" x14ac:dyDescent="0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5" x14ac:dyDescent="0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5" x14ac:dyDescent="0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5" x14ac:dyDescent="0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5" x14ac:dyDescent="0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5" x14ac:dyDescent="0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5" x14ac:dyDescent="0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5" x14ac:dyDescent="0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5" x14ac:dyDescent="0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5" x14ac:dyDescent="0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5" x14ac:dyDescent="0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5" x14ac:dyDescent="0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5" x14ac:dyDescent="0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5" x14ac:dyDescent="0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5" x14ac:dyDescent="0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5" x14ac:dyDescent="0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5" x14ac:dyDescent="0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5" x14ac:dyDescent="0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5" x14ac:dyDescent="0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5" x14ac:dyDescent="0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5" x14ac:dyDescent="0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5" x14ac:dyDescent="0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5" x14ac:dyDescent="0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5" x14ac:dyDescent="0.25">
      <c r="A629"/>
      <c r="B629"/>
      <c r="C629"/>
      <c r="D629"/>
      <c r="E629"/>
      <c r="F629"/>
      <c r="G629"/>
      <c r="H629"/>
      <c r="I629"/>
      <c r="J629"/>
      <c r="K629"/>
      <c r="L629"/>
    </row>
  </sheetData>
  <mergeCells count="11">
    <mergeCell ref="C24:C27"/>
    <mergeCell ref="T3:U3"/>
    <mergeCell ref="A3:A4"/>
    <mergeCell ref="L3:M3"/>
    <mergeCell ref="N3:O3"/>
    <mergeCell ref="P3:Q3"/>
    <mergeCell ref="R3:S3"/>
    <mergeCell ref="B3:C3"/>
    <mergeCell ref="F3:G3"/>
    <mergeCell ref="H3:I3"/>
    <mergeCell ref="J3:K3"/>
  </mergeCells>
  <phoneticPr fontId="15" type="noConversion"/>
  <pageMargins left="0.70866141732283472" right="0.27559055118110237" top="1.299212598425197" bottom="0.55118110236220474" header="0.31496062992125984" footer="0.31496062992125984"/>
  <pageSetup paperSize="9" scale="73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1"/>
  <sheetViews>
    <sheetView showGridLines="0" zoomScaleNormal="100" workbookViewId="0">
      <selection activeCell="L32" sqref="L32"/>
    </sheetView>
  </sheetViews>
  <sheetFormatPr defaultColWidth="9.140625" defaultRowHeight="12.75" x14ac:dyDescent="0.25"/>
  <cols>
    <col min="1" max="16384" width="9.140625" style="1"/>
  </cols>
  <sheetData>
    <row r="1" spans="1:11" ht="15.7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</sheetData>
  <pageMargins left="0.70866141732283472" right="0.27559055118110237" top="1.299212598425197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5C0E7-FDBD-4AC6-8E71-FD926AE94D90}">
  <sheetPr>
    <pageSetUpPr fitToPage="1"/>
  </sheetPr>
  <dimension ref="A1:L77"/>
  <sheetViews>
    <sheetView showGridLines="0" zoomScaleNormal="100" workbookViewId="0">
      <selection activeCell="A18" sqref="A18"/>
    </sheetView>
  </sheetViews>
  <sheetFormatPr defaultRowHeight="15" x14ac:dyDescent="0.25"/>
  <cols>
    <col min="1" max="1" width="17" bestFit="1" customWidth="1"/>
    <col min="2" max="8" width="12.5703125" customWidth="1"/>
    <col min="9" max="9" width="12.5703125" style="10" customWidth="1"/>
  </cols>
  <sheetData>
    <row r="1" spans="1:12" ht="15.75" x14ac:dyDescent="0.25">
      <c r="A1" s="118" t="s">
        <v>35</v>
      </c>
      <c r="B1" s="118"/>
      <c r="C1" s="118"/>
      <c r="D1" s="118"/>
      <c r="E1" s="118"/>
      <c r="F1" s="118"/>
      <c r="G1" s="118"/>
      <c r="H1" s="118"/>
      <c r="I1" s="118"/>
      <c r="K1" s="29">
        <v>217.73099999999999</v>
      </c>
      <c r="L1" t="s">
        <v>29</v>
      </c>
    </row>
    <row r="2" spans="1:12" ht="18.75" x14ac:dyDescent="0.3">
      <c r="A2" s="20"/>
      <c r="B2" s="67"/>
      <c r="C2" s="67"/>
      <c r="D2" s="67"/>
      <c r="E2" s="67"/>
      <c r="F2" s="67"/>
      <c r="G2" s="67"/>
      <c r="H2" s="67"/>
      <c r="I2" s="71"/>
    </row>
    <row r="3" spans="1:12" ht="44.45" customHeight="1" x14ac:dyDescent="0.25">
      <c r="A3" s="83" t="s">
        <v>64</v>
      </c>
      <c r="B3" t="s">
        <v>65</v>
      </c>
      <c r="C3" t="s">
        <v>66</v>
      </c>
      <c r="D3" t="s">
        <v>67</v>
      </c>
      <c r="E3" t="s">
        <v>68</v>
      </c>
      <c r="F3" t="s">
        <v>70</v>
      </c>
      <c r="G3" t="s">
        <v>69</v>
      </c>
      <c r="H3" t="s">
        <v>71</v>
      </c>
      <c r="I3" t="s">
        <v>72</v>
      </c>
    </row>
    <row r="4" spans="1:12" x14ac:dyDescent="0.25">
      <c r="A4" s="84" t="s">
        <v>63</v>
      </c>
      <c r="I4"/>
    </row>
    <row r="5" spans="1:12" x14ac:dyDescent="0.25">
      <c r="A5" s="13" t="s">
        <v>54</v>
      </c>
      <c r="B5">
        <v>103.86</v>
      </c>
      <c r="C5">
        <v>97.007999999999996</v>
      </c>
      <c r="D5">
        <v>35.625999999999998</v>
      </c>
      <c r="E5">
        <v>236.494</v>
      </c>
      <c r="F5">
        <v>113.52200000000001</v>
      </c>
      <c r="G5">
        <v>34.887</v>
      </c>
      <c r="H5">
        <v>87.995999999999995</v>
      </c>
      <c r="I5">
        <v>0.77514490583323004</v>
      </c>
    </row>
    <row r="6" spans="1:12" x14ac:dyDescent="0.25">
      <c r="A6" s="13" t="s">
        <v>55</v>
      </c>
      <c r="B6">
        <v>87.995999999999995</v>
      </c>
      <c r="C6">
        <v>105.1</v>
      </c>
      <c r="D6">
        <v>37.76</v>
      </c>
      <c r="E6">
        <v>230.85599999999999</v>
      </c>
      <c r="F6">
        <v>116.58199999999999</v>
      </c>
      <c r="G6">
        <v>38.112000000000002</v>
      </c>
      <c r="H6">
        <v>76.225999999999999</v>
      </c>
      <c r="I6">
        <v>0.65384021547065596</v>
      </c>
    </row>
    <row r="7" spans="1:12" x14ac:dyDescent="0.25">
      <c r="A7" s="13" t="s">
        <v>56</v>
      </c>
      <c r="B7">
        <v>76.225999999999999</v>
      </c>
      <c r="C7">
        <v>121.598</v>
      </c>
      <c r="D7">
        <v>41.335999999999999</v>
      </c>
      <c r="E7">
        <v>239.16</v>
      </c>
      <c r="F7">
        <v>122.982</v>
      </c>
      <c r="G7">
        <v>41.579000000000001</v>
      </c>
      <c r="H7">
        <v>74.793999999999997</v>
      </c>
      <c r="I7">
        <v>0.60817030134491201</v>
      </c>
    </row>
    <row r="8" spans="1:12" x14ac:dyDescent="0.25">
      <c r="A8" s="13" t="s">
        <v>57</v>
      </c>
      <c r="B8">
        <v>74.793999999999997</v>
      </c>
      <c r="C8">
        <v>113.732</v>
      </c>
      <c r="D8">
        <v>42.374000000000002</v>
      </c>
      <c r="E8">
        <v>230.9</v>
      </c>
      <c r="F8">
        <v>118.955</v>
      </c>
      <c r="G8">
        <v>41.389000000000003</v>
      </c>
      <c r="H8">
        <v>70.686000000000007</v>
      </c>
      <c r="I8">
        <v>0.59422470682190798</v>
      </c>
    </row>
    <row r="9" spans="1:12" x14ac:dyDescent="0.25">
      <c r="A9" s="13" t="s">
        <v>58</v>
      </c>
      <c r="B9">
        <v>70.686000000000007</v>
      </c>
      <c r="C9">
        <v>118.206</v>
      </c>
      <c r="D9">
        <v>40.725000000000001</v>
      </c>
      <c r="E9">
        <v>229.61699999999999</v>
      </c>
      <c r="F9">
        <v>105.173</v>
      </c>
      <c r="G9">
        <v>40.880000000000003</v>
      </c>
      <c r="H9">
        <v>83.617999999999995</v>
      </c>
      <c r="I9">
        <v>0.79505196200545813</v>
      </c>
    </row>
    <row r="10" spans="1:12" x14ac:dyDescent="0.25">
      <c r="A10" s="13" t="s">
        <v>59</v>
      </c>
      <c r="B10">
        <v>83.617999999999995</v>
      </c>
      <c r="C10">
        <v>113.261</v>
      </c>
      <c r="D10">
        <v>48.578000000000003</v>
      </c>
      <c r="E10">
        <v>245.45699999999999</v>
      </c>
      <c r="F10">
        <v>124.468</v>
      </c>
      <c r="G10">
        <v>48.500999999999998</v>
      </c>
      <c r="H10">
        <v>72.628</v>
      </c>
      <c r="I10">
        <v>0.58350740752643204</v>
      </c>
    </row>
    <row r="11" spans="1:12" x14ac:dyDescent="0.25">
      <c r="A11" s="13" t="s">
        <v>60</v>
      </c>
      <c r="B11">
        <v>72.628</v>
      </c>
      <c r="C11">
        <v>114.33499999999999</v>
      </c>
      <c r="D11">
        <v>42.917000000000002</v>
      </c>
      <c r="E11">
        <v>229.88</v>
      </c>
      <c r="F11">
        <v>115.68300000000001</v>
      </c>
      <c r="G11">
        <v>42.71</v>
      </c>
      <c r="H11">
        <v>71.088999999999999</v>
      </c>
      <c r="I11">
        <v>0.61451552950736099</v>
      </c>
    </row>
    <row r="12" spans="1:12" x14ac:dyDescent="0.25">
      <c r="A12" s="13" t="s">
        <v>61</v>
      </c>
      <c r="B12">
        <v>71.088999999999999</v>
      </c>
      <c r="C12">
        <v>115.959</v>
      </c>
      <c r="D12">
        <v>37.738</v>
      </c>
      <c r="E12">
        <v>224.786</v>
      </c>
      <c r="F12">
        <v>112.651</v>
      </c>
      <c r="G12">
        <v>36.572000000000003</v>
      </c>
      <c r="H12">
        <v>75.828000000000003</v>
      </c>
      <c r="I12">
        <v>0.673123185768435</v>
      </c>
    </row>
    <row r="13" spans="1:12" x14ac:dyDescent="0.25">
      <c r="A13" s="13" t="s">
        <v>62</v>
      </c>
      <c r="B13">
        <v>75.828000000000003</v>
      </c>
      <c r="C13">
        <v>112.56399999999999</v>
      </c>
      <c r="D13">
        <v>44.051000000000002</v>
      </c>
      <c r="E13">
        <v>232.44300000000001</v>
      </c>
      <c r="F13">
        <v>114.95</v>
      </c>
      <c r="G13">
        <v>44.34</v>
      </c>
      <c r="H13">
        <v>73.36</v>
      </c>
      <c r="I13">
        <v>0.63819051761635504</v>
      </c>
    </row>
    <row r="14" spans="1:12" x14ac:dyDescent="0.25">
      <c r="A14" s="13" t="s">
        <v>87</v>
      </c>
      <c r="B14">
        <v>73.36</v>
      </c>
      <c r="C14">
        <v>119.152</v>
      </c>
      <c r="D14">
        <v>42.695</v>
      </c>
      <c r="E14">
        <v>235.20699999999999</v>
      </c>
      <c r="F14">
        <v>117.95399999999999</v>
      </c>
      <c r="G14">
        <v>42.43</v>
      </c>
      <c r="H14">
        <v>75.046999999999997</v>
      </c>
      <c r="I14">
        <v>0.63623955101141105</v>
      </c>
    </row>
    <row r="15" spans="1:12" x14ac:dyDescent="0.25">
      <c r="A15" s="13" t="s">
        <v>88</v>
      </c>
      <c r="B15">
        <v>75.046999999999997</v>
      </c>
      <c r="C15">
        <v>116.624</v>
      </c>
      <c r="D15">
        <v>43.582000000000001</v>
      </c>
      <c r="E15">
        <v>235.25299999999999</v>
      </c>
      <c r="F15">
        <v>117.985</v>
      </c>
      <c r="G15">
        <v>43.587000000000003</v>
      </c>
      <c r="H15">
        <v>73.912000000000006</v>
      </c>
      <c r="I15">
        <v>0.62645251515023104</v>
      </c>
    </row>
    <row r="16" spans="1:12" x14ac:dyDescent="0.25">
      <c r="A16" s="84" t="s">
        <v>21</v>
      </c>
      <c r="I16"/>
    </row>
    <row r="17" spans="1:9" x14ac:dyDescent="0.25">
      <c r="A17" s="13" t="s">
        <v>54</v>
      </c>
      <c r="B17">
        <v>2.214</v>
      </c>
      <c r="C17">
        <v>7.18</v>
      </c>
      <c r="D17">
        <v>9.0999999999999998E-2</v>
      </c>
      <c r="E17">
        <v>9.4849999999999994</v>
      </c>
      <c r="F17">
        <v>3.3380000000000001</v>
      </c>
      <c r="G17">
        <v>4.3120000000000003</v>
      </c>
      <c r="H17">
        <v>1.835</v>
      </c>
      <c r="I17">
        <v>0.54973037747153997</v>
      </c>
    </row>
    <row r="18" spans="1:9" x14ac:dyDescent="0.25">
      <c r="A18" s="13" t="s">
        <v>55</v>
      </c>
      <c r="B18">
        <v>1.835</v>
      </c>
      <c r="C18">
        <v>5.92</v>
      </c>
      <c r="D18">
        <v>0.189</v>
      </c>
      <c r="E18">
        <v>7.944</v>
      </c>
      <c r="F18">
        <v>3.0979999999999999</v>
      </c>
      <c r="G18">
        <v>2.7879999999999998</v>
      </c>
      <c r="H18">
        <v>2.0579999999999998</v>
      </c>
      <c r="I18">
        <v>0.66429954809554503</v>
      </c>
    </row>
    <row r="19" spans="1:9" x14ac:dyDescent="0.25">
      <c r="A19" s="13" t="s">
        <v>56</v>
      </c>
      <c r="B19">
        <v>2.0579999999999998</v>
      </c>
      <c r="C19">
        <v>7.02</v>
      </c>
      <c r="D19">
        <v>8.2000000000000003E-2</v>
      </c>
      <c r="E19">
        <v>9.16</v>
      </c>
      <c r="F19">
        <v>3.1859999999999999</v>
      </c>
      <c r="G19">
        <v>4.1749999999999998</v>
      </c>
      <c r="H19">
        <v>1.7989999999999999</v>
      </c>
      <c r="I19">
        <v>0.56465787821720004</v>
      </c>
    </row>
    <row r="20" spans="1:9" x14ac:dyDescent="0.25">
      <c r="A20" s="13" t="s">
        <v>57</v>
      </c>
      <c r="B20">
        <v>1.7989999999999999</v>
      </c>
      <c r="C20">
        <v>9.2200000000000006</v>
      </c>
      <c r="D20">
        <v>1.7000000000000001E-2</v>
      </c>
      <c r="E20">
        <v>11.036</v>
      </c>
      <c r="F20">
        <v>3.2690000000000001</v>
      </c>
      <c r="G20">
        <v>6.0190000000000001</v>
      </c>
      <c r="H20">
        <v>1.748</v>
      </c>
      <c r="I20">
        <v>0.534720097889263</v>
      </c>
    </row>
    <row r="21" spans="1:9" x14ac:dyDescent="0.25">
      <c r="A21" s="13" t="s">
        <v>58</v>
      </c>
      <c r="B21">
        <v>1.748</v>
      </c>
      <c r="C21">
        <v>13</v>
      </c>
      <c r="D21">
        <v>5.0000000000000001E-3</v>
      </c>
      <c r="E21">
        <v>14.753</v>
      </c>
      <c r="F21">
        <v>3.2269999999999999</v>
      </c>
      <c r="G21">
        <v>8.9369999999999994</v>
      </c>
      <c r="H21">
        <v>2.589</v>
      </c>
      <c r="I21">
        <v>0.80229315153393199</v>
      </c>
    </row>
    <row r="22" spans="1:9" x14ac:dyDescent="0.25">
      <c r="A22" s="13" t="s">
        <v>59</v>
      </c>
      <c r="B22">
        <v>2.589</v>
      </c>
      <c r="C22">
        <v>13.78</v>
      </c>
      <c r="D22">
        <v>1.2E-2</v>
      </c>
      <c r="E22">
        <v>16.381</v>
      </c>
      <c r="F22">
        <v>3.25</v>
      </c>
      <c r="G22">
        <v>11.012</v>
      </c>
      <c r="H22">
        <v>2.1190000000000002</v>
      </c>
      <c r="I22">
        <v>0.65200000000000002</v>
      </c>
    </row>
    <row r="23" spans="1:9" x14ac:dyDescent="0.25">
      <c r="A23" s="13" t="s">
        <v>60</v>
      </c>
      <c r="B23">
        <v>2.1190000000000002</v>
      </c>
      <c r="C23">
        <v>10.82</v>
      </c>
      <c r="D23">
        <v>2.4E-2</v>
      </c>
      <c r="E23">
        <v>12.962999999999999</v>
      </c>
      <c r="F23">
        <v>3.1859999999999999</v>
      </c>
      <c r="G23">
        <v>7.7270000000000003</v>
      </c>
      <c r="H23">
        <v>2.0499999999999998</v>
      </c>
      <c r="I23">
        <v>0.64344005021971096</v>
      </c>
    </row>
    <row r="24" spans="1:9" x14ac:dyDescent="0.25">
      <c r="A24" s="13" t="s">
        <v>61</v>
      </c>
      <c r="B24">
        <v>2.0499999999999998</v>
      </c>
      <c r="C24">
        <v>11.72</v>
      </c>
      <c r="D24">
        <v>8.0000000000000002E-3</v>
      </c>
      <c r="E24">
        <v>13.778</v>
      </c>
      <c r="F24">
        <v>3.194</v>
      </c>
      <c r="G24">
        <v>6.6559999999999997</v>
      </c>
      <c r="H24">
        <v>3.9279999999999999</v>
      </c>
      <c r="I24">
        <v>1.2298058860363199</v>
      </c>
    </row>
    <row r="25" spans="1:9" x14ac:dyDescent="0.25">
      <c r="A25" s="13" t="s">
        <v>62</v>
      </c>
      <c r="B25">
        <v>3.9279999999999999</v>
      </c>
      <c r="C25">
        <v>14.57</v>
      </c>
      <c r="D25">
        <v>6.0000000000000001E-3</v>
      </c>
      <c r="E25">
        <v>18.504000000000001</v>
      </c>
      <c r="F25">
        <v>3.3679999999999999</v>
      </c>
      <c r="G25">
        <v>12.31</v>
      </c>
      <c r="H25">
        <v>2.8260000000000001</v>
      </c>
      <c r="I25">
        <v>0.83907363420427605</v>
      </c>
    </row>
    <row r="26" spans="1:9" x14ac:dyDescent="0.25">
      <c r="A26" s="13" t="s">
        <v>87</v>
      </c>
      <c r="B26">
        <v>2.8260000000000001</v>
      </c>
      <c r="C26">
        <v>17</v>
      </c>
      <c r="D26">
        <v>5.0000000000000001E-3</v>
      </c>
      <c r="E26">
        <v>19.831</v>
      </c>
      <c r="F26">
        <v>3.5</v>
      </c>
      <c r="G26">
        <v>13.02</v>
      </c>
      <c r="H26">
        <v>3.3109999999999999</v>
      </c>
      <c r="I26">
        <v>0.94599999999999995</v>
      </c>
    </row>
    <row r="27" spans="1:9" x14ac:dyDescent="0.25">
      <c r="A27" s="13" t="s">
        <v>88</v>
      </c>
      <c r="B27">
        <v>3.3109999999999999</v>
      </c>
      <c r="C27">
        <v>18.25</v>
      </c>
      <c r="D27">
        <v>5.0000000000000001E-3</v>
      </c>
      <c r="E27">
        <v>21.565999999999999</v>
      </c>
      <c r="F27">
        <v>3.5</v>
      </c>
      <c r="G27">
        <v>14.3</v>
      </c>
      <c r="H27">
        <v>3.766</v>
      </c>
      <c r="I27">
        <v>1.0760000000000001</v>
      </c>
    </row>
    <row r="28" spans="1:9" x14ac:dyDescent="0.25">
      <c r="A28" s="13"/>
      <c r="B28" s="25"/>
      <c r="C28" s="25"/>
      <c r="D28" s="25"/>
      <c r="E28" s="25"/>
      <c r="F28" s="25"/>
      <c r="G28" s="25"/>
      <c r="H28" s="12"/>
      <c r="I28" s="80"/>
    </row>
    <row r="29" spans="1:9" x14ac:dyDescent="0.25">
      <c r="A29" s="13"/>
      <c r="B29" s="25"/>
      <c r="C29" s="25"/>
      <c r="D29" s="25"/>
      <c r="E29" s="25"/>
      <c r="F29" s="25"/>
      <c r="G29" s="25"/>
      <c r="H29" s="12"/>
      <c r="I29" s="80"/>
    </row>
    <row r="30" spans="1:9" x14ac:dyDescent="0.25">
      <c r="A30" s="13"/>
      <c r="B30" s="25"/>
      <c r="C30" s="25"/>
      <c r="D30" s="25"/>
      <c r="E30" s="25"/>
      <c r="F30" s="25"/>
      <c r="G30" s="25"/>
      <c r="H30" s="12"/>
      <c r="I30" s="80"/>
    </row>
    <row r="31" spans="1:9" x14ac:dyDescent="0.25">
      <c r="A31" s="13"/>
      <c r="B31" s="25"/>
      <c r="C31" s="25"/>
      <c r="D31" s="25"/>
      <c r="E31" s="25"/>
      <c r="F31" s="25"/>
      <c r="G31" s="25"/>
      <c r="H31" s="12"/>
      <c r="I31" s="80"/>
    </row>
    <row r="32" spans="1:9" x14ac:dyDescent="0.25">
      <c r="A32" s="13"/>
      <c r="B32" s="25"/>
      <c r="C32" s="25"/>
      <c r="D32" s="25"/>
      <c r="E32" s="25"/>
      <c r="F32" s="25"/>
      <c r="G32" s="25"/>
      <c r="H32" s="12"/>
      <c r="I32" s="80"/>
    </row>
    <row r="33" spans="1:9" x14ac:dyDescent="0.25">
      <c r="A33" s="13"/>
      <c r="B33" s="25"/>
      <c r="C33" s="25"/>
      <c r="D33" s="25"/>
      <c r="E33" s="25"/>
      <c r="F33" s="25"/>
      <c r="G33" s="25"/>
      <c r="H33" s="12"/>
      <c r="I33" s="80"/>
    </row>
    <row r="34" spans="1:9" x14ac:dyDescent="0.25">
      <c r="A34" s="13"/>
      <c r="B34" s="25"/>
      <c r="C34" s="25"/>
      <c r="D34" s="25"/>
      <c r="E34" s="25"/>
      <c r="F34" s="25"/>
      <c r="G34" s="25"/>
      <c r="H34" s="12"/>
      <c r="I34" s="80"/>
    </row>
    <row r="35" spans="1:9" x14ac:dyDescent="0.25">
      <c r="A35" s="13"/>
      <c r="B35" s="25"/>
      <c r="C35" s="25"/>
      <c r="D35" s="25"/>
      <c r="E35" s="25"/>
      <c r="F35" s="25"/>
      <c r="G35" s="25"/>
      <c r="H35" s="12"/>
      <c r="I35" s="80"/>
    </row>
    <row r="36" spans="1:9" x14ac:dyDescent="0.25">
      <c r="A36" s="13"/>
      <c r="B36" s="25"/>
      <c r="C36" s="25"/>
      <c r="D36" s="25"/>
      <c r="E36" s="25"/>
      <c r="F36" s="25"/>
      <c r="G36" s="25"/>
      <c r="H36" s="12"/>
      <c r="I36" s="80"/>
    </row>
    <row r="37" spans="1:9" x14ac:dyDescent="0.25">
      <c r="A37" s="13"/>
      <c r="B37" s="25"/>
      <c r="C37" s="25"/>
      <c r="D37" s="25"/>
      <c r="E37" s="25"/>
      <c r="F37" s="25"/>
      <c r="G37" s="25"/>
      <c r="H37" s="12"/>
      <c r="I37" s="80"/>
    </row>
    <row r="38" spans="1:9" x14ac:dyDescent="0.25">
      <c r="A38" s="13"/>
      <c r="B38" s="25"/>
      <c r="C38" s="25"/>
      <c r="D38" s="25"/>
      <c r="E38" s="25"/>
      <c r="F38" s="25"/>
      <c r="G38" s="25"/>
      <c r="H38" s="12"/>
      <c r="I38" s="80"/>
    </row>
    <row r="39" spans="1:9" x14ac:dyDescent="0.25">
      <c r="A39" s="13"/>
      <c r="B39" s="25"/>
      <c r="C39" s="25"/>
      <c r="D39" s="25"/>
      <c r="E39" s="25"/>
      <c r="F39" s="25"/>
      <c r="G39" s="25"/>
      <c r="H39" s="12"/>
      <c r="I39" s="80"/>
    </row>
    <row r="40" spans="1:9" x14ac:dyDescent="0.25">
      <c r="A40" s="13"/>
      <c r="B40" s="25"/>
      <c r="C40" s="25"/>
      <c r="D40" s="25"/>
      <c r="E40" s="25"/>
      <c r="F40" s="25"/>
      <c r="G40" s="25"/>
      <c r="H40" s="12"/>
      <c r="I40" s="80"/>
    </row>
    <row r="41" spans="1:9" x14ac:dyDescent="0.25">
      <c r="A41" s="13"/>
      <c r="B41" s="25"/>
      <c r="C41" s="25"/>
      <c r="D41" s="25"/>
      <c r="E41" s="25"/>
      <c r="F41" s="25"/>
      <c r="G41" s="25"/>
      <c r="H41" s="12"/>
      <c r="I41" s="80"/>
    </row>
    <row r="42" spans="1:9" x14ac:dyDescent="0.25">
      <c r="A42" s="13"/>
      <c r="B42" s="25"/>
      <c r="C42" s="25"/>
      <c r="D42" s="25"/>
      <c r="E42" s="25"/>
      <c r="F42" s="25"/>
      <c r="G42" s="25"/>
      <c r="H42" s="12"/>
      <c r="I42" s="80"/>
    </row>
    <row r="43" spans="1:9" x14ac:dyDescent="0.25">
      <c r="A43" s="13"/>
      <c r="B43" s="25"/>
      <c r="C43" s="25"/>
      <c r="D43" s="25"/>
      <c r="E43" s="25"/>
      <c r="F43" s="25"/>
      <c r="G43" s="25"/>
      <c r="H43" s="12"/>
      <c r="I43" s="80"/>
    </row>
    <row r="44" spans="1:9" x14ac:dyDescent="0.25">
      <c r="A44" s="13"/>
      <c r="B44" s="25"/>
      <c r="C44" s="25"/>
      <c r="D44" s="25"/>
      <c r="E44" s="25"/>
      <c r="F44" s="25"/>
      <c r="G44" s="25"/>
      <c r="H44" s="12"/>
      <c r="I44" s="80"/>
    </row>
    <row r="45" spans="1:9" x14ac:dyDescent="0.25">
      <c r="A45" s="13"/>
      <c r="B45" s="25"/>
      <c r="C45" s="25"/>
      <c r="D45" s="25"/>
      <c r="E45" s="25"/>
      <c r="F45" s="25"/>
      <c r="G45" s="25"/>
      <c r="H45" s="12"/>
      <c r="I45" s="80"/>
    </row>
    <row r="46" spans="1:9" x14ac:dyDescent="0.25">
      <c r="A46" s="13"/>
      <c r="B46" s="25"/>
      <c r="C46" s="25"/>
      <c r="D46" s="25"/>
      <c r="E46" s="25"/>
      <c r="F46" s="25"/>
      <c r="G46" s="25"/>
      <c r="H46" s="12"/>
      <c r="I46" s="80"/>
    </row>
    <row r="47" spans="1:9" x14ac:dyDescent="0.25">
      <c r="A47" s="13"/>
      <c r="B47" s="25"/>
      <c r="C47" s="25"/>
      <c r="D47" s="25"/>
      <c r="E47" s="25"/>
      <c r="F47" s="25"/>
      <c r="G47" s="25"/>
      <c r="H47" s="12"/>
      <c r="I47" s="80"/>
    </row>
    <row r="48" spans="1:9" x14ac:dyDescent="0.25">
      <c r="A48" s="13"/>
      <c r="B48" s="25"/>
      <c r="C48" s="25"/>
      <c r="D48" s="25"/>
      <c r="E48" s="25"/>
      <c r="F48" s="25"/>
      <c r="G48" s="25"/>
      <c r="H48" s="12"/>
      <c r="I48" s="80"/>
    </row>
    <row r="49" spans="1:9" x14ac:dyDescent="0.25">
      <c r="A49" s="13"/>
      <c r="B49" s="25"/>
      <c r="C49" s="25"/>
      <c r="D49" s="25"/>
      <c r="E49" s="25"/>
      <c r="F49" s="25"/>
      <c r="G49" s="25"/>
      <c r="H49" s="12"/>
      <c r="I49" s="80"/>
    </row>
    <row r="50" spans="1:9" x14ac:dyDescent="0.25">
      <c r="A50" s="13"/>
      <c r="B50" s="25"/>
      <c r="C50" s="25"/>
      <c r="D50" s="25"/>
      <c r="E50" s="25"/>
      <c r="F50" s="25"/>
      <c r="G50" s="25"/>
      <c r="H50" s="12"/>
      <c r="I50" s="80"/>
    </row>
    <row r="51" spans="1:9" x14ac:dyDescent="0.25">
      <c r="A51" s="13"/>
      <c r="B51" s="25"/>
      <c r="C51" s="25"/>
      <c r="D51" s="25"/>
      <c r="E51" s="25"/>
      <c r="F51" s="25"/>
      <c r="G51" s="25"/>
      <c r="H51" s="12"/>
      <c r="I51" s="80"/>
    </row>
    <row r="52" spans="1:9" x14ac:dyDescent="0.25">
      <c r="A52" s="13"/>
      <c r="B52" s="25"/>
      <c r="C52" s="25"/>
      <c r="D52" s="25"/>
      <c r="E52" s="25"/>
      <c r="F52" s="25"/>
      <c r="G52" s="25"/>
      <c r="H52" s="12"/>
      <c r="I52" s="80"/>
    </row>
    <row r="53" spans="1:9" x14ac:dyDescent="0.25">
      <c r="A53" s="13"/>
      <c r="B53" s="25"/>
      <c r="C53" s="25"/>
      <c r="D53" s="25"/>
      <c r="E53" s="25"/>
      <c r="F53" s="25"/>
      <c r="G53" s="25"/>
      <c r="H53" s="12"/>
      <c r="I53" s="80"/>
    </row>
    <row r="54" spans="1:9" x14ac:dyDescent="0.25">
      <c r="A54" s="13"/>
      <c r="B54" s="25"/>
      <c r="C54" s="25"/>
      <c r="D54" s="25"/>
      <c r="E54" s="25"/>
      <c r="F54" s="25"/>
      <c r="G54" s="25"/>
      <c r="H54" s="12"/>
      <c r="I54" s="80"/>
    </row>
    <row r="55" spans="1:9" x14ac:dyDescent="0.25">
      <c r="A55" s="13"/>
      <c r="B55" s="25"/>
      <c r="C55" s="25"/>
      <c r="D55" s="25"/>
      <c r="E55" s="25"/>
      <c r="F55" s="25"/>
      <c r="G55" s="25"/>
      <c r="H55" s="12"/>
      <c r="I55" s="80"/>
    </row>
    <row r="56" spans="1:9" x14ac:dyDescent="0.25">
      <c r="A56" s="13"/>
      <c r="B56" s="25"/>
      <c r="C56" s="25"/>
      <c r="D56" s="25"/>
      <c r="E56" s="25"/>
      <c r="F56" s="25"/>
      <c r="G56" s="25"/>
      <c r="H56" s="12"/>
      <c r="I56" s="80"/>
    </row>
    <row r="57" spans="1:9" x14ac:dyDescent="0.25">
      <c r="A57" s="13"/>
      <c r="B57" s="25"/>
      <c r="C57" s="25"/>
      <c r="D57" s="25"/>
      <c r="E57" s="25"/>
      <c r="F57" s="25"/>
      <c r="G57" s="25"/>
      <c r="H57" s="12"/>
      <c r="I57" s="80"/>
    </row>
    <row r="58" spans="1:9" x14ac:dyDescent="0.25">
      <c r="A58" s="13"/>
      <c r="B58" s="25"/>
      <c r="C58" s="25"/>
      <c r="D58" s="25"/>
      <c r="E58" s="25"/>
      <c r="F58" s="25"/>
      <c r="G58" s="25"/>
      <c r="H58" s="12"/>
      <c r="I58" s="80"/>
    </row>
    <row r="59" spans="1:9" x14ac:dyDescent="0.25">
      <c r="A59" s="13"/>
      <c r="B59" s="25"/>
      <c r="C59" s="25"/>
      <c r="D59" s="25"/>
      <c r="E59" s="25"/>
      <c r="F59" s="25"/>
      <c r="G59" s="25"/>
      <c r="H59" s="12"/>
      <c r="I59" s="80"/>
    </row>
    <row r="60" spans="1:9" x14ac:dyDescent="0.25">
      <c r="A60" s="2" t="str">
        <f>[2]Planilha1!$E$2</f>
        <v>Fonte: Usda (www.usda.gov) - dezembro-2025</v>
      </c>
    </row>
    <row r="61" spans="1:9" ht="15.75" x14ac:dyDescent="0.25">
      <c r="A61" s="115" t="s">
        <v>30</v>
      </c>
      <c r="B61" s="115"/>
      <c r="C61" s="115"/>
      <c r="D61" s="115"/>
      <c r="E61" s="115"/>
      <c r="F61" s="115"/>
      <c r="G61" s="115"/>
      <c r="H61" s="115"/>
      <c r="I61" s="115"/>
    </row>
    <row r="62" spans="1:9" hidden="1" x14ac:dyDescent="0.25">
      <c r="A62" s="57"/>
      <c r="B62" s="57"/>
      <c r="C62" s="57"/>
      <c r="D62" s="57"/>
      <c r="E62" s="57"/>
      <c r="F62" s="57"/>
      <c r="G62" s="57"/>
      <c r="H62" s="57"/>
      <c r="I62" s="28"/>
    </row>
    <row r="63" spans="1:9" hidden="1" x14ac:dyDescent="0.25">
      <c r="A63" s="57"/>
      <c r="B63" s="116"/>
      <c r="C63" s="117"/>
      <c r="D63" s="117"/>
      <c r="E63" s="117"/>
      <c r="F63" s="117"/>
      <c r="G63" s="117"/>
      <c r="H63" s="117"/>
      <c r="I63" s="26"/>
    </row>
    <row r="64" spans="1:9" ht="45" x14ac:dyDescent="0.25">
      <c r="A64" s="64" t="str">
        <f>A3</f>
        <v>Rótulos de Linha</v>
      </c>
      <c r="B64" s="21" t="str">
        <f>B3</f>
        <v>Soma de Estoque_Inicial</v>
      </c>
      <c r="C64" s="21" t="str">
        <f t="shared" ref="C64:H64" si="0">C3</f>
        <v>Soma de Producao_</v>
      </c>
      <c r="D64" s="21" t="str">
        <f t="shared" si="0"/>
        <v>Soma de Importacao_</v>
      </c>
      <c r="E64" s="21" t="str">
        <f t="shared" si="0"/>
        <v>Soma de Suprimento_Total</v>
      </c>
      <c r="F64" s="21" t="str">
        <f t="shared" si="0"/>
        <v>Soma de Uso_Domestico</v>
      </c>
      <c r="G64" s="21" t="str">
        <f t="shared" si="0"/>
        <v>Soma de Exportacao_</v>
      </c>
      <c r="H64" s="21" t="str">
        <f t="shared" si="0"/>
        <v>Soma de Estoque_Final</v>
      </c>
      <c r="I64" s="28" t="s">
        <v>1</v>
      </c>
    </row>
    <row r="65" spans="1:9" hidden="1" x14ac:dyDescent="0.25">
      <c r="A65" s="58" t="str">
        <f>[3]Conab_algodao!A4</f>
        <v>2014/15</v>
      </c>
      <c r="B65" s="59">
        <f>[3]Conab_algodao!B4</f>
        <v>652.31256600000006</v>
      </c>
      <c r="C65" s="59">
        <f>[3]Conab_algodao!C4</f>
        <v>1562.8</v>
      </c>
      <c r="D65" s="59">
        <f>[3]Conab_algodao!D4</f>
        <v>2.1</v>
      </c>
      <c r="E65" s="59">
        <f>[3]Conab_algodao!E4</f>
        <v>2217.2125659999997</v>
      </c>
      <c r="F65" s="59">
        <f>[3]Conab_algodao!F4</f>
        <v>670</v>
      </c>
      <c r="G65" s="59">
        <f>[3]Conab_algodao!G4</f>
        <v>834.3</v>
      </c>
      <c r="H65" s="59">
        <f>[3]Conab_algodao!H4</f>
        <v>712.91256599999974</v>
      </c>
      <c r="I65" s="82">
        <f>[3]Conab_algodao!I4</f>
        <v>1.0640486059701488</v>
      </c>
    </row>
    <row r="66" spans="1:9" hidden="1" x14ac:dyDescent="0.25">
      <c r="A66" s="60" t="str">
        <f>[3]Conab_algodao!A5</f>
        <v>2015/16</v>
      </c>
      <c r="B66" s="61">
        <f>[3]Conab_algodao!B5</f>
        <v>712.9</v>
      </c>
      <c r="C66" s="61">
        <f>[3]Conab_algodao!C5</f>
        <v>1289.2</v>
      </c>
      <c r="D66" s="61">
        <f>[3]Conab_algodao!D5</f>
        <v>27</v>
      </c>
      <c r="E66" s="61">
        <f>[3]Conab_algodao!E5</f>
        <v>2029.1</v>
      </c>
      <c r="F66" s="61">
        <f>[3]Conab_algodao!F5</f>
        <v>640</v>
      </c>
      <c r="G66" s="61">
        <f>[3]Conab_algodao!G5</f>
        <v>804</v>
      </c>
      <c r="H66" s="61">
        <f>[3]Conab_algodao!H5</f>
        <v>585.09999999999991</v>
      </c>
      <c r="I66" s="80">
        <f>[3]Conab_algodao!I5</f>
        <v>0.91421874999999986</v>
      </c>
    </row>
    <row r="67" spans="1:9" x14ac:dyDescent="0.25">
      <c r="A67" s="60" t="str">
        <f>[3]Conab_algodao!A6</f>
        <v>2016/17</v>
      </c>
      <c r="B67" s="61">
        <f>[3]Conab_algodao!B6</f>
        <v>585.1</v>
      </c>
      <c r="C67" s="61">
        <f>[3]Conab_algodao!C6</f>
        <v>1529.5</v>
      </c>
      <c r="D67" s="61">
        <f>[3]Conab_algodao!D6</f>
        <v>33.6</v>
      </c>
      <c r="E67" s="61">
        <f>[3]Conab_algodao!E6</f>
        <v>2148.1999999999998</v>
      </c>
      <c r="F67" s="61">
        <f>[3]Conab_algodao!F6</f>
        <v>685</v>
      </c>
      <c r="G67" s="61">
        <f>[3]Conab_algodao!G6</f>
        <v>834.1</v>
      </c>
      <c r="H67" s="61">
        <f>[3]Conab_algodao!H6</f>
        <v>629.0999999999998</v>
      </c>
      <c r="I67" s="80">
        <f>[3]Conab_algodao!I6</f>
        <v>0.9183941605839413</v>
      </c>
    </row>
    <row r="68" spans="1:9" x14ac:dyDescent="0.25">
      <c r="A68" s="60" t="str">
        <f>[3]Conab_algodao!A7</f>
        <v>2017/18</v>
      </c>
      <c r="B68" s="61">
        <f>[3]Conab_algodao!B7</f>
        <v>629.0999999999998</v>
      </c>
      <c r="C68" s="61">
        <f>[3]Conab_algodao!C7</f>
        <v>2005.8</v>
      </c>
      <c r="D68" s="61">
        <f>[3]Conab_algodao!D7</f>
        <v>19.600000000000001</v>
      </c>
      <c r="E68" s="61">
        <f>[3]Conab_algodao!E7</f>
        <v>2654.4999999999995</v>
      </c>
      <c r="F68" s="61">
        <f>[3]Conab_algodao!F7</f>
        <v>700</v>
      </c>
      <c r="G68" s="61">
        <f>[3]Conab_algodao!G7</f>
        <v>974</v>
      </c>
      <c r="H68" s="61">
        <f>[3]Conab_algodao!H7</f>
        <v>980.49999999999955</v>
      </c>
      <c r="I68" s="80">
        <f>[3]Conab_algodao!I7</f>
        <v>1.4007142857142851</v>
      </c>
    </row>
    <row r="69" spans="1:9" x14ac:dyDescent="0.25">
      <c r="A69" s="60" t="str">
        <f>[3]Conab_algodao!A8</f>
        <v>2018/19</v>
      </c>
      <c r="B69" s="61">
        <f>[3]Conab_algodao!B8</f>
        <v>980.49999999999955</v>
      </c>
      <c r="C69" s="61">
        <f>[3]Conab_algodao!C8</f>
        <v>2778.8</v>
      </c>
      <c r="D69" s="61">
        <f>[3]Conab_algodao!D8</f>
        <v>1.7</v>
      </c>
      <c r="E69" s="61">
        <f>[3]Conab_algodao!E8</f>
        <v>3760.9999999999995</v>
      </c>
      <c r="F69" s="61">
        <f>[3]Conab_algodao!F8</f>
        <v>720</v>
      </c>
      <c r="G69" s="61">
        <f>[3]Conab_algodao!G8</f>
        <v>1613.7</v>
      </c>
      <c r="H69" s="61">
        <f>[3]Conab_algodao!H8</f>
        <v>1427.2999999999995</v>
      </c>
      <c r="I69" s="80">
        <f>[3]Conab_algodao!I8</f>
        <v>1.9823611111111104</v>
      </c>
    </row>
    <row r="70" spans="1:9" x14ac:dyDescent="0.25">
      <c r="A70" s="60" t="str">
        <f>[3]Conab_algodao!A9</f>
        <v>2019/20</v>
      </c>
      <c r="B70" s="61">
        <f>[3]Conab_algodao!B9</f>
        <v>1427.2999999999995</v>
      </c>
      <c r="C70" s="61">
        <f>[3]Conab_algodao!C9</f>
        <v>3001.6</v>
      </c>
      <c r="D70" s="61">
        <f>[3]Conab_algodao!D9</f>
        <v>2.2000000000000002</v>
      </c>
      <c r="E70" s="61">
        <f>[3]Conab_algodao!E9</f>
        <v>4431.0999999999995</v>
      </c>
      <c r="F70" s="61">
        <f>[3]Conab_algodao!F9</f>
        <v>690</v>
      </c>
      <c r="G70" s="61">
        <f>[3]Conab_algodao!G9</f>
        <v>2125.4</v>
      </c>
      <c r="H70" s="61">
        <f>[3]Conab_algodao!H9</f>
        <v>1615.6999999999994</v>
      </c>
      <c r="I70" s="80">
        <f>[3]Conab_algodao!I9</f>
        <v>2.3415942028985497</v>
      </c>
    </row>
    <row r="71" spans="1:9" x14ac:dyDescent="0.25">
      <c r="A71" s="60" t="str">
        <f>[3]Conab_algodao!A10</f>
        <v>2020/21</v>
      </c>
      <c r="B71" s="61">
        <f>[3]Conab_algodao!B10</f>
        <v>1615.6999999999994</v>
      </c>
      <c r="C71" s="61">
        <f>[3]Conab_algodao!C10</f>
        <v>2359</v>
      </c>
      <c r="D71" s="61">
        <f>[3]Conab_algodao!D10</f>
        <v>4.5999999999999996</v>
      </c>
      <c r="E71" s="61">
        <f>[3]Conab_algodao!E10</f>
        <v>3979.2999999999993</v>
      </c>
      <c r="F71" s="61">
        <f>[3]Conab_algodao!F10</f>
        <v>720</v>
      </c>
      <c r="G71" s="61">
        <f>[3]Conab_algodao!G10</f>
        <v>2016.6</v>
      </c>
      <c r="H71" s="61">
        <f>[3]Conab_algodao!H10</f>
        <v>1242.6999999999994</v>
      </c>
      <c r="I71" s="80">
        <f>[3]Conab_algodao!I10</f>
        <v>1.7259722222222214</v>
      </c>
    </row>
    <row r="72" spans="1:9" x14ac:dyDescent="0.25">
      <c r="A72" s="60" t="str">
        <f>[3]Conab_algodao!A11</f>
        <v>2021/22</v>
      </c>
      <c r="B72" s="61">
        <f>[3]Conab_algodao!B11</f>
        <v>1242.6999999999994</v>
      </c>
      <c r="C72" s="61">
        <f>[3]Conab_algodao!C11</f>
        <v>2554.1000000000004</v>
      </c>
      <c r="D72" s="61">
        <f>[3]Conab_algodao!D11</f>
        <v>2.2999999999999998</v>
      </c>
      <c r="E72" s="61">
        <f>[3]Conab_algodao!E11</f>
        <v>3799.1</v>
      </c>
      <c r="F72" s="61">
        <f>[3]Conab_algodao!F11</f>
        <v>675</v>
      </c>
      <c r="G72" s="61">
        <f>[3]Conab_algodao!G11</f>
        <v>1803.7</v>
      </c>
      <c r="H72" s="61">
        <f>[3]Conab_algodao!H11</f>
        <v>1320.3999999999999</v>
      </c>
      <c r="I72" s="80">
        <f>[3]Conab_algodao!I11</f>
        <v>1.956148148148148</v>
      </c>
    </row>
    <row r="73" spans="1:9" x14ac:dyDescent="0.25">
      <c r="A73" s="60" t="str">
        <f>[3]Conab_algodao!A12</f>
        <v>2022/23</v>
      </c>
      <c r="B73" s="61">
        <f>[3]Conab_algodao!B12</f>
        <v>1320.3999999999999</v>
      </c>
      <c r="C73" s="61">
        <f>[3]Conab_algodao!C12</f>
        <v>3173.3000000000006</v>
      </c>
      <c r="D73" s="61">
        <f>[3]Conab_algodao!D12</f>
        <v>1.7</v>
      </c>
      <c r="E73" s="61">
        <f>[3]Conab_algodao!E12</f>
        <v>4495.4000000000005</v>
      </c>
      <c r="F73" s="61">
        <f>[3]Conab_algodao!F12</f>
        <v>710</v>
      </c>
      <c r="G73" s="61">
        <f>[3]Conab_algodao!G12</f>
        <v>1618.2</v>
      </c>
      <c r="H73" s="61">
        <f>[3]Conab_algodao!H12</f>
        <v>2167.2000000000007</v>
      </c>
      <c r="I73" s="80">
        <f>[3]Conab_algodao!I12</f>
        <v>3.0523943661971842</v>
      </c>
    </row>
    <row r="74" spans="1:9" x14ac:dyDescent="0.25">
      <c r="A74" s="60" t="str">
        <f>[3]Conab_algodao!A13</f>
        <v>2023/24</v>
      </c>
      <c r="B74" s="61">
        <f>[3]Conab_algodao!B13</f>
        <v>2167.2000000000007</v>
      </c>
      <c r="C74" s="61">
        <f>[3]Conab_algodao!C13</f>
        <v>3701.1000000000004</v>
      </c>
      <c r="D74" s="61">
        <f>[3]Conab_algodao!D13</f>
        <v>1.1000000000000001</v>
      </c>
      <c r="E74" s="61">
        <f>[3]Conab_algodao!E13</f>
        <v>5869.4000000000015</v>
      </c>
      <c r="F74" s="61">
        <f>[3]Conab_algodao!F13</f>
        <v>695</v>
      </c>
      <c r="G74" s="61">
        <f>[3]Conab_algodao!G13</f>
        <v>2774.3</v>
      </c>
      <c r="H74" s="61">
        <f>[3]Conab_algodao!H13</f>
        <v>2400.1000000000013</v>
      </c>
      <c r="I74" s="80">
        <f>[3]Conab_algodao!I13</f>
        <v>3.4533812949640308</v>
      </c>
    </row>
    <row r="75" spans="1:9" x14ac:dyDescent="0.25">
      <c r="A75" s="60" t="str">
        <f>[3]Conab_algodao!A14</f>
        <v>2024/25</v>
      </c>
      <c r="B75" s="61">
        <f>[3]Conab_algodao!B14</f>
        <v>2400.1000000000013</v>
      </c>
      <c r="C75" s="61">
        <f>[3]Conab_algodao!C14</f>
        <v>4076.1</v>
      </c>
      <c r="D75" s="61">
        <f>[3]Conab_algodao!D14</f>
        <v>1</v>
      </c>
      <c r="E75" s="61">
        <f>[3]Conab_algodao!E14</f>
        <v>6477.2000000000007</v>
      </c>
      <c r="F75" s="61">
        <f>[3]Conab_algodao!F14</f>
        <v>725</v>
      </c>
      <c r="G75" s="61">
        <f>[3]Conab_algodao!G14</f>
        <v>2943</v>
      </c>
      <c r="H75" s="61">
        <f>[3]Conab_algodao!H14</f>
        <v>2809.2000000000007</v>
      </c>
      <c r="I75" s="80">
        <f>[3]Conab_algodao!I14</f>
        <v>3.874758620689656</v>
      </c>
    </row>
    <row r="76" spans="1:9" x14ac:dyDescent="0.25">
      <c r="A76" s="62" t="str">
        <f>[3]Conab_algodao!A15</f>
        <v>2025/26</v>
      </c>
      <c r="B76" s="63">
        <f>[3]Conab_algodao!B15</f>
        <v>2809.2000000000007</v>
      </c>
      <c r="C76" s="63">
        <f>[3]Conab_algodao!C15</f>
        <v>3959.6</v>
      </c>
      <c r="D76" s="63">
        <f>[3]Conab_algodao!D15</f>
        <v>1</v>
      </c>
      <c r="E76" s="63">
        <f>[3]Conab_algodao!E15</f>
        <v>6769.8000000000011</v>
      </c>
      <c r="F76" s="63">
        <f>[3]Conab_algodao!F15</f>
        <v>730</v>
      </c>
      <c r="G76" s="63">
        <f>[3]Conab_algodao!G15</f>
        <v>3060</v>
      </c>
      <c r="H76" s="63">
        <f>[3]Conab_algodao!H15</f>
        <v>2979.8000000000011</v>
      </c>
      <c r="I76" s="81">
        <f>[3]Conab_algodao!I15</f>
        <v>4.0819178082191794</v>
      </c>
    </row>
    <row r="77" spans="1:9" x14ac:dyDescent="0.25">
      <c r="A77" s="30" t="str">
        <f>[2]Planilha1!$E$3</f>
        <v>Fonte: Conab (www.conab.gov.br) - Safra 2025/26 - 3° Levantamento da safra de grãos - dezembro-2025</v>
      </c>
    </row>
  </sheetData>
  <sheetProtection selectLockedCells="1"/>
  <mergeCells count="3">
    <mergeCell ref="A1:I1"/>
    <mergeCell ref="A61:I61"/>
    <mergeCell ref="B63:H63"/>
  </mergeCells>
  <pageMargins left="0.70866141732283472" right="0.27559055118110237" top="1.299212598425197" bottom="0.55118110236220474" header="0.31496062992125984" footer="0.31496062992125984"/>
  <pageSetup paperSize="9" scale="99" orientation="portrait" r:id="rId2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FA44D-9672-4CFB-A8AE-817995AFABA1}">
  <dimension ref="A1:L23"/>
  <sheetViews>
    <sheetView workbookViewId="0">
      <selection activeCell="A18" sqref="A18"/>
    </sheetView>
  </sheetViews>
  <sheetFormatPr defaultRowHeight="15" x14ac:dyDescent="0.25"/>
  <cols>
    <col min="1" max="1" width="9.140625" bestFit="1" customWidth="1"/>
    <col min="2" max="2" width="7.285156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6" bestFit="1" customWidth="1"/>
  </cols>
  <sheetData>
    <row r="1" spans="1:12" x14ac:dyDescent="0.25">
      <c r="A1" t="s">
        <v>41</v>
      </c>
      <c r="B1" t="s">
        <v>42</v>
      </c>
      <c r="C1" t="s">
        <v>43</v>
      </c>
      <c r="D1" t="s">
        <v>44</v>
      </c>
      <c r="E1" t="s">
        <v>45</v>
      </c>
      <c r="F1" t="s">
        <v>46</v>
      </c>
      <c r="G1" t="s">
        <v>47</v>
      </c>
      <c r="H1" t="s">
        <v>48</v>
      </c>
      <c r="I1" t="s">
        <v>49</v>
      </c>
      <c r="J1" t="s">
        <v>50</v>
      </c>
      <c r="K1" t="s">
        <v>51</v>
      </c>
      <c r="L1" t="s">
        <v>52</v>
      </c>
    </row>
    <row r="2" spans="1:12" x14ac:dyDescent="0.25">
      <c r="A2" t="s">
        <v>53</v>
      </c>
      <c r="B2" t="s">
        <v>21</v>
      </c>
      <c r="C2" t="s">
        <v>54</v>
      </c>
      <c r="D2">
        <v>2.214</v>
      </c>
      <c r="E2">
        <v>7.18</v>
      </c>
      <c r="F2">
        <v>9.0999999999999998E-2</v>
      </c>
      <c r="G2">
        <v>9.4849999999999994</v>
      </c>
      <c r="H2">
        <v>4.3120000000000003</v>
      </c>
      <c r="I2">
        <v>0</v>
      </c>
      <c r="J2">
        <v>3.3380000000000001</v>
      </c>
      <c r="K2">
        <v>1.835</v>
      </c>
      <c r="L2">
        <v>0.54973037747153997</v>
      </c>
    </row>
    <row r="3" spans="1:12" x14ac:dyDescent="0.25">
      <c r="A3" t="s">
        <v>53</v>
      </c>
      <c r="B3" t="s">
        <v>21</v>
      </c>
      <c r="C3" t="s">
        <v>55</v>
      </c>
      <c r="D3">
        <v>1.835</v>
      </c>
      <c r="E3">
        <v>5.92</v>
      </c>
      <c r="F3">
        <v>0.189</v>
      </c>
      <c r="G3">
        <v>7.944</v>
      </c>
      <c r="H3">
        <v>2.7879999999999998</v>
      </c>
      <c r="I3">
        <v>0</v>
      </c>
      <c r="J3">
        <v>3.0979999999999999</v>
      </c>
      <c r="K3">
        <v>2.0579999999999998</v>
      </c>
      <c r="L3">
        <v>0.66429954809554503</v>
      </c>
    </row>
    <row r="4" spans="1:12" x14ac:dyDescent="0.25">
      <c r="A4" t="s">
        <v>53</v>
      </c>
      <c r="B4" t="s">
        <v>21</v>
      </c>
      <c r="C4" t="s">
        <v>56</v>
      </c>
      <c r="D4">
        <v>2.0579999999999998</v>
      </c>
      <c r="E4">
        <v>7.02</v>
      </c>
      <c r="F4">
        <v>8.2000000000000003E-2</v>
      </c>
      <c r="G4">
        <v>9.16</v>
      </c>
      <c r="H4">
        <v>4.1749999999999998</v>
      </c>
      <c r="I4">
        <v>0</v>
      </c>
      <c r="J4">
        <v>3.1859999999999999</v>
      </c>
      <c r="K4">
        <v>1.7989999999999999</v>
      </c>
      <c r="L4">
        <v>0.56465787821720004</v>
      </c>
    </row>
    <row r="5" spans="1:12" x14ac:dyDescent="0.25">
      <c r="A5" t="s">
        <v>53</v>
      </c>
      <c r="B5" t="s">
        <v>21</v>
      </c>
      <c r="C5" t="s">
        <v>57</v>
      </c>
      <c r="D5">
        <v>1.7989999999999999</v>
      </c>
      <c r="E5">
        <v>9.2200000000000006</v>
      </c>
      <c r="F5">
        <v>1.7000000000000001E-2</v>
      </c>
      <c r="G5">
        <v>11.036</v>
      </c>
      <c r="H5">
        <v>6.0190000000000001</v>
      </c>
      <c r="I5">
        <v>0</v>
      </c>
      <c r="J5">
        <v>3.2690000000000001</v>
      </c>
      <c r="K5">
        <v>1.748</v>
      </c>
      <c r="L5">
        <v>0.534720097889263</v>
      </c>
    </row>
    <row r="6" spans="1:12" x14ac:dyDescent="0.25">
      <c r="A6" t="s">
        <v>53</v>
      </c>
      <c r="B6" t="s">
        <v>21</v>
      </c>
      <c r="C6" t="s">
        <v>58</v>
      </c>
      <c r="D6">
        <v>1.748</v>
      </c>
      <c r="E6">
        <v>13</v>
      </c>
      <c r="F6">
        <v>5.0000000000000001E-3</v>
      </c>
      <c r="G6">
        <v>14.753</v>
      </c>
      <c r="H6">
        <v>8.9369999999999994</v>
      </c>
      <c r="I6">
        <v>0</v>
      </c>
      <c r="J6">
        <v>3.2269999999999999</v>
      </c>
      <c r="K6">
        <v>2.589</v>
      </c>
      <c r="L6">
        <v>0.80229315153393199</v>
      </c>
    </row>
    <row r="7" spans="1:12" x14ac:dyDescent="0.25">
      <c r="A7" t="s">
        <v>53</v>
      </c>
      <c r="B7" t="s">
        <v>21</v>
      </c>
      <c r="C7" t="s">
        <v>59</v>
      </c>
      <c r="D7">
        <v>2.589</v>
      </c>
      <c r="E7">
        <v>13.78</v>
      </c>
      <c r="F7">
        <v>1.2E-2</v>
      </c>
      <c r="G7">
        <v>16.381</v>
      </c>
      <c r="H7">
        <v>11.012</v>
      </c>
      <c r="I7">
        <v>0</v>
      </c>
      <c r="J7">
        <v>3.25</v>
      </c>
      <c r="K7">
        <v>2.1190000000000002</v>
      </c>
      <c r="L7">
        <v>0.65200000000000002</v>
      </c>
    </row>
    <row r="8" spans="1:12" x14ac:dyDescent="0.25">
      <c r="A8" t="s">
        <v>53</v>
      </c>
      <c r="B8" t="s">
        <v>21</v>
      </c>
      <c r="C8" t="s">
        <v>60</v>
      </c>
      <c r="D8">
        <v>2.1190000000000002</v>
      </c>
      <c r="E8">
        <v>10.82</v>
      </c>
      <c r="F8">
        <v>2.4E-2</v>
      </c>
      <c r="G8">
        <v>12.962999999999999</v>
      </c>
      <c r="H8">
        <v>7.7270000000000003</v>
      </c>
      <c r="I8">
        <v>0</v>
      </c>
      <c r="J8">
        <v>3.1859999999999999</v>
      </c>
      <c r="K8">
        <v>2.0499999999999998</v>
      </c>
      <c r="L8">
        <v>0.64344005021971096</v>
      </c>
    </row>
    <row r="9" spans="1:12" x14ac:dyDescent="0.25">
      <c r="A9" t="s">
        <v>53</v>
      </c>
      <c r="B9" t="s">
        <v>21</v>
      </c>
      <c r="C9" t="s">
        <v>61</v>
      </c>
      <c r="D9">
        <v>2.0499999999999998</v>
      </c>
      <c r="E9">
        <v>11.72</v>
      </c>
      <c r="F9">
        <v>8.0000000000000002E-3</v>
      </c>
      <c r="G9">
        <v>13.778</v>
      </c>
      <c r="H9">
        <v>6.6559999999999997</v>
      </c>
      <c r="I9">
        <v>0</v>
      </c>
      <c r="J9">
        <v>3.194</v>
      </c>
      <c r="K9">
        <v>3.9279999999999999</v>
      </c>
      <c r="L9">
        <v>1.2298058860363199</v>
      </c>
    </row>
    <row r="10" spans="1:12" x14ac:dyDescent="0.25">
      <c r="A10" t="s">
        <v>53</v>
      </c>
      <c r="B10" t="s">
        <v>21</v>
      </c>
      <c r="C10" t="s">
        <v>62</v>
      </c>
      <c r="D10">
        <v>3.9279999999999999</v>
      </c>
      <c r="E10">
        <v>14.57</v>
      </c>
      <c r="F10">
        <v>6.0000000000000001E-3</v>
      </c>
      <c r="G10">
        <v>18.504000000000001</v>
      </c>
      <c r="H10">
        <v>12.31</v>
      </c>
      <c r="I10">
        <v>0</v>
      </c>
      <c r="J10">
        <v>3.3679999999999999</v>
      </c>
      <c r="K10">
        <v>2.8260000000000001</v>
      </c>
      <c r="L10">
        <v>0.83907363420427605</v>
      </c>
    </row>
    <row r="11" spans="1:12" x14ac:dyDescent="0.25">
      <c r="A11" t="s">
        <v>53</v>
      </c>
      <c r="B11" t="s">
        <v>21</v>
      </c>
      <c r="C11" t="s">
        <v>87</v>
      </c>
      <c r="D11">
        <v>2.8260000000000001</v>
      </c>
      <c r="E11">
        <v>17</v>
      </c>
      <c r="F11">
        <v>5.0000000000000001E-3</v>
      </c>
      <c r="G11">
        <v>19.831</v>
      </c>
      <c r="H11">
        <v>13.02</v>
      </c>
      <c r="I11">
        <v>0</v>
      </c>
      <c r="J11">
        <v>3.5</v>
      </c>
      <c r="K11">
        <v>3.3109999999999999</v>
      </c>
      <c r="L11">
        <v>0.94599999999999995</v>
      </c>
    </row>
    <row r="12" spans="1:12" x14ac:dyDescent="0.25">
      <c r="A12" t="s">
        <v>53</v>
      </c>
      <c r="B12" t="s">
        <v>21</v>
      </c>
      <c r="C12" t="s">
        <v>88</v>
      </c>
      <c r="D12">
        <v>3.3109999999999999</v>
      </c>
      <c r="E12">
        <v>18.25</v>
      </c>
      <c r="F12">
        <v>5.0000000000000001E-3</v>
      </c>
      <c r="G12">
        <v>21.565999999999999</v>
      </c>
      <c r="H12">
        <v>14.3</v>
      </c>
      <c r="I12">
        <v>0</v>
      </c>
      <c r="J12">
        <v>3.5</v>
      </c>
      <c r="K12">
        <v>3.766</v>
      </c>
      <c r="L12">
        <v>1.0760000000000001</v>
      </c>
    </row>
    <row r="13" spans="1:12" x14ac:dyDescent="0.25">
      <c r="A13" t="s">
        <v>53</v>
      </c>
      <c r="B13" t="s">
        <v>63</v>
      </c>
      <c r="C13" t="s">
        <v>54</v>
      </c>
      <c r="D13">
        <v>103.86</v>
      </c>
      <c r="E13">
        <v>97.007999999999996</v>
      </c>
      <c r="F13">
        <v>35.625999999999998</v>
      </c>
      <c r="G13">
        <v>236.494</v>
      </c>
      <c r="H13">
        <v>34.887</v>
      </c>
      <c r="I13">
        <v>0</v>
      </c>
      <c r="J13">
        <v>113.52200000000001</v>
      </c>
      <c r="K13">
        <v>87.995999999999995</v>
      </c>
      <c r="L13">
        <v>0.77514490583323004</v>
      </c>
    </row>
    <row r="14" spans="1:12" x14ac:dyDescent="0.25">
      <c r="A14" t="s">
        <v>53</v>
      </c>
      <c r="B14" t="s">
        <v>63</v>
      </c>
      <c r="C14" t="s">
        <v>55</v>
      </c>
      <c r="D14">
        <v>87.995999999999995</v>
      </c>
      <c r="E14">
        <v>105.1</v>
      </c>
      <c r="F14">
        <v>37.76</v>
      </c>
      <c r="G14">
        <v>230.85599999999999</v>
      </c>
      <c r="H14">
        <v>38.112000000000002</v>
      </c>
      <c r="I14">
        <v>0</v>
      </c>
      <c r="J14">
        <v>116.58199999999999</v>
      </c>
      <c r="K14">
        <v>76.225999999999999</v>
      </c>
      <c r="L14">
        <v>0.65384021547065596</v>
      </c>
    </row>
    <row r="15" spans="1:12" x14ac:dyDescent="0.25">
      <c r="A15" t="s">
        <v>53</v>
      </c>
      <c r="B15" t="s">
        <v>63</v>
      </c>
      <c r="C15" t="s">
        <v>56</v>
      </c>
      <c r="D15">
        <v>76.225999999999999</v>
      </c>
      <c r="E15">
        <v>121.598</v>
      </c>
      <c r="F15">
        <v>41.335999999999999</v>
      </c>
      <c r="G15">
        <v>239.16</v>
      </c>
      <c r="H15">
        <v>41.579000000000001</v>
      </c>
      <c r="I15">
        <v>0</v>
      </c>
      <c r="J15">
        <v>122.982</v>
      </c>
      <c r="K15">
        <v>74.793999999999997</v>
      </c>
      <c r="L15">
        <v>0.60817030134491201</v>
      </c>
    </row>
    <row r="16" spans="1:12" x14ac:dyDescent="0.25">
      <c r="A16" t="s">
        <v>53</v>
      </c>
      <c r="B16" t="s">
        <v>63</v>
      </c>
      <c r="C16" t="s">
        <v>57</v>
      </c>
      <c r="D16">
        <v>74.793999999999997</v>
      </c>
      <c r="E16">
        <v>113.732</v>
      </c>
      <c r="F16">
        <v>42.374000000000002</v>
      </c>
      <c r="G16">
        <v>230.9</v>
      </c>
      <c r="H16">
        <v>41.389000000000003</v>
      </c>
      <c r="I16">
        <v>0</v>
      </c>
      <c r="J16">
        <v>118.955</v>
      </c>
      <c r="K16">
        <v>70.686000000000007</v>
      </c>
      <c r="L16">
        <v>0.59422470682190798</v>
      </c>
    </row>
    <row r="17" spans="1:12" x14ac:dyDescent="0.25">
      <c r="A17" t="s">
        <v>53</v>
      </c>
      <c r="B17" t="s">
        <v>63</v>
      </c>
      <c r="C17" t="s">
        <v>58</v>
      </c>
      <c r="D17">
        <v>70.686000000000007</v>
      </c>
      <c r="E17">
        <v>118.206</v>
      </c>
      <c r="F17">
        <v>40.725000000000001</v>
      </c>
      <c r="G17">
        <v>229.61699999999999</v>
      </c>
      <c r="H17">
        <v>40.880000000000003</v>
      </c>
      <c r="I17">
        <v>0</v>
      </c>
      <c r="J17">
        <v>105.173</v>
      </c>
      <c r="K17">
        <v>83.617999999999995</v>
      </c>
      <c r="L17">
        <v>0.79505196200545813</v>
      </c>
    </row>
    <row r="18" spans="1:12" x14ac:dyDescent="0.25">
      <c r="A18" t="s">
        <v>53</v>
      </c>
      <c r="B18" t="s">
        <v>63</v>
      </c>
      <c r="C18" t="s">
        <v>59</v>
      </c>
      <c r="D18">
        <v>83.617999999999995</v>
      </c>
      <c r="E18">
        <v>113.261</v>
      </c>
      <c r="F18">
        <v>48.578000000000003</v>
      </c>
      <c r="G18">
        <v>245.45699999999999</v>
      </c>
      <c r="H18">
        <v>48.500999999999998</v>
      </c>
      <c r="I18">
        <v>0</v>
      </c>
      <c r="J18">
        <v>124.468</v>
      </c>
      <c r="K18">
        <v>72.628</v>
      </c>
      <c r="L18">
        <v>0.58350740752643204</v>
      </c>
    </row>
    <row r="19" spans="1:12" x14ac:dyDescent="0.25">
      <c r="A19" t="s">
        <v>53</v>
      </c>
      <c r="B19" t="s">
        <v>63</v>
      </c>
      <c r="C19" t="s">
        <v>60</v>
      </c>
      <c r="D19">
        <v>72.628</v>
      </c>
      <c r="E19">
        <v>114.33499999999999</v>
      </c>
      <c r="F19">
        <v>42.917000000000002</v>
      </c>
      <c r="G19">
        <v>229.88</v>
      </c>
      <c r="H19">
        <v>42.71</v>
      </c>
      <c r="I19">
        <v>0</v>
      </c>
      <c r="J19">
        <v>115.68300000000001</v>
      </c>
      <c r="K19">
        <v>71.088999999999999</v>
      </c>
      <c r="L19">
        <v>0.61451552950736099</v>
      </c>
    </row>
    <row r="20" spans="1:12" x14ac:dyDescent="0.25">
      <c r="A20" t="s">
        <v>53</v>
      </c>
      <c r="B20" t="s">
        <v>63</v>
      </c>
      <c r="C20" t="s">
        <v>61</v>
      </c>
      <c r="D20">
        <v>71.088999999999999</v>
      </c>
      <c r="E20">
        <v>115.959</v>
      </c>
      <c r="F20">
        <v>37.738</v>
      </c>
      <c r="G20">
        <v>224.786</v>
      </c>
      <c r="H20">
        <v>36.572000000000003</v>
      </c>
      <c r="I20">
        <v>0</v>
      </c>
      <c r="J20">
        <v>112.651</v>
      </c>
      <c r="K20">
        <v>75.828000000000003</v>
      </c>
      <c r="L20">
        <v>0.673123185768435</v>
      </c>
    </row>
    <row r="21" spans="1:12" x14ac:dyDescent="0.25">
      <c r="A21" t="s">
        <v>53</v>
      </c>
      <c r="B21" t="s">
        <v>63</v>
      </c>
      <c r="C21" t="s">
        <v>62</v>
      </c>
      <c r="D21">
        <v>75.828000000000003</v>
      </c>
      <c r="E21">
        <v>112.56399999999999</v>
      </c>
      <c r="F21">
        <v>44.051000000000002</v>
      </c>
      <c r="G21">
        <v>232.44300000000001</v>
      </c>
      <c r="H21">
        <v>44.34</v>
      </c>
      <c r="I21">
        <v>0</v>
      </c>
      <c r="J21">
        <v>114.95</v>
      </c>
      <c r="K21">
        <v>73.36</v>
      </c>
      <c r="L21">
        <v>0.63819051761635504</v>
      </c>
    </row>
    <row r="22" spans="1:12" x14ac:dyDescent="0.25">
      <c r="A22" t="s">
        <v>53</v>
      </c>
      <c r="B22" t="s">
        <v>63</v>
      </c>
      <c r="C22" t="s">
        <v>87</v>
      </c>
      <c r="D22">
        <v>73.36</v>
      </c>
      <c r="E22">
        <v>119.152</v>
      </c>
      <c r="F22">
        <v>42.695</v>
      </c>
      <c r="G22">
        <v>235.20699999999999</v>
      </c>
      <c r="H22">
        <v>42.43</v>
      </c>
      <c r="I22">
        <v>0</v>
      </c>
      <c r="J22">
        <v>117.95399999999999</v>
      </c>
      <c r="K22">
        <v>75.046999999999997</v>
      </c>
      <c r="L22">
        <v>0.63623955101141105</v>
      </c>
    </row>
    <row r="23" spans="1:12" x14ac:dyDescent="0.25">
      <c r="A23" t="s">
        <v>53</v>
      </c>
      <c r="B23" t="s">
        <v>63</v>
      </c>
      <c r="C23" t="s">
        <v>88</v>
      </c>
      <c r="D23">
        <v>75.046999999999997</v>
      </c>
      <c r="E23">
        <v>116.624</v>
      </c>
      <c r="F23">
        <v>43.582000000000001</v>
      </c>
      <c r="G23">
        <v>235.25299999999999</v>
      </c>
      <c r="H23">
        <v>43.587000000000003</v>
      </c>
      <c r="I23">
        <v>0</v>
      </c>
      <c r="J23">
        <v>117.985</v>
      </c>
      <c r="K23">
        <v>73.912000000000006</v>
      </c>
      <c r="L23">
        <v>0.62645251515023104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b 6 d f 7 1 3 - b d 9 0 - 4 d c 9 - b 6 f 2 - 2 d 7 c a b b b 1 9 5 c "   x m l n s = " h t t p : / / s c h e m a s . m i c r o s o f t . c o m / D a t a M a s h u p " > A A A A A P s D A A B Q S w M E F A A C A A g A a l g O W 7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G p Y D l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q W A 5 b u / Y x J f Q A A A C Q A Q A A E w A c A E Z v c m 1 1 b G F z L 1 N l Y 3 R p b 2 4 x L m 0 g o h g A K K A U A A A A A A A A A A A A A A A A A A A A A A A A A A A A h U / N S s Q w E L 4 X + g 4 h X l o o B a 8 u P U j d R R F B q O C h L c u 0 G W z Y a U a S V A r i 8 4 j P s S 9 m t t v j o n M Z + O a b 7 8 d h 7 z U b U Z 3 3 9 S a O 4 s g N Y F G J y S n Y 9 2 z c R B 7 2 Q G + s g E U h C H 0 c i T A 7 N h 4 D s J 1 7 p P y V 7 a F j P i Q 7 T Z i X p 5 v x L p H l T f M E 7 9 C U P B 5 / b K 8 5 8 D 1 a z b Y p t 8 1 i s m r n M 7 l Z p p k w E 1 E m v J 0 w z c 5 W F 7 P s q w H R h w B L k M / 6 w e N Y y I t U m T 1 q o w q 5 f M j 2 q 7 4 D D + 0 q f i V L 6 P D 4 D T S w E 8 + W R / 7 Q i p 0 M 0 i / Q h T Y L 5 v E e Q a F 1 y R 9 p M l G v 5 F u i q g c C 6 4 p T k z a N I 2 3 + M d z 8 A l B L A Q I t A B Q A A g A I A G p Y D l u w N 5 H 8 p Q A A A P Y A A A A S A A A A A A A A A A A A A A A A A A A A A A B D b 2 5 m a W c v U G F j a 2 F n Z S 5 4 b W x Q S w E C L Q A U A A I A C A B q W A 5 b D 8 r p q 6 Q A A A D p A A A A E w A A A A A A A A A A A A A A A A D x A A A A W 0 N v b n R l b n R f V H l w Z X N d L n h t b F B L A Q I t A B Q A A g A I A G p Y D l u 7 9 j E l 9 A A A A J A B A A A T A A A A A A A A A A A A A A A A A O I B A A B G b 3 J t d W x h c y 9 T Z W N 0 a W 9 u M S 5 t U E s F B g A A A A A D A A M A w g A A A C M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c R A A A A A A A A V R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Y W x n b 2 R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V z Z G F f Y 2 9 u c 3 V s d G F f Y W x n b 2 R h b y I g L z 4 8 R W 5 0 c n k g V H l w Z T 0 i R m l s b G V k Q 2 9 t c G x l d G V S Z X N 1 b H R U b 1 d v c m t z a G V l d C I g V m F s d W U 9 I m w x I i A v P j x F b n R y e S B U e X B l P S J R d W V y e U l E I i B W Y W x 1 Z T 0 i c z J l Y 2 F l N m Q 1 L W Z h Z j g t N G Y 4 O C 1 h O W U 5 L T U z Y W M 0 O W N j M j d k M S I g L z 4 8 R W 5 0 c n k g V H l w Z T 0 i R m l s b E x h c 3 R V c G R h d G V k I i B W Y W x 1 Z T 0 i Z D I w M j U t M D g t M T R U M T Q 6 M D M 6 M j E u N j E z M T I 1 M 1 o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V j Y W 9 f J n F 1 b 3 Q 7 L C Z x d W 9 0 O 0 l t c G 9 y d G F j Y W 9 f J n F 1 b 3 Q 7 L C Z x d W 9 0 O 1 N 1 c H J p b W V u d G 9 f V G 9 0 Y W w m c X V v d D s s J n F 1 b 3 Q 7 R X h w b 3 J 0 Y W N h b 1 8 m c X V v d D s s J n F 1 b 3 Q 7 Q 2 9 u c 3 V t b 1 9 E b 2 1 l c 3 R p Y 2 8 m c X V v d D s s J n F 1 b 3 Q 7 V X N v X 0 R v b W V z d G l j b y Z x d W 9 0 O y w m c X V v d D t F c 3 R v c X V l X 0 Z p b m F s J n F 1 b 3 Q 7 L C Z x d W 9 0 O 1 J l b G F j Y W 9 f Y W x n b 2 R h b y Z x d W 9 0 O 1 0 i I C 8 + P E V u d H J 5 I F R 5 c G U 9 I k Z p b G x D b 3 V u d C I g V m F s d W U 9 I m w y M i I g L z 4 8 R W 5 0 c n k g V H l w Z T 0 i T m F 2 a W d h d G l v b l N 0 Z X B O Y W 1 l I i B W Y W x 1 Z T 0 i c 0 5 h d m V n Y c O n w 6 N v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1 c 2 R h X 2 N v b n N 1 b H R h X 2 F s Z 2 9 k Y W 8 v Q X V 0 b 1 J l b W 9 2 Z W R D b 2 x 1 b W 5 z M S 5 7 U H J v Z H V 0 b 1 8 s M H 0 m c X V v d D s s J n F 1 b 3 Q 7 U 2 V j d G l v b j E v d X N k Y V 9 j b 2 5 z d W x 0 Y V 9 h b G d v Z G F v L 0 F 1 d G 9 S Z W 1 v d m V k Q 2 9 s d W 1 u c z E u e 1 B h a X N f L D F 9 J n F 1 b 3 Q 7 L C Z x d W 9 0 O 1 N l Y 3 R p b 2 4 x L 3 V z Z G F f Y 2 9 u c 3 V s d G F f Y W x n b 2 R h b y 9 B d X R v U m V t b 3 Z l Z E N v b H V t b n M x L n t B b m 9 f L D J 9 J n F 1 b 3 Q 7 L C Z x d W 9 0 O 1 N l Y 3 R p b 2 4 x L 3 V z Z G F f Y 2 9 u c 3 V s d G F f Y W x n b 2 R h b y 9 B d X R v U m V t b 3 Z l Z E N v b H V t b n M x L n t F c 3 R v c X V l X 0 l u a W N p Y W w s M 3 0 m c X V v d D s s J n F 1 b 3 Q 7 U 2 V j d G l v b j E v d X N k Y V 9 j b 2 5 z d W x 0 Y V 9 h b G d v Z G F v L 0 F 1 d G 9 S Z W 1 v d m V k Q 2 9 s d W 1 u c z E u e 1 B y b 2 R 1 Y 2 F v X y w 0 f S Z x d W 9 0 O y w m c X V v d D t T Z W N 0 a W 9 u M S 9 1 c 2 R h X 2 N v b n N 1 b H R h X 2 F s Z 2 9 k Y W 8 v Q X V 0 b 1 J l b W 9 2 Z W R D b 2 x 1 b W 5 z M S 5 7 S W 1 w b 3 J 0 Y W N h b 1 8 s N X 0 m c X V v d D s s J n F 1 b 3 Q 7 U 2 V j d G l v b j E v d X N k Y V 9 j b 2 5 z d W x 0 Y V 9 h b G d v Z G F v L 0 F 1 d G 9 S Z W 1 v d m V k Q 2 9 s d W 1 u c z E u e 1 N 1 c H J p b W V u d G 9 f V G 9 0 Y W w s N n 0 m c X V v d D s s J n F 1 b 3 Q 7 U 2 V j d G l v b j E v d X N k Y V 9 j b 2 5 z d W x 0 Y V 9 h b G d v Z G F v L 0 F 1 d G 9 S Z W 1 v d m V k Q 2 9 s d W 1 u c z E u e 0 V 4 c G 9 y d G F j Y W 9 f L D d 9 J n F 1 b 3 Q 7 L C Z x d W 9 0 O 1 N l Y 3 R p b 2 4 x L 3 V z Z G F f Y 2 9 u c 3 V s d G F f Y W x n b 2 R h b y 9 B d X R v U m V t b 3 Z l Z E N v b H V t b n M x L n t D b 2 5 z d W 1 v X 0 R v b W V z d G l j b y w 4 f S Z x d W 9 0 O y w m c X V v d D t T Z W N 0 a W 9 u M S 9 1 c 2 R h X 2 N v b n N 1 b H R h X 2 F s Z 2 9 k Y W 8 v Q X V 0 b 1 J l b W 9 2 Z W R D b 2 x 1 b W 5 z M S 5 7 V X N v X 0 R v b W V z d G l j b y w 5 f S Z x d W 9 0 O y w m c X V v d D t T Z W N 0 a W 9 u M S 9 1 c 2 R h X 2 N v b n N 1 b H R h X 2 F s Z 2 9 k Y W 8 v Q X V 0 b 1 J l b W 9 2 Z W R D b 2 x 1 b W 5 z M S 5 7 R X N 0 b 3 F 1 Z V 9 G a W 5 h b C w x M H 0 m c X V v d D s s J n F 1 b 3 Q 7 U 2 V j d G l v b j E v d X N k Y V 9 j b 2 5 z d W x 0 Y V 9 h b G d v Z G F v L 0 F 1 d G 9 S Z W 1 v d m V k Q 2 9 s d W 1 u c z E u e 1 J l b G F j Y W 9 f Y W x n b 2 R h b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V z Z G F f Y 2 9 u c 3 V s d G F f Y W x n b 2 R h b y 9 B d X R v U m V t b 3 Z l Z E N v b H V t b n M x L n t Q c m 9 k d X R v X y w w f S Z x d W 9 0 O y w m c X V v d D t T Z W N 0 a W 9 u M S 9 1 c 2 R h X 2 N v b n N 1 b H R h X 2 F s Z 2 9 k Y W 8 v Q X V 0 b 1 J l b W 9 2 Z W R D b 2 x 1 b W 5 z M S 5 7 U G F p c 1 8 s M X 0 m c X V v d D s s J n F 1 b 3 Q 7 U 2 V j d G l v b j E v d X N k Y V 9 j b 2 5 z d W x 0 Y V 9 h b G d v Z G F v L 0 F 1 d G 9 S Z W 1 v d m V k Q 2 9 s d W 1 u c z E u e 0 F u b 1 8 s M n 0 m c X V v d D s s J n F 1 b 3 Q 7 U 2 V j d G l v b j E v d X N k Y V 9 j b 2 5 z d W x 0 Y V 9 h b G d v Z G F v L 0 F 1 d G 9 S Z W 1 v d m V k Q 2 9 s d W 1 u c z E u e 0 V z d G 9 x d W V f S W 5 p Y 2 l h b C w z f S Z x d W 9 0 O y w m c X V v d D t T Z W N 0 a W 9 u M S 9 1 c 2 R h X 2 N v b n N 1 b H R h X 2 F s Z 2 9 k Y W 8 v Q X V 0 b 1 J l b W 9 2 Z W R D b 2 x 1 b W 5 z M S 5 7 U H J v Z H V j Y W 9 f L D R 9 J n F 1 b 3 Q 7 L C Z x d W 9 0 O 1 N l Y 3 R p b 2 4 x L 3 V z Z G F f Y 2 9 u c 3 V s d G F f Y W x n b 2 R h b y 9 B d X R v U m V t b 3 Z l Z E N v b H V t b n M x L n t J b X B v c n R h Y 2 F v X y w 1 f S Z x d W 9 0 O y w m c X V v d D t T Z W N 0 a W 9 u M S 9 1 c 2 R h X 2 N v b n N 1 b H R h X 2 F s Z 2 9 k Y W 8 v Q X V 0 b 1 J l b W 9 2 Z W R D b 2 x 1 b W 5 z M S 5 7 U 3 V w c m l t Z W 5 0 b 1 9 U b 3 R h b C w 2 f S Z x d W 9 0 O y w m c X V v d D t T Z W N 0 a W 9 u M S 9 1 c 2 R h X 2 N v b n N 1 b H R h X 2 F s Z 2 9 k Y W 8 v Q X V 0 b 1 J l b W 9 2 Z W R D b 2 x 1 b W 5 z M S 5 7 R X h w b 3 J 0 Y W N h b 1 8 s N 3 0 m c X V v d D s s J n F 1 b 3 Q 7 U 2 V j d G l v b j E v d X N k Y V 9 j b 2 5 z d W x 0 Y V 9 h b G d v Z G F v L 0 F 1 d G 9 S Z W 1 v d m V k Q 2 9 s d W 1 u c z E u e 0 N v b n N 1 b W 9 f R G 9 t Z X N 0 a W N v L D h 9 J n F 1 b 3 Q 7 L C Z x d W 9 0 O 1 N l Y 3 R p b 2 4 x L 3 V z Z G F f Y 2 9 u c 3 V s d G F f Y W x n b 2 R h b y 9 B d X R v U m V t b 3 Z l Z E N v b H V t b n M x L n t V c 2 9 f R G 9 t Z X N 0 a W N v L D l 9 J n F 1 b 3 Q 7 L C Z x d W 9 0 O 1 N l Y 3 R p b 2 4 x L 3 V z Z G F f Y 2 9 u c 3 V s d G F f Y W x n b 2 R h b y 9 B d X R v U m V t b 3 Z l Z E N v b H V t b n M x L n t F c 3 R v c X V l X 0 Z p b m F s L D E w f S Z x d W 9 0 O y w m c X V v d D t T Z W N 0 a W 9 u M S 9 1 c 2 R h X 2 N v b n N 1 b H R h X 2 F s Z 2 9 k Y W 8 v Q X V 0 b 1 J l b W 9 2 Z W R D b 2 x 1 b W 5 z M S 5 7 U m V s Y W N h b 1 9 h b G d v Z G F v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h b G d v Z G F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X N k Y V 9 j b 2 5 z d W x 0 Y V 9 h b G d v Z G F v L 3 V z Z G F f Y 2 9 u c 3 V s d G F f Y W x n b 2 R h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Y W x n b 2 R h b y 9 D Y W J l J U M z J U E 3 Y W x o b 3 M l M j B Q c m 9 t b 3 Z p Z G 9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I 1 K 1 x i 4 m s 5 O r Z S I H z C E s Z g A A A A A A g A A A A A A A 2 Y A A M A A A A A Q A A A A p v f n s o b t t d P A A E c K g w p A Y g A A A A A E g A A A o A A A A B A A A A B 2 y i h I 3 s F O a 2 i X K / Q 6 1 m K H U A A A A L H 9 j J G I t P W 8 Z z 1 T / b L K K Q s x 0 P O R f S F G V N E x F 8 m 7 P y N O Y j L T 2 s B V K / S F A v t l Q A o b F E N 1 r o H 5 e u Q Q + E f F O D j L / d g p f F D Y k K a W K H D O X y 3 q o k p A F A A A A N D a X I X E Y o M W 5 A w j F W K i 0 c h Z E 8 w z < / D a t a M a s h u p > 
</file>

<file path=customXml/itemProps1.xml><?xml version="1.0" encoding="utf-8"?>
<ds:datastoreItem xmlns:ds="http://schemas.openxmlformats.org/officeDocument/2006/customXml" ds:itemID="{133500DB-33B5-4B8A-8EE6-9311E1D12A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6</vt:i4>
      </vt:variant>
    </vt:vector>
  </HeadingPairs>
  <TitlesOfParts>
    <vt:vector size="15" baseType="lpstr">
      <vt:lpstr>Capa</vt:lpstr>
      <vt:lpstr>Oferta e Demanda</vt:lpstr>
      <vt:lpstr>Área e Produção</vt:lpstr>
      <vt:lpstr>Comércio Exterior - Mensal</vt:lpstr>
      <vt:lpstr>Comércio Exterior - Destinos</vt:lpstr>
      <vt:lpstr>Comércio Exterior - Portos</vt:lpstr>
      <vt:lpstr>Gráficos de Preços</vt:lpstr>
      <vt:lpstr>base_algodao</vt:lpstr>
      <vt:lpstr>usda_consulta_algodao</vt:lpstr>
      <vt:lpstr>base_algodao!Area_de_impressao</vt:lpstr>
      <vt:lpstr>Capa!Area_de_impressao</vt:lpstr>
      <vt:lpstr>'Comércio Exterior - Destinos'!Area_de_impressao</vt:lpstr>
      <vt:lpstr>'Comércio Exterior - Mensal'!Area_de_impressao</vt:lpstr>
      <vt:lpstr>'Comércio Exterior - Portos'!Area_de_impressao</vt:lpstr>
      <vt:lpstr>'Oferta e Demanda'!Area_de_impressao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2025-12-11T15:51:48Z</cp:lastPrinted>
  <dcterms:created xsi:type="dcterms:W3CDTF">2019-02-12T17:22:58Z</dcterms:created>
  <dcterms:modified xsi:type="dcterms:W3CDTF">2025-12-11T15:52:45Z</dcterms:modified>
</cp:coreProperties>
</file>