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0185" tabRatio="815" firstSheet="2" activeTab="8"/>
  </bookViews>
  <sheets>
    <sheet name="Instruções" sheetId="34" r:id="rId1"/>
    <sheet name="Ambiente e Fixação de Objetivos" sheetId="30" r:id="rId2"/>
    <sheet name="Mapa de Riscos" sheetId="26" r:id="rId3"/>
    <sheet name="Cálculo do Risco Inerente" sheetId="21" r:id="rId4"/>
    <sheet name="Cálculo do Risco Residual" sheetId="28" r:id="rId5"/>
    <sheet name="Plano de Ação" sheetId="27" r:id="rId6"/>
    <sheet name="NR - Resposta a Risco" sheetId="29" r:id="rId7"/>
    <sheet name="Probabilidade" sheetId="35" r:id="rId8"/>
    <sheet name="Impacto - Fatores de Análise" sheetId="32" r:id="rId9"/>
    <sheet name="Plan1" sheetId="33" state="hidden" r:id="rId10"/>
    <sheet name="Sobre" sheetId="31" state="hidden" r:id="rId11"/>
    <sheet name="MapXConst.Controles" sheetId="8" state="hidden" r:id="rId12"/>
  </sheets>
  <definedNames>
    <definedName name="Status">'Plano de Ação'!$Q$15:$Q$17</definedName>
    <definedName name="Z_2DBB1777_3400_47E9_BA4F_DF33B1E9CB70_.wvu.Cols" localSheetId="2" hidden="1">'Mapa de Riscos'!#REF!</definedName>
    <definedName name="Z_2DBB1777_3400_47E9_BA4F_DF33B1E9CB70_.wvu.Rows" localSheetId="2" hidden="1">'Mapa de Riscos'!#REF!</definedName>
  </definedNames>
  <calcPr calcId="125725"/>
  <customWorkbookViews>
    <customWorkbookView name="23845805153 - Modo de exibição pessoal" guid="{2DBB1777-3400-47E9-BA4F-DF33B1E9CB70}" mergeInterval="0" personalView="1" maximized="1" xWindow="1" yWindow="1" windowWidth="1596" windowHeight="670" tabRatio="768" activeSheetId="4"/>
    <customWorkbookView name="33921040604 - Modo de exibição pessoal" guid="{1B4AE936-FA30-4AED-ABA3-0D66802EE8C5}" mergeInterval="0" personalView="1" maximized="1" xWindow="1" yWindow="1" windowWidth="1596" windowHeight="670" tabRatio="768" activeSheetId="12"/>
  </customWorkbookViews>
</workbook>
</file>

<file path=xl/calcChain.xml><?xml version="1.0" encoding="utf-8"?>
<calcChain xmlns="http://schemas.openxmlformats.org/spreadsheetml/2006/main">
  <c r="O24" i="26"/>
  <c r="O25"/>
  <c r="O26"/>
  <c r="O27"/>
  <c r="O28"/>
  <c r="O29"/>
  <c r="O30"/>
  <c r="O31"/>
  <c r="O32"/>
  <c r="O33"/>
  <c r="O34"/>
  <c r="O35"/>
  <c r="O36"/>
  <c r="O37"/>
  <c r="O38"/>
  <c r="O39"/>
  <c r="O40"/>
  <c r="O41"/>
  <c r="O42"/>
  <c r="O43"/>
  <c r="O44"/>
  <c r="O45"/>
  <c r="O46"/>
  <c r="O47"/>
  <c r="O48"/>
  <c r="O49"/>
  <c r="O50"/>
  <c r="O51"/>
  <c r="O52"/>
  <c r="O53"/>
  <c r="O54"/>
  <c r="O55"/>
  <c r="O58"/>
  <c r="O59"/>
  <c r="O60"/>
  <c r="N24"/>
  <c r="N25"/>
  <c r="N26"/>
  <c r="N27"/>
  <c r="N28"/>
  <c r="N29"/>
  <c r="N30"/>
  <c r="N31"/>
  <c r="N32"/>
  <c r="N33"/>
  <c r="N34"/>
  <c r="N35"/>
  <c r="N36"/>
  <c r="N37"/>
  <c r="N38"/>
  <c r="N39"/>
  <c r="N40"/>
  <c r="N41"/>
  <c r="N42"/>
  <c r="N43"/>
  <c r="N44"/>
  <c r="N45"/>
  <c r="N46"/>
  <c r="N47"/>
  <c r="N48"/>
  <c r="N49"/>
  <c r="N50"/>
  <c r="N51"/>
  <c r="N52"/>
  <c r="N53"/>
  <c r="N54"/>
  <c r="N55"/>
  <c r="N56"/>
  <c r="N58"/>
  <c r="N59"/>
  <c r="N60"/>
  <c r="L69" i="21"/>
  <c r="L72"/>
  <c r="L68"/>
  <c r="E60" i="28"/>
  <c r="E59"/>
  <c r="E58"/>
  <c r="E57"/>
  <c r="E56"/>
  <c r="E55"/>
  <c r="E54"/>
  <c r="E53"/>
  <c r="E52"/>
  <c r="E51"/>
  <c r="E50"/>
  <c r="E49"/>
  <c r="E48"/>
  <c r="E47"/>
  <c r="E46"/>
  <c r="E45"/>
  <c r="E44"/>
  <c r="E43"/>
  <c r="E42"/>
  <c r="E41"/>
  <c r="E40"/>
  <c r="E39"/>
  <c r="E38"/>
  <c r="E37"/>
  <c r="E36"/>
  <c r="E35"/>
  <c r="E34"/>
  <c r="E33"/>
  <c r="E32"/>
  <c r="E31"/>
  <c r="E30"/>
  <c r="E29"/>
  <c r="E28"/>
  <c r="E27"/>
  <c r="E26"/>
  <c r="F26" s="1"/>
  <c r="G26" s="1"/>
  <c r="H26" s="1"/>
  <c r="I26" s="1"/>
  <c r="E25"/>
  <c r="F25" s="1"/>
  <c r="G25" s="1"/>
  <c r="H25" s="1"/>
  <c r="I25" s="1"/>
  <c r="E24"/>
  <c r="F24" s="1"/>
  <c r="G24" s="1"/>
  <c r="H24" s="1"/>
  <c r="I24" s="1"/>
  <c r="E22"/>
  <c r="F22" s="1"/>
  <c r="G22" s="1"/>
  <c r="H22" s="1"/>
  <c r="I22" s="1"/>
  <c r="E23"/>
  <c r="F23" s="1"/>
  <c r="G23" s="1"/>
  <c r="H23" s="1"/>
  <c r="J60"/>
  <c r="J59"/>
  <c r="J58"/>
  <c r="J57"/>
  <c r="N57" i="26" s="1"/>
  <c r="J56" i="28"/>
  <c r="J55"/>
  <c r="J54"/>
  <c r="J53"/>
  <c r="J52"/>
  <c r="J51"/>
  <c r="J50"/>
  <c r="J49"/>
  <c r="J48"/>
  <c r="J47"/>
  <c r="J46"/>
  <c r="J45"/>
  <c r="J44"/>
  <c r="J43"/>
  <c r="J42"/>
  <c r="J41"/>
  <c r="J40"/>
  <c r="J39"/>
  <c r="J38"/>
  <c r="J37"/>
  <c r="J36"/>
  <c r="J35"/>
  <c r="J34"/>
  <c r="J33"/>
  <c r="J32"/>
  <c r="J31"/>
  <c r="J30"/>
  <c r="J29"/>
  <c r="J28"/>
  <c r="J27"/>
  <c r="J26"/>
  <c r="J25"/>
  <c r="J24"/>
  <c r="J23"/>
  <c r="N23" i="26" s="1"/>
  <c r="J22" i="28"/>
  <c r="N22" i="26" s="1"/>
  <c r="I33"/>
  <c r="I34"/>
  <c r="I35"/>
  <c r="I36"/>
  <c r="I37"/>
  <c r="I38"/>
  <c r="I39"/>
  <c r="I40"/>
  <c r="I41"/>
  <c r="I42"/>
  <c r="I43"/>
  <c r="I44"/>
  <c r="I45"/>
  <c r="I46"/>
  <c r="I47"/>
  <c r="I48"/>
  <c r="I49"/>
  <c r="I50"/>
  <c r="I51"/>
  <c r="I52"/>
  <c r="I53"/>
  <c r="I54"/>
  <c r="I55"/>
  <c r="I56"/>
  <c r="I57"/>
  <c r="I58"/>
  <c r="I59"/>
  <c r="I60"/>
  <c r="H24"/>
  <c r="H26"/>
  <c r="H27"/>
  <c r="H30"/>
  <c r="H32"/>
  <c r="H33"/>
  <c r="H34"/>
  <c r="H35"/>
  <c r="H36"/>
  <c r="H37"/>
  <c r="H38"/>
  <c r="H39"/>
  <c r="H40"/>
  <c r="H41"/>
  <c r="H42"/>
  <c r="H43"/>
  <c r="H44"/>
  <c r="H45"/>
  <c r="H46"/>
  <c r="H47"/>
  <c r="H48"/>
  <c r="H49"/>
  <c r="H50"/>
  <c r="H51"/>
  <c r="H52"/>
  <c r="H53"/>
  <c r="H54"/>
  <c r="H55"/>
  <c r="H56"/>
  <c r="H57"/>
  <c r="H58"/>
  <c r="H59"/>
  <c r="H60"/>
  <c r="H22"/>
  <c r="E22" i="21"/>
  <c r="F22" s="1"/>
  <c r="G22" s="1"/>
  <c r="H22" s="1"/>
  <c r="I22" s="1"/>
  <c r="E24"/>
  <c r="F24"/>
  <c r="G24" s="1"/>
  <c r="H24" s="1"/>
  <c r="I24" s="1"/>
  <c r="E25"/>
  <c r="F25" s="1"/>
  <c r="G25" s="1"/>
  <c r="H25" s="1"/>
  <c r="I25" s="1"/>
  <c r="E26"/>
  <c r="F26"/>
  <c r="G26" s="1"/>
  <c r="H26" s="1"/>
  <c r="I26" s="1"/>
  <c r="E27"/>
  <c r="F27" s="1"/>
  <c r="G27" s="1"/>
  <c r="H27" s="1"/>
  <c r="I27" s="1"/>
  <c r="E28"/>
  <c r="F28" s="1"/>
  <c r="G28" s="1"/>
  <c r="H28" s="1"/>
  <c r="I28" s="1"/>
  <c r="E29"/>
  <c r="F29" s="1"/>
  <c r="G29" s="1"/>
  <c r="H29" s="1"/>
  <c r="I29" s="1"/>
  <c r="E30"/>
  <c r="F30" s="1"/>
  <c r="G30" s="1"/>
  <c r="H30" s="1"/>
  <c r="I30" s="1"/>
  <c r="E31"/>
  <c r="F31" s="1"/>
  <c r="G31" s="1"/>
  <c r="H31" s="1"/>
  <c r="I31" s="1"/>
  <c r="E32"/>
  <c r="F32"/>
  <c r="G32" s="1"/>
  <c r="H32" s="1"/>
  <c r="I32" s="1"/>
  <c r="E33"/>
  <c r="F33" s="1"/>
  <c r="G33" s="1"/>
  <c r="H33" s="1"/>
  <c r="I33" s="1"/>
  <c r="E34"/>
  <c r="F34" s="1"/>
  <c r="G34" s="1"/>
  <c r="H34" s="1"/>
  <c r="I34" s="1"/>
  <c r="E35"/>
  <c r="F35" s="1"/>
  <c r="G35" s="1"/>
  <c r="H35" s="1"/>
  <c r="I35" s="1"/>
  <c r="E36"/>
  <c r="F36"/>
  <c r="G36" s="1"/>
  <c r="H36" s="1"/>
  <c r="I36" s="1"/>
  <c r="E37"/>
  <c r="F37"/>
  <c r="G37" s="1"/>
  <c r="H37" s="1"/>
  <c r="I37" s="1"/>
  <c r="E38"/>
  <c r="F38" s="1"/>
  <c r="G38" s="1"/>
  <c r="H38" s="1"/>
  <c r="I38" s="1"/>
  <c r="E39"/>
  <c r="F39" s="1"/>
  <c r="G39" s="1"/>
  <c r="H39" s="1"/>
  <c r="I39" s="1"/>
  <c r="E40"/>
  <c r="F40" s="1"/>
  <c r="G40" s="1"/>
  <c r="H40" s="1"/>
  <c r="I40" s="1"/>
  <c r="E41"/>
  <c r="F41" s="1"/>
  <c r="G41" s="1"/>
  <c r="H41" s="1"/>
  <c r="I41" s="1"/>
  <c r="E42"/>
  <c r="F42"/>
  <c r="G42" s="1"/>
  <c r="H42" s="1"/>
  <c r="I42" s="1"/>
  <c r="E43"/>
  <c r="F43" s="1"/>
  <c r="G43" s="1"/>
  <c r="H43" s="1"/>
  <c r="I43" s="1"/>
  <c r="E44"/>
  <c r="F44"/>
  <c r="G44"/>
  <c r="H44" s="1"/>
  <c r="I44" s="1"/>
  <c r="E45"/>
  <c r="F45" s="1"/>
  <c r="G45" s="1"/>
  <c r="H45" s="1"/>
  <c r="I45" s="1"/>
  <c r="E46"/>
  <c r="F46"/>
  <c r="G46" s="1"/>
  <c r="H46" s="1"/>
  <c r="I46" s="1"/>
  <c r="E47"/>
  <c r="F47" s="1"/>
  <c r="G47" s="1"/>
  <c r="H47" s="1"/>
  <c r="I47" s="1"/>
  <c r="E48"/>
  <c r="F48"/>
  <c r="G48" s="1"/>
  <c r="H48" s="1"/>
  <c r="I48" s="1"/>
  <c r="E49"/>
  <c r="F49" s="1"/>
  <c r="G49" s="1"/>
  <c r="H49" s="1"/>
  <c r="I49" s="1"/>
  <c r="E50"/>
  <c r="F50" s="1"/>
  <c r="G50" s="1"/>
  <c r="H50" s="1"/>
  <c r="I50" s="1"/>
  <c r="E51"/>
  <c r="F51" s="1"/>
  <c r="G51" s="1"/>
  <c r="H51" s="1"/>
  <c r="I51"/>
  <c r="E52"/>
  <c r="F52" s="1"/>
  <c r="G52" s="1"/>
  <c r="H52" s="1"/>
  <c r="I52" s="1"/>
  <c r="E53"/>
  <c r="F53" s="1"/>
  <c r="G53" s="1"/>
  <c r="H53" s="1"/>
  <c r="I53" s="1"/>
  <c r="E54"/>
  <c r="F54"/>
  <c r="G54" s="1"/>
  <c r="H54" s="1"/>
  <c r="I54" s="1"/>
  <c r="E55"/>
  <c r="F55" s="1"/>
  <c r="G55" s="1"/>
  <c r="H55" s="1"/>
  <c r="I55" s="1"/>
  <c r="E56"/>
  <c r="F56"/>
  <c r="G56"/>
  <c r="H56" s="1"/>
  <c r="I56" s="1"/>
  <c r="E57"/>
  <c r="F57"/>
  <c r="G57"/>
  <c r="H57" s="1"/>
  <c r="I57" s="1"/>
  <c r="E58"/>
  <c r="F58" s="1"/>
  <c r="G58" s="1"/>
  <c r="H58" s="1"/>
  <c r="I58" s="1"/>
  <c r="E59"/>
  <c r="F59" s="1"/>
  <c r="G59" s="1"/>
  <c r="H59" s="1"/>
  <c r="I59"/>
  <c r="E60"/>
  <c r="F60" s="1"/>
  <c r="G60" s="1"/>
  <c r="H60" s="1"/>
  <c r="I60" s="1"/>
  <c r="E23"/>
  <c r="F23" s="1"/>
  <c r="G23" s="1"/>
  <c r="H23" s="1"/>
  <c r="I23" s="1"/>
  <c r="J60"/>
  <c r="J59"/>
  <c r="J58"/>
  <c r="J57"/>
  <c r="J56"/>
  <c r="J55"/>
  <c r="J54"/>
  <c r="J53"/>
  <c r="J52"/>
  <c r="J51"/>
  <c r="J50"/>
  <c r="J49"/>
  <c r="J48"/>
  <c r="J47"/>
  <c r="J46"/>
  <c r="J45"/>
  <c r="J44"/>
  <c r="J43"/>
  <c r="J42"/>
  <c r="J41"/>
  <c r="J40"/>
  <c r="J39"/>
  <c r="J38"/>
  <c r="J37"/>
  <c r="J36"/>
  <c r="J35"/>
  <c r="J34"/>
  <c r="J33"/>
  <c r="J32"/>
  <c r="J31"/>
  <c r="H31" i="26" s="1"/>
  <c r="J30" i="21"/>
  <c r="J29"/>
  <c r="H29" i="26" s="1"/>
  <c r="J28" i="21"/>
  <c r="H28" i="26" s="1"/>
  <c r="J27" i="21"/>
  <c r="J26"/>
  <c r="J25"/>
  <c r="H25" i="26" s="1"/>
  <c r="J24" i="21"/>
  <c r="J23"/>
  <c r="H23" i="26" s="1"/>
  <c r="J22" i="21"/>
  <c r="F28" i="28" l="1"/>
  <c r="G28" s="1"/>
  <c r="H28" s="1"/>
  <c r="I28" s="1"/>
  <c r="I23"/>
  <c r="R22" i="26"/>
  <c r="F27" i="28" l="1"/>
  <c r="G27" s="1"/>
  <c r="H27" s="1"/>
  <c r="I27" s="1"/>
  <c r="F29"/>
  <c r="G29" s="1"/>
  <c r="H29" s="1"/>
  <c r="I29" s="1"/>
  <c r="C34" i="27"/>
  <c r="C35"/>
  <c r="C36"/>
  <c r="C37"/>
  <c r="C38"/>
  <c r="C39"/>
  <c r="C40"/>
  <c r="C41"/>
  <c r="C42"/>
  <c r="C43"/>
  <c r="C44"/>
  <c r="C45"/>
  <c r="C46"/>
  <c r="C47"/>
  <c r="C48"/>
  <c r="C49"/>
  <c r="C50"/>
  <c r="C51"/>
  <c r="C52"/>
  <c r="C53"/>
  <c r="C54"/>
  <c r="C55"/>
  <c r="C56"/>
  <c r="C57"/>
  <c r="C58"/>
  <c r="C59"/>
  <c r="C60"/>
  <c r="F32" i="28" l="1"/>
  <c r="G32" s="1"/>
  <c r="H32" s="1"/>
  <c r="I32" s="1"/>
  <c r="F30"/>
  <c r="G30" s="1"/>
  <c r="H30" s="1"/>
  <c r="I30" s="1"/>
  <c r="F31"/>
  <c r="G31" s="1"/>
  <c r="H31" s="1"/>
  <c r="I31" s="1"/>
  <c r="S23" i="21"/>
  <c r="V23" l="1"/>
  <c r="I23" i="26"/>
  <c r="F34" i="28"/>
  <c r="G34" s="1"/>
  <c r="H34" s="1"/>
  <c r="I34" s="1"/>
  <c r="F33"/>
  <c r="G33" s="1"/>
  <c r="H33" s="1"/>
  <c r="I33" s="1"/>
  <c r="F35"/>
  <c r="G35" s="1"/>
  <c r="H35" s="1"/>
  <c r="I35" s="1"/>
  <c r="S23"/>
  <c r="S24"/>
  <c r="V24" s="1"/>
  <c r="S25"/>
  <c r="V25" s="1"/>
  <c r="S26"/>
  <c r="V26" s="1"/>
  <c r="S27"/>
  <c r="V27" s="1"/>
  <c r="S28"/>
  <c r="V28" s="1"/>
  <c r="S29"/>
  <c r="V29" s="1"/>
  <c r="S30"/>
  <c r="V30" s="1"/>
  <c r="S31"/>
  <c r="V31" s="1"/>
  <c r="S32"/>
  <c r="V32" s="1"/>
  <c r="S33"/>
  <c r="V33" s="1"/>
  <c r="S34"/>
  <c r="V34" s="1"/>
  <c r="S35"/>
  <c r="V35" s="1"/>
  <c r="S36"/>
  <c r="V36" s="1"/>
  <c r="S37"/>
  <c r="V37" s="1"/>
  <c r="S38"/>
  <c r="V38" s="1"/>
  <c r="S39"/>
  <c r="V39" s="1"/>
  <c r="S40"/>
  <c r="V40" s="1"/>
  <c r="S41"/>
  <c r="V41" s="1"/>
  <c r="S42"/>
  <c r="V42" s="1"/>
  <c r="S43"/>
  <c r="V43" s="1"/>
  <c r="S44"/>
  <c r="V44" s="1"/>
  <c r="S45"/>
  <c r="V45" s="1"/>
  <c r="S46"/>
  <c r="V46" s="1"/>
  <c r="S47"/>
  <c r="V47" s="1"/>
  <c r="S48"/>
  <c r="V48" s="1"/>
  <c r="S49"/>
  <c r="V49" s="1"/>
  <c r="S50"/>
  <c r="V50" s="1"/>
  <c r="S51"/>
  <c r="V51" s="1"/>
  <c r="S52"/>
  <c r="V52" s="1"/>
  <c r="S53"/>
  <c r="V53" s="1"/>
  <c r="S54"/>
  <c r="V54" s="1"/>
  <c r="S55"/>
  <c r="V55" s="1"/>
  <c r="S56"/>
  <c r="S57"/>
  <c r="S58"/>
  <c r="V58" s="1"/>
  <c r="S59"/>
  <c r="V59" s="1"/>
  <c r="S60"/>
  <c r="V60" s="1"/>
  <c r="S22"/>
  <c r="R60"/>
  <c r="R59"/>
  <c r="R58"/>
  <c r="R57"/>
  <c r="R56"/>
  <c r="R55"/>
  <c r="R54"/>
  <c r="R53"/>
  <c r="R52"/>
  <c r="R51"/>
  <c r="R50"/>
  <c r="R49"/>
  <c r="R48"/>
  <c r="R47"/>
  <c r="R46"/>
  <c r="R45"/>
  <c r="R44"/>
  <c r="R43"/>
  <c r="R42"/>
  <c r="R41"/>
  <c r="R40"/>
  <c r="R39"/>
  <c r="R38"/>
  <c r="R37"/>
  <c r="R36"/>
  <c r="R35"/>
  <c r="R34"/>
  <c r="R33"/>
  <c r="R32"/>
  <c r="R31"/>
  <c r="R30"/>
  <c r="R29"/>
  <c r="R28"/>
  <c r="R27"/>
  <c r="R26"/>
  <c r="R25"/>
  <c r="R24"/>
  <c r="R23"/>
  <c r="R22"/>
  <c r="R23" i="21"/>
  <c r="R24"/>
  <c r="R25"/>
  <c r="R26"/>
  <c r="R27"/>
  <c r="R28"/>
  <c r="R29"/>
  <c r="R30"/>
  <c r="R31"/>
  <c r="R32"/>
  <c r="R33"/>
  <c r="R34"/>
  <c r="R35"/>
  <c r="R36"/>
  <c r="R37"/>
  <c r="R38"/>
  <c r="R39"/>
  <c r="R40"/>
  <c r="R41"/>
  <c r="R42"/>
  <c r="R43"/>
  <c r="R44"/>
  <c r="R45"/>
  <c r="R46"/>
  <c r="R47"/>
  <c r="R48"/>
  <c r="R49"/>
  <c r="R50"/>
  <c r="R51"/>
  <c r="R52"/>
  <c r="R53"/>
  <c r="R54"/>
  <c r="R55"/>
  <c r="R56"/>
  <c r="R57"/>
  <c r="R58"/>
  <c r="R59"/>
  <c r="R60"/>
  <c r="S22"/>
  <c r="I22" i="26" s="1"/>
  <c r="R22" i="21"/>
  <c r="S24"/>
  <c r="S25"/>
  <c r="S26"/>
  <c r="S27"/>
  <c r="S28"/>
  <c r="S29"/>
  <c r="S30"/>
  <c r="S31"/>
  <c r="S32"/>
  <c r="S33"/>
  <c r="V33" s="1"/>
  <c r="S34"/>
  <c r="V34" s="1"/>
  <c r="S35"/>
  <c r="V35" s="1"/>
  <c r="S36"/>
  <c r="V36" s="1"/>
  <c r="S37"/>
  <c r="V37" s="1"/>
  <c r="S38"/>
  <c r="V38" s="1"/>
  <c r="S39"/>
  <c r="V39" s="1"/>
  <c r="S40"/>
  <c r="V40" s="1"/>
  <c r="S41"/>
  <c r="V41" s="1"/>
  <c r="S42"/>
  <c r="V42" s="1"/>
  <c r="S43"/>
  <c r="V43" s="1"/>
  <c r="S44"/>
  <c r="V44" s="1"/>
  <c r="S45"/>
  <c r="V45" s="1"/>
  <c r="S46"/>
  <c r="V46" s="1"/>
  <c r="S47"/>
  <c r="V47" s="1"/>
  <c r="S48"/>
  <c r="V48" s="1"/>
  <c r="S49"/>
  <c r="V49" s="1"/>
  <c r="S50"/>
  <c r="V50" s="1"/>
  <c r="S51"/>
  <c r="V51" s="1"/>
  <c r="S52"/>
  <c r="V52" s="1"/>
  <c r="S53"/>
  <c r="V53" s="1"/>
  <c r="S54"/>
  <c r="V54" s="1"/>
  <c r="S55"/>
  <c r="V55" s="1"/>
  <c r="S56"/>
  <c r="V56" s="1"/>
  <c r="S57"/>
  <c r="V57" s="1"/>
  <c r="S58"/>
  <c r="V58" s="1"/>
  <c r="S59"/>
  <c r="V59" s="1"/>
  <c r="S60"/>
  <c r="V60" s="1"/>
  <c r="V32" l="1"/>
  <c r="I32" i="26"/>
  <c r="V31" i="21"/>
  <c r="I31" i="26"/>
  <c r="V30" i="21"/>
  <c r="I30" i="26"/>
  <c r="V29" i="21"/>
  <c r="I29" i="26"/>
  <c r="V28" i="21"/>
  <c r="I28" i="26"/>
  <c r="V27" i="21"/>
  <c r="I27" i="26"/>
  <c r="V26" i="21"/>
  <c r="I26" i="26"/>
  <c r="V25" i="21"/>
  <c r="I25" i="26"/>
  <c r="V24" i="21"/>
  <c r="I24" i="26"/>
  <c r="V57" i="28"/>
  <c r="O57" i="26"/>
  <c r="V56" i="28"/>
  <c r="O56" i="26"/>
  <c r="V23" i="28"/>
  <c r="O23" i="26"/>
  <c r="V22" i="28"/>
  <c r="O22" i="26"/>
  <c r="V22" i="21"/>
  <c r="E58" i="27"/>
  <c r="E59"/>
  <c r="E60"/>
  <c r="E45"/>
  <c r="E46"/>
  <c r="E47"/>
  <c r="E48"/>
  <c r="E49"/>
  <c r="E50"/>
  <c r="E51"/>
  <c r="E52"/>
  <c r="E53"/>
  <c r="E54"/>
  <c r="E55"/>
  <c r="E56"/>
  <c r="E57"/>
  <c r="E32"/>
  <c r="E33"/>
  <c r="E34"/>
  <c r="E35"/>
  <c r="E36"/>
  <c r="E37"/>
  <c r="E38"/>
  <c r="E39"/>
  <c r="E40"/>
  <c r="E41"/>
  <c r="E42"/>
  <c r="E43"/>
  <c r="E44"/>
  <c r="E24"/>
  <c r="E25"/>
  <c r="E26"/>
  <c r="E27"/>
  <c r="E28"/>
  <c r="E29"/>
  <c r="E30"/>
  <c r="E31"/>
  <c r="E22"/>
  <c r="G22" i="26"/>
  <c r="A58" i="28" l="1"/>
  <c r="A55"/>
  <c r="A52"/>
  <c r="A49"/>
  <c r="B58" i="27"/>
  <c r="B55"/>
  <c r="B52"/>
  <c r="B49"/>
  <c r="F23"/>
  <c r="F24"/>
  <c r="F25"/>
  <c r="F26"/>
  <c r="F27"/>
  <c r="F28"/>
  <c r="F29"/>
  <c r="F30"/>
  <c r="F31"/>
  <c r="F32"/>
  <c r="F33"/>
  <c r="F34"/>
  <c r="F35"/>
  <c r="F36"/>
  <c r="F37"/>
  <c r="F38"/>
  <c r="F39"/>
  <c r="F40"/>
  <c r="F41"/>
  <c r="F42"/>
  <c r="F43"/>
  <c r="F44"/>
  <c r="F45"/>
  <c r="F46"/>
  <c r="F47"/>
  <c r="F48"/>
  <c r="F49"/>
  <c r="F50"/>
  <c r="F51"/>
  <c r="F52"/>
  <c r="F53"/>
  <c r="F54"/>
  <c r="F55"/>
  <c r="F56"/>
  <c r="F57"/>
  <c r="F58"/>
  <c r="F59"/>
  <c r="F60"/>
  <c r="F22"/>
  <c r="E23"/>
  <c r="B49" i="28"/>
  <c r="B50"/>
  <c r="B51"/>
  <c r="B52"/>
  <c r="B53"/>
  <c r="B54"/>
  <c r="B55"/>
  <c r="B56"/>
  <c r="B57"/>
  <c r="B58"/>
  <c r="B59"/>
  <c r="B60"/>
  <c r="B49" i="21"/>
  <c r="B50"/>
  <c r="B51"/>
  <c r="B52"/>
  <c r="B53"/>
  <c r="B54"/>
  <c r="B55"/>
  <c r="B56"/>
  <c r="B57"/>
  <c r="B58"/>
  <c r="B59"/>
  <c r="B60"/>
  <c r="A58"/>
  <c r="A55"/>
  <c r="A52"/>
  <c r="A49"/>
  <c r="V60" i="26"/>
  <c r="U60"/>
  <c r="T60"/>
  <c r="S60"/>
  <c r="R60"/>
  <c r="G60"/>
  <c r="G60" i="27" s="1"/>
  <c r="V59" i="26"/>
  <c r="U59"/>
  <c r="T59"/>
  <c r="S59"/>
  <c r="R59"/>
  <c r="G59"/>
  <c r="G59" i="27" s="1"/>
  <c r="V58" i="26"/>
  <c r="U58"/>
  <c r="T58"/>
  <c r="S58"/>
  <c r="R58"/>
  <c r="G58"/>
  <c r="G58" i="27" s="1"/>
  <c r="V57" i="26"/>
  <c r="U57"/>
  <c r="T57"/>
  <c r="S57"/>
  <c r="R57"/>
  <c r="G57"/>
  <c r="G57" i="27" s="1"/>
  <c r="V56" i="26"/>
  <c r="U56"/>
  <c r="T56"/>
  <c r="S56"/>
  <c r="R56"/>
  <c r="G56"/>
  <c r="G56" i="27" s="1"/>
  <c r="V55" i="26"/>
  <c r="U55"/>
  <c r="T55"/>
  <c r="S55"/>
  <c r="R55"/>
  <c r="G55"/>
  <c r="G55" i="27" s="1"/>
  <c r="V54" i="26"/>
  <c r="U54"/>
  <c r="T54"/>
  <c r="S54"/>
  <c r="R54"/>
  <c r="G54"/>
  <c r="G54" i="27" s="1"/>
  <c r="W53" i="26"/>
  <c r="V53"/>
  <c r="U53"/>
  <c r="T53"/>
  <c r="S53"/>
  <c r="R53"/>
  <c r="G53"/>
  <c r="G53" i="27" s="1"/>
  <c r="V52" i="26"/>
  <c r="U52"/>
  <c r="T52"/>
  <c r="S52"/>
  <c r="R52"/>
  <c r="G52"/>
  <c r="G52" i="27" s="1"/>
  <c r="V51" i="26"/>
  <c r="U51"/>
  <c r="T51"/>
  <c r="S51"/>
  <c r="R51"/>
  <c r="G51"/>
  <c r="G51" i="27" s="1"/>
  <c r="V50" i="26"/>
  <c r="U50"/>
  <c r="T50"/>
  <c r="S50"/>
  <c r="R50"/>
  <c r="G50"/>
  <c r="G50" i="27" s="1"/>
  <c r="V49" i="26"/>
  <c r="U49"/>
  <c r="T49"/>
  <c r="S49"/>
  <c r="R49"/>
  <c r="G49"/>
  <c r="G49" i="27" s="1"/>
  <c r="R60"/>
  <c r="W60" i="26" s="1"/>
  <c r="R59" i="27"/>
  <c r="W59" i="26" s="1"/>
  <c r="R58" i="27"/>
  <c r="W58" i="26" s="1"/>
  <c r="R57" i="27"/>
  <c r="W57" i="26" s="1"/>
  <c r="R56" i="27"/>
  <c r="W56" i="26" s="1"/>
  <c r="R55" i="27"/>
  <c r="W55" i="26" s="1"/>
  <c r="R54" i="27"/>
  <c r="W54" i="26" s="1"/>
  <c r="R53" i="27"/>
  <c r="R52"/>
  <c r="W52" i="26" s="1"/>
  <c r="R51" i="27"/>
  <c r="W51" i="26" s="1"/>
  <c r="R50" i="27"/>
  <c r="W50" i="26" s="1"/>
  <c r="R49" i="27"/>
  <c r="W49" i="26" s="1"/>
  <c r="A49" i="27"/>
  <c r="W52" i="28"/>
  <c r="W59" l="1"/>
  <c r="P59" i="26" s="1"/>
  <c r="W59" i="21"/>
  <c r="J59" i="26" s="1"/>
  <c r="W54" i="28"/>
  <c r="P54" i="26" s="1"/>
  <c r="W57" i="28"/>
  <c r="D57" i="27" s="1"/>
  <c r="W55" i="28"/>
  <c r="D55" i="27" s="1"/>
  <c r="W58" i="28"/>
  <c r="P58" i="26" s="1"/>
  <c r="W49" i="28"/>
  <c r="P49" i="26" s="1"/>
  <c r="W56" i="28"/>
  <c r="D56" i="27" s="1"/>
  <c r="D52"/>
  <c r="P52" i="26"/>
  <c r="W53" i="28"/>
  <c r="W51"/>
  <c r="W60"/>
  <c r="C23" i="27"/>
  <c r="F37" i="28" l="1"/>
  <c r="G37" s="1"/>
  <c r="H37" s="1"/>
  <c r="I37" s="1"/>
  <c r="P55" i="26"/>
  <c r="D59" i="27"/>
  <c r="D54"/>
  <c r="D49"/>
  <c r="W58" i="21"/>
  <c r="J58" i="26" s="1"/>
  <c r="W53" i="21"/>
  <c r="J53" i="26" s="1"/>
  <c r="W60" i="21"/>
  <c r="J60" i="26" s="1"/>
  <c r="W52" i="21"/>
  <c r="J52" i="26" s="1"/>
  <c r="W50" i="21"/>
  <c r="J50" i="26" s="1"/>
  <c r="W57" i="21"/>
  <c r="J57" i="26" s="1"/>
  <c r="W54" i="21"/>
  <c r="J54" i="26" s="1"/>
  <c r="W55" i="21"/>
  <c r="J55" i="26" s="1"/>
  <c r="W49" i="21"/>
  <c r="J49" i="26" s="1"/>
  <c r="W51" i="21"/>
  <c r="J51" i="26" s="1"/>
  <c r="W56" i="21"/>
  <c r="J56" i="26" s="1"/>
  <c r="P56"/>
  <c r="D58" i="27"/>
  <c r="P57" i="26"/>
  <c r="W50" i="28"/>
  <c r="P50" i="26" s="1"/>
  <c r="D60" i="27"/>
  <c r="P60" i="26"/>
  <c r="P51"/>
  <c r="D51" i="27"/>
  <c r="P53" i="26"/>
  <c r="D53" i="27"/>
  <c r="R23"/>
  <c r="R24"/>
  <c r="R25"/>
  <c r="R26"/>
  <c r="R27"/>
  <c r="R28"/>
  <c r="R29"/>
  <c r="R30"/>
  <c r="R31"/>
  <c r="R32"/>
  <c r="R33"/>
  <c r="R34"/>
  <c r="R35"/>
  <c r="R36"/>
  <c r="R37"/>
  <c r="R38"/>
  <c r="R39"/>
  <c r="R40"/>
  <c r="R41"/>
  <c r="R42"/>
  <c r="R43"/>
  <c r="R44"/>
  <c r="R45"/>
  <c r="R46"/>
  <c r="R47"/>
  <c r="R48"/>
  <c r="R22"/>
  <c r="D50" l="1"/>
  <c r="F39" i="28" l="1"/>
  <c r="G39" s="1"/>
  <c r="H39" s="1"/>
  <c r="I39" s="1"/>
  <c r="G23" i="26"/>
  <c r="G23" i="27" s="1"/>
  <c r="G24" i="26"/>
  <c r="G24" i="27" s="1"/>
  <c r="G25" i="26"/>
  <c r="G25" i="27" s="1"/>
  <c r="G26" i="26"/>
  <c r="G26" i="27" s="1"/>
  <c r="G27" i="26"/>
  <c r="G27" i="27" s="1"/>
  <c r="G28" i="26"/>
  <c r="G28" i="27" s="1"/>
  <c r="G29" i="26"/>
  <c r="G29" i="27" s="1"/>
  <c r="G30" i="26"/>
  <c r="G30" i="27" s="1"/>
  <c r="G31" i="26"/>
  <c r="G31" i="27" s="1"/>
  <c r="G32" i="26"/>
  <c r="G32" i="27" s="1"/>
  <c r="G33" i="26"/>
  <c r="G33" i="27" s="1"/>
  <c r="G34" i="26"/>
  <c r="G34" i="27" s="1"/>
  <c r="G35" i="26"/>
  <c r="G35" i="27" s="1"/>
  <c r="G36" i="26"/>
  <c r="G36" i="27" s="1"/>
  <c r="G37" i="26"/>
  <c r="G37" i="27" s="1"/>
  <c r="G38" i="26"/>
  <c r="G38" i="27" s="1"/>
  <c r="G39" i="26"/>
  <c r="G39" i="27" s="1"/>
  <c r="G40" i="26"/>
  <c r="G40" i="27" s="1"/>
  <c r="G41" i="26"/>
  <c r="G41" i="27" s="1"/>
  <c r="G42" i="26"/>
  <c r="G42" i="27" s="1"/>
  <c r="G43" i="26"/>
  <c r="G43" i="27" s="1"/>
  <c r="G44" i="26"/>
  <c r="G44" i="27" s="1"/>
  <c r="G45" i="26"/>
  <c r="G45" i="27" s="1"/>
  <c r="G46" i="26"/>
  <c r="G46" i="27" s="1"/>
  <c r="G47" i="26"/>
  <c r="G47" i="27" s="1"/>
  <c r="G48" i="26"/>
  <c r="G48" i="27" s="1"/>
  <c r="G22"/>
  <c r="C7"/>
  <c r="B9" i="28"/>
  <c r="B8"/>
  <c r="B6"/>
  <c r="B5"/>
  <c r="B4"/>
  <c r="B7"/>
  <c r="B3"/>
  <c r="B2"/>
  <c r="B11"/>
  <c r="C10" i="27"/>
  <c r="C11"/>
  <c r="C9"/>
  <c r="C8"/>
  <c r="C6"/>
  <c r="C5"/>
  <c r="C4"/>
  <c r="C3"/>
  <c r="B25" i="28"/>
  <c r="L10" i="21"/>
  <c r="L9"/>
  <c r="L8"/>
  <c r="D7" i="26"/>
  <c r="L5" i="21" s="1"/>
  <c r="D5" i="26"/>
  <c r="L3" i="21" s="1"/>
  <c r="D4" i="26"/>
  <c r="L2" i="21" s="1"/>
  <c r="D8" i="26"/>
  <c r="L7" i="21" s="1"/>
  <c r="D6" i="26"/>
  <c r="L4" i="21" s="1"/>
  <c r="R32" i="26"/>
  <c r="R33"/>
  <c r="F41" i="28" l="1"/>
  <c r="G41" s="1"/>
  <c r="H41" s="1"/>
  <c r="I41" s="1"/>
  <c r="R42" i="26"/>
  <c r="R43"/>
  <c r="R44"/>
  <c r="R45"/>
  <c r="R46"/>
  <c r="R47"/>
  <c r="R48"/>
  <c r="R34"/>
  <c r="R35"/>
  <c r="R36"/>
  <c r="R37"/>
  <c r="R38"/>
  <c r="R39"/>
  <c r="R40"/>
  <c r="R41"/>
  <c r="R23"/>
  <c r="R24"/>
  <c r="R25"/>
  <c r="R26"/>
  <c r="R27"/>
  <c r="R28"/>
  <c r="R29"/>
  <c r="R30"/>
  <c r="R31"/>
  <c r="T23"/>
  <c r="T24"/>
  <c r="T25"/>
  <c r="T26"/>
  <c r="T27"/>
  <c r="T28"/>
  <c r="T29"/>
  <c r="T30"/>
  <c r="T31"/>
  <c r="T32"/>
  <c r="T33"/>
  <c r="T34"/>
  <c r="T35"/>
  <c r="T36"/>
  <c r="T37"/>
  <c r="T38"/>
  <c r="T39"/>
  <c r="T40"/>
  <c r="T41"/>
  <c r="T42"/>
  <c r="T43"/>
  <c r="T44"/>
  <c r="T45"/>
  <c r="T46"/>
  <c r="T47"/>
  <c r="T48"/>
  <c r="U23"/>
  <c r="U24"/>
  <c r="U25"/>
  <c r="U26"/>
  <c r="U27"/>
  <c r="U28"/>
  <c r="U29"/>
  <c r="U30"/>
  <c r="U31"/>
  <c r="U32"/>
  <c r="U33"/>
  <c r="U34"/>
  <c r="U35"/>
  <c r="U36"/>
  <c r="U37"/>
  <c r="U38"/>
  <c r="U39"/>
  <c r="U40"/>
  <c r="U41"/>
  <c r="U42"/>
  <c r="U43"/>
  <c r="U44"/>
  <c r="U45"/>
  <c r="U46"/>
  <c r="U47"/>
  <c r="U48"/>
  <c r="V23"/>
  <c r="V24"/>
  <c r="V25"/>
  <c r="V26"/>
  <c r="V27"/>
  <c r="V28"/>
  <c r="V29"/>
  <c r="V30"/>
  <c r="V31"/>
  <c r="V32"/>
  <c r="V33"/>
  <c r="V34"/>
  <c r="V35"/>
  <c r="V36"/>
  <c r="V37"/>
  <c r="V38"/>
  <c r="V39"/>
  <c r="V40"/>
  <c r="V41"/>
  <c r="V42"/>
  <c r="V43"/>
  <c r="V44"/>
  <c r="V45"/>
  <c r="V46"/>
  <c r="V47"/>
  <c r="V48"/>
  <c r="S23"/>
  <c r="S24"/>
  <c r="S25"/>
  <c r="S26"/>
  <c r="S27"/>
  <c r="S28"/>
  <c r="S29"/>
  <c r="S30"/>
  <c r="S31"/>
  <c r="S32"/>
  <c r="S33"/>
  <c r="S34"/>
  <c r="S35"/>
  <c r="S36"/>
  <c r="S37"/>
  <c r="S38"/>
  <c r="S39"/>
  <c r="S40"/>
  <c r="S41"/>
  <c r="S42"/>
  <c r="S43"/>
  <c r="S44"/>
  <c r="S45"/>
  <c r="S46"/>
  <c r="S47"/>
  <c r="S48"/>
  <c r="W48"/>
  <c r="W47"/>
  <c r="W46"/>
  <c r="W45"/>
  <c r="W44"/>
  <c r="W43"/>
  <c r="W42"/>
  <c r="W41"/>
  <c r="W40"/>
  <c r="W39"/>
  <c r="W38"/>
  <c r="W37"/>
  <c r="W36"/>
  <c r="W35"/>
  <c r="W34"/>
  <c r="W33"/>
  <c r="W32"/>
  <c r="W31"/>
  <c r="W30"/>
  <c r="W29"/>
  <c r="W28"/>
  <c r="W27"/>
  <c r="W26"/>
  <c r="W25"/>
  <c r="W24"/>
  <c r="W23"/>
  <c r="B48" i="28"/>
  <c r="B47"/>
  <c r="B46"/>
  <c r="A46"/>
  <c r="B45"/>
  <c r="B44"/>
  <c r="B43"/>
  <c r="A43"/>
  <c r="B42"/>
  <c r="B41"/>
  <c r="B40"/>
  <c r="A40"/>
  <c r="B39"/>
  <c r="B38"/>
  <c r="B37"/>
  <c r="A37"/>
  <c r="B36"/>
  <c r="B35"/>
  <c r="B34"/>
  <c r="A34"/>
  <c r="B33"/>
  <c r="B32"/>
  <c r="B31"/>
  <c r="A31"/>
  <c r="A31" i="21"/>
  <c r="B48"/>
  <c r="B47"/>
  <c r="B46"/>
  <c r="A46"/>
  <c r="B45"/>
  <c r="B44"/>
  <c r="B43"/>
  <c r="A43"/>
  <c r="B42"/>
  <c r="B41"/>
  <c r="B40"/>
  <c r="A40"/>
  <c r="B39"/>
  <c r="B38"/>
  <c r="B37"/>
  <c r="A37"/>
  <c r="B36"/>
  <c r="B35"/>
  <c r="B34"/>
  <c r="A34"/>
  <c r="B33"/>
  <c r="B32"/>
  <c r="B31"/>
  <c r="B46" i="27"/>
  <c r="B43"/>
  <c r="B40"/>
  <c r="B37"/>
  <c r="B34"/>
  <c r="C33"/>
  <c r="C32"/>
  <c r="C31"/>
  <c r="B31"/>
  <c r="S22" i="26"/>
  <c r="F36" i="28" l="1"/>
  <c r="G36" s="1"/>
  <c r="H36" s="1"/>
  <c r="I36" s="1"/>
  <c r="W38"/>
  <c r="D38" i="27" s="1"/>
  <c r="W41" i="28"/>
  <c r="W42" i="21"/>
  <c r="J42" i="26" s="1"/>
  <c r="W32" i="28"/>
  <c r="D32" i="27" s="1"/>
  <c r="W40" i="28"/>
  <c r="D40" i="27" s="1"/>
  <c r="W34" i="28"/>
  <c r="W35"/>
  <c r="W36"/>
  <c r="W45"/>
  <c r="W46"/>
  <c r="W39"/>
  <c r="W37"/>
  <c r="W43"/>
  <c r="W42"/>
  <c r="W48"/>
  <c r="W31"/>
  <c r="W33"/>
  <c r="L5" i="32"/>
  <c r="F43" i="28" l="1"/>
  <c r="G43" s="1"/>
  <c r="H43" s="1"/>
  <c r="I43" s="1"/>
  <c r="D41" i="27"/>
  <c r="P41" i="26"/>
  <c r="P32"/>
  <c r="P40"/>
  <c r="W39" i="21"/>
  <c r="J39" i="26" s="1"/>
  <c r="W33" i="21"/>
  <c r="J33" i="26" s="1"/>
  <c r="W32" i="21"/>
  <c r="J32" i="26" s="1"/>
  <c r="W40" i="21"/>
  <c r="J40" i="26" s="1"/>
  <c r="W44" i="21"/>
  <c r="J44" i="26" s="1"/>
  <c r="W48" i="21"/>
  <c r="J48" i="26" s="1"/>
  <c r="W35" i="21"/>
  <c r="J35" i="26" s="1"/>
  <c r="W34" i="21"/>
  <c r="J34" i="26" s="1"/>
  <c r="W43" i="21"/>
  <c r="J43" i="26" s="1"/>
  <c r="W45" i="21"/>
  <c r="J45" i="26" s="1"/>
  <c r="W46" i="21"/>
  <c r="J46" i="26" s="1"/>
  <c r="W41" i="21"/>
  <c r="J41" i="26" s="1"/>
  <c r="W36" i="21"/>
  <c r="J36" i="26" s="1"/>
  <c r="W47" i="21"/>
  <c r="J47" i="26" s="1"/>
  <c r="W38" i="21"/>
  <c r="J38" i="26" s="1"/>
  <c r="W31" i="21"/>
  <c r="J31" i="26" s="1"/>
  <c r="W37" i="21"/>
  <c r="J37" i="26" s="1"/>
  <c r="W47" i="28"/>
  <c r="P47" i="26" s="1"/>
  <c r="W44" i="28"/>
  <c r="D44" i="27" s="1"/>
  <c r="P38" i="26"/>
  <c r="D31" i="27"/>
  <c r="P31" i="26"/>
  <c r="D36" i="27"/>
  <c r="P36" i="26"/>
  <c r="D39" i="27"/>
  <c r="P39" i="26"/>
  <c r="D42" i="27"/>
  <c r="P42" i="26"/>
  <c r="P46"/>
  <c r="D46" i="27"/>
  <c r="D35"/>
  <c r="P35" i="26"/>
  <c r="D37" i="27"/>
  <c r="P37" i="26"/>
  <c r="P48"/>
  <c r="D48" i="27"/>
  <c r="D33"/>
  <c r="P33" i="26"/>
  <c r="D43" i="27"/>
  <c r="P43" i="26"/>
  <c r="P45"/>
  <c r="D45" i="27"/>
  <c r="D34"/>
  <c r="P34" i="26"/>
  <c r="W22"/>
  <c r="V22"/>
  <c r="U22"/>
  <c r="T22"/>
  <c r="C30" i="27"/>
  <c r="C29"/>
  <c r="C28"/>
  <c r="C27"/>
  <c r="C26"/>
  <c r="C25"/>
  <c r="C24"/>
  <c r="C22"/>
  <c r="B28"/>
  <c r="B25"/>
  <c r="B22"/>
  <c r="B29" i="28"/>
  <c r="B30"/>
  <c r="B28"/>
  <c r="B26"/>
  <c r="B27"/>
  <c r="B23"/>
  <c r="B24"/>
  <c r="B22"/>
  <c r="A28"/>
  <c r="A25"/>
  <c r="A22"/>
  <c r="B29" i="21"/>
  <c r="B30"/>
  <c r="B28"/>
  <c r="B26"/>
  <c r="B27"/>
  <c r="B25"/>
  <c r="B23"/>
  <c r="B24"/>
  <c r="B22"/>
  <c r="A28"/>
  <c r="A25"/>
  <c r="A22"/>
  <c r="S19" i="28"/>
  <c r="S19" i="21"/>
  <c r="F45" i="28" l="1"/>
  <c r="G45" s="1"/>
  <c r="H45" s="1"/>
  <c r="I45" s="1"/>
  <c r="F38"/>
  <c r="G38" s="1"/>
  <c r="H38" s="1"/>
  <c r="I38" s="1"/>
  <c r="D47" i="27"/>
  <c r="P44" i="26"/>
  <c r="W28" i="28"/>
  <c r="W26"/>
  <c r="W23"/>
  <c r="P23" i="26" s="1"/>
  <c r="W27" i="28"/>
  <c r="W29"/>
  <c r="W25"/>
  <c r="W24"/>
  <c r="W26" i="21" l="1"/>
  <c r="J26" i="26" s="1"/>
  <c r="W23" i="21"/>
  <c r="J23" i="26" s="1"/>
  <c r="W25" i="21"/>
  <c r="J25" i="26" s="1"/>
  <c r="W30" i="21"/>
  <c r="J30" i="26" s="1"/>
  <c r="W27" i="21"/>
  <c r="J27" i="26" s="1"/>
  <c r="W29" i="21"/>
  <c r="J29" i="26" s="1"/>
  <c r="W24" i="21"/>
  <c r="J24" i="26" s="1"/>
  <c r="W28" i="21"/>
  <c r="J28" i="26" s="1"/>
  <c r="W30" i="28"/>
  <c r="P30" i="26" s="1"/>
  <c r="W22" i="28"/>
  <c r="P22" i="26" s="1"/>
  <c r="D24" i="27"/>
  <c r="P24" i="26"/>
  <c r="D27" i="27"/>
  <c r="P27" i="26"/>
  <c r="D25" i="27"/>
  <c r="P25" i="26"/>
  <c r="P29"/>
  <c r="D29" i="27"/>
  <c r="P28" i="26"/>
  <c r="D28" i="27"/>
  <c r="D30"/>
  <c r="D26"/>
  <c r="P26" i="26"/>
  <c r="D23" i="27"/>
  <c r="F40" i="28" l="1"/>
  <c r="G40" s="1"/>
  <c r="H40" s="1"/>
  <c r="I40" s="1"/>
  <c r="F47"/>
  <c r="G47" s="1"/>
  <c r="H47" s="1"/>
  <c r="I47" s="1"/>
  <c r="D22" i="27"/>
  <c r="F49" i="28" l="1"/>
  <c r="G49" s="1"/>
  <c r="H49" s="1"/>
  <c r="I49" s="1"/>
  <c r="W22" i="21"/>
  <c r="J22" i="26" s="1"/>
  <c r="F42" i="28" l="1"/>
  <c r="G42" s="1"/>
  <c r="H42" s="1"/>
  <c r="I42" s="1"/>
  <c r="F51"/>
  <c r="G51" l="1"/>
  <c r="H51" s="1"/>
  <c r="I51" s="1"/>
  <c r="F44" l="1"/>
  <c r="G44" s="1"/>
  <c r="H44" s="1"/>
  <c r="I44" s="1"/>
  <c r="F53"/>
  <c r="G53" s="1"/>
  <c r="H53" s="1"/>
  <c r="I53" s="1"/>
  <c r="F55" l="1"/>
  <c r="G55" s="1"/>
  <c r="H55" s="1"/>
  <c r="I55" s="1"/>
  <c r="F46" l="1"/>
  <c r="G46" s="1"/>
  <c r="H46" s="1"/>
  <c r="I46" s="1"/>
  <c r="F57" l="1"/>
  <c r="G57" s="1"/>
  <c r="H57" s="1"/>
  <c r="I57" s="1"/>
  <c r="F48" l="1"/>
  <c r="G48" s="1"/>
  <c r="H48" s="1"/>
  <c r="I48" s="1"/>
  <c r="F59"/>
  <c r="G59" s="1"/>
  <c r="H59" s="1"/>
  <c r="I59" s="1"/>
  <c r="F50" l="1"/>
  <c r="G50" s="1"/>
  <c r="H50" s="1"/>
  <c r="I50" s="1"/>
  <c r="F52" l="1"/>
  <c r="G52" s="1"/>
  <c r="H52" s="1"/>
  <c r="I52" s="1"/>
  <c r="F54" l="1"/>
  <c r="G54" s="1"/>
  <c r="H54" s="1"/>
  <c r="I54" s="1"/>
  <c r="F56" l="1"/>
  <c r="G56" s="1"/>
  <c r="H56" s="1"/>
  <c r="I56" s="1"/>
  <c r="F58" l="1"/>
  <c r="G58" s="1"/>
  <c r="H58" s="1"/>
  <c r="I58" s="1"/>
  <c r="F60" l="1"/>
  <c r="G60" s="1"/>
  <c r="H60" s="1"/>
  <c r="I60" s="1"/>
</calcChain>
</file>

<file path=xl/comments1.xml><?xml version="1.0" encoding="utf-8"?>
<comments xmlns="http://schemas.openxmlformats.org/spreadsheetml/2006/main">
  <authors>
    <author>Illana Pinheiro Bezerra</author>
  </authors>
  <commentList>
    <comment ref="Q13" authorId="0">
      <text>
        <r>
          <rPr>
            <b/>
            <sz val="9"/>
            <color indexed="81"/>
            <rFont val="Segoe UI"/>
            <family val="2"/>
          </rPr>
          <t>Illana Pinheiro Bezerra:</t>
        </r>
        <r>
          <rPr>
            <sz val="9"/>
            <color indexed="81"/>
            <rFont val="Segoe UI"/>
            <family val="2"/>
          </rPr>
          <t xml:space="preserve">
Se atividade em dia: situação = verde.
Se atividade atrasada:
1. Concluida = verde
2. Em andamento(atrasada, porém em andamento) = amarela
3. Atrasada(não iniciada ou paralisada) = vermelha
</t>
        </r>
      </text>
    </comment>
  </commentList>
</comments>
</file>

<file path=xl/sharedStrings.xml><?xml version="1.0" encoding="utf-8"?>
<sst xmlns="http://schemas.openxmlformats.org/spreadsheetml/2006/main" count="708" uniqueCount="332">
  <si>
    <t>Processo:</t>
  </si>
  <si>
    <t>Risco Residual</t>
  </si>
  <si>
    <t>LEGENDA:</t>
  </si>
  <si>
    <r>
      <t>1)</t>
    </r>
    <r>
      <rPr>
        <sz val="7"/>
        <rFont val="Times New Roman"/>
        <family val="1"/>
      </rPr>
      <t xml:space="preserve">    </t>
    </r>
    <r>
      <rPr>
        <sz val="14"/>
        <rFont val="Calibri"/>
        <family val="2"/>
      </rPr>
      <t>Artefatos de mapeamento e construção de controles</t>
    </r>
  </si>
  <si>
    <t>Mapa de Riscos</t>
  </si>
  <si>
    <t>Responsável (eis) pela Análise:</t>
  </si>
  <si>
    <t>Avaliação quanto ao Desenho do Controle</t>
  </si>
  <si>
    <t>Avaliação quanto a Operação do Controle</t>
  </si>
  <si>
    <t>Evento de Risco</t>
  </si>
  <si>
    <t>Preventivo</t>
  </si>
  <si>
    <t>Subprocesso / Atividade</t>
  </si>
  <si>
    <t>Eventos de Risco</t>
  </si>
  <si>
    <t>Causas</t>
  </si>
  <si>
    <t>Avaliação do Riscos</t>
  </si>
  <si>
    <t>Risco Inerente</t>
  </si>
  <si>
    <t>P</t>
  </si>
  <si>
    <t>I</t>
  </si>
  <si>
    <t>NR</t>
  </si>
  <si>
    <t>Mapeamento de Risco</t>
  </si>
  <si>
    <t>Efeitos / Consequências</t>
  </si>
  <si>
    <t>IMPACTO</t>
  </si>
  <si>
    <t>Nível de Risco</t>
  </si>
  <si>
    <t>Risco Crítico</t>
  </si>
  <si>
    <t>Risco Alto</t>
  </si>
  <si>
    <t>Risco Moderado</t>
  </si>
  <si>
    <t>Risco Pequeno</t>
  </si>
  <si>
    <t>Regulação</t>
  </si>
  <si>
    <t>Reputação</t>
  </si>
  <si>
    <t>&lt; 10%</t>
  </si>
  <si>
    <t>&gt;90%</t>
  </si>
  <si>
    <t xml:space="preserve">Órgão/Unidade:  </t>
  </si>
  <si>
    <t>Diretoria/Coordenação:</t>
  </si>
  <si>
    <t xml:space="preserve">Macroprocesso: </t>
  </si>
  <si>
    <t>Intervenientes</t>
  </si>
  <si>
    <t>Identificação dos Controles Existentes</t>
  </si>
  <si>
    <t>Descrição</t>
  </si>
  <si>
    <t>Leis e Regulamentos:</t>
  </si>
  <si>
    <t>Sistemas:</t>
  </si>
  <si>
    <t xml:space="preserve">Sim </t>
  </si>
  <si>
    <t>Não</t>
  </si>
  <si>
    <t>Normas Internas</t>
  </si>
  <si>
    <t>Missão</t>
  </si>
  <si>
    <t>Visão</t>
  </si>
  <si>
    <t>Objetivos</t>
  </si>
  <si>
    <t>Análise de SWOT</t>
  </si>
  <si>
    <t>Análise do Ambiente Interno</t>
  </si>
  <si>
    <t>Análise do Ambiente Externo</t>
  </si>
  <si>
    <t>1.      </t>
  </si>
  <si>
    <t>2.      </t>
  </si>
  <si>
    <t>3.      </t>
  </si>
  <si>
    <t>4.      </t>
  </si>
  <si>
    <t>5.      </t>
  </si>
  <si>
    <t>6.      </t>
  </si>
  <si>
    <t>1.     </t>
  </si>
  <si>
    <t>2.     </t>
  </si>
  <si>
    <t>3.     </t>
  </si>
  <si>
    <t>4.     </t>
  </si>
  <si>
    <t>5.     </t>
  </si>
  <si>
    <t>6.     </t>
  </si>
  <si>
    <t xml:space="preserve">(   )  </t>
  </si>
  <si>
    <t>(   )</t>
  </si>
  <si>
    <t>Identificação de Eventos de Riscos</t>
  </si>
  <si>
    <t>Resposta a Risco</t>
  </si>
  <si>
    <t>Categoria de Risco</t>
  </si>
  <si>
    <t>Objetivo do Processo:</t>
  </si>
  <si>
    <t>Gestor Responsável pelo Processo:</t>
  </si>
  <si>
    <t xml:space="preserve">Período da Análise: </t>
  </si>
  <si>
    <t>Avaliação dos Controles Existentes</t>
  </si>
  <si>
    <t>a. Quanto ao Desenho</t>
  </si>
  <si>
    <t>b. Quanto a Operação</t>
  </si>
  <si>
    <t>Forças
(Pontos Fortes)</t>
  </si>
  <si>
    <t>Oportunidades
(Pontos Fortes)</t>
  </si>
  <si>
    <t>Ameaças
(Pontos Fracos)</t>
  </si>
  <si>
    <t xml:space="preserve">Impacto - Fatores de Análise </t>
  </si>
  <si>
    <t>Eventos de Riscos</t>
  </si>
  <si>
    <t xml:space="preserve">Aspectos Avaliativos </t>
  </si>
  <si>
    <t>Peso</t>
  </si>
  <si>
    <t>Frequência Previstas</t>
  </si>
  <si>
    <t>Estratégico-Operacional</t>
  </si>
  <si>
    <t>Econômico-Financeiro</t>
  </si>
  <si>
    <t>Evento pode ocorrer apenas em circunstâncias excepcionais</t>
  </si>
  <si>
    <t>Esforço de Gestão</t>
  </si>
  <si>
    <t>Negócios/Serviços à Sociedade</t>
  </si>
  <si>
    <t>Intervenção Hierárquica</t>
  </si>
  <si>
    <t>Valor Orçamentário</t>
  </si>
  <si>
    <t>&gt;=10% &lt;= 30%</t>
  </si>
  <si>
    <t>&gt;=30% &lt;= 50%</t>
  </si>
  <si>
    <t>&gt;=50% &lt;= 90%</t>
  </si>
  <si>
    <t>Pesos Atribuídos ao Impacto (Análise Hierárquica de Processo - AHP)</t>
  </si>
  <si>
    <t>Evento 2</t>
  </si>
  <si>
    <t>Evento 3</t>
  </si>
  <si>
    <t>Catastrófico</t>
  </si>
  <si>
    <t>Grande</t>
  </si>
  <si>
    <t>Moderado</t>
  </si>
  <si>
    <t>RP - Risco Pequeno</t>
  </si>
  <si>
    <t>Pequeno</t>
  </si>
  <si>
    <t>Insignificante</t>
  </si>
  <si>
    <t>Escala de Nível de Risco</t>
  </si>
  <si>
    <t>Níveis</t>
  </si>
  <si>
    <t>Pontuação</t>
  </si>
  <si>
    <t>RC - Risco Crítico</t>
  </si>
  <si>
    <t>RA - Risco Alto</t>
  </si>
  <si>
    <t>RM - Risco Moderado</t>
  </si>
  <si>
    <t>Órgão / Unidade</t>
  </si>
  <si>
    <t>Legenda - Risco Inerente</t>
  </si>
  <si>
    <t>I - Impacto</t>
  </si>
  <si>
    <t>P - Probabilidade</t>
  </si>
  <si>
    <t>NR - Nível de Risco</t>
  </si>
  <si>
    <t>LEGENDA</t>
  </si>
  <si>
    <t>Adotar Controle Novo</t>
  </si>
  <si>
    <t>Em andamento</t>
  </si>
  <si>
    <t>Melhorar Controle Existente</t>
  </si>
  <si>
    <t>Atrasado</t>
  </si>
  <si>
    <t>O que?</t>
  </si>
  <si>
    <t>Onde?</t>
  </si>
  <si>
    <t>Quem?</t>
  </si>
  <si>
    <t>Como?</t>
  </si>
  <si>
    <t>Quando?</t>
  </si>
  <si>
    <t>Como será Implementado</t>
  </si>
  <si>
    <t>Status</t>
  </si>
  <si>
    <t>Orçamentário</t>
  </si>
  <si>
    <t>Fiscal</t>
  </si>
  <si>
    <t>Orçamentário Financeiro</t>
  </si>
  <si>
    <t>Categoria do Risco</t>
  </si>
  <si>
    <t>Descrição do Controle Atual</t>
  </si>
  <si>
    <t>x</t>
  </si>
  <si>
    <t>Evento 1</t>
  </si>
  <si>
    <t>1.
2.
n.</t>
  </si>
  <si>
    <t>Probabilidade - Frequência Observada/Esperada</t>
  </si>
  <si>
    <t>Aspectos Avaliativos</t>
  </si>
  <si>
    <t xml:space="preserve">Matriz de Riscos </t>
  </si>
  <si>
    <t>Pesos</t>
  </si>
  <si>
    <t>Subprocesso/ Atividade 1</t>
  </si>
  <si>
    <t>Subprocesso/ Atividade 3</t>
  </si>
  <si>
    <t>Macroprocesso / Processo</t>
  </si>
  <si>
    <t>Plano de Implementação de Controles</t>
  </si>
  <si>
    <t>Evitar</t>
  </si>
  <si>
    <t>Compartilhar / Transferir</t>
  </si>
  <si>
    <t>Reduzir</t>
  </si>
  <si>
    <t>y</t>
  </si>
  <si>
    <t>h</t>
  </si>
  <si>
    <t>j</t>
  </si>
  <si>
    <t>k</t>
  </si>
  <si>
    <t>ç</t>
  </si>
  <si>
    <t>t</t>
  </si>
  <si>
    <t>v</t>
  </si>
  <si>
    <t>Aceitar</t>
  </si>
  <si>
    <t>Subprocesso/ Atividade 2</t>
  </si>
  <si>
    <t>Subprocesso / Atividade 5</t>
  </si>
  <si>
    <t>Subprocesso/ Atividade 8</t>
  </si>
  <si>
    <t>Subprocesso/ Atividade 9</t>
  </si>
  <si>
    <t>Subprocesso / Atividade 6</t>
  </si>
  <si>
    <t>Subprocesso / Atividade 7</t>
  </si>
  <si>
    <t>Subprocesso/ Atividade 4</t>
  </si>
  <si>
    <t>Formulário de Levantamento de Informações sobre Ambiente e sobre a Fixação de Objetivos</t>
  </si>
  <si>
    <t>Diretoria / Coordenação</t>
  </si>
  <si>
    <t xml:space="preserve">Informações sobre o Ambiente Interno - existência de: </t>
  </si>
  <si>
    <t>Código de Ética / Normas de Conduta</t>
  </si>
  <si>
    <t xml:space="preserve">Estrutura Organizacional </t>
  </si>
  <si>
    <t>Política de Recursos Humanos (compromisso com a competência e desenvolvimento)</t>
  </si>
  <si>
    <t>Atribuição de Alçadas e Responsabilidades</t>
  </si>
  <si>
    <t xml:space="preserve">Informações sobre a Fixação de Objetivos - existência de: </t>
  </si>
  <si>
    <t>Este fornulário tem a finalidade de avaliar aspectos dos dois primeiros componentes do COSO GRC (Ambiente Interno e Fixação de Objetivos) e contribui para identificar  também a existencia de aspectos relacionados à integridade.</t>
  </si>
  <si>
    <t>Informações sobre o Macroprocesso/Processo</t>
  </si>
  <si>
    <t>Possíveis Respostas</t>
  </si>
  <si>
    <t>Nível de Risco Residual</t>
  </si>
  <si>
    <t>Data do Início</t>
  </si>
  <si>
    <t>Data da Conclusão</t>
  </si>
  <si>
    <t>A análise de SWOT é realizada com foco no macroprocesso/processo e visa obter informações para apoiar a identificação de eventos de riscos, bem como escolher as ações mais adequadas para assegurar o alcance dos objetivos do macroprocesso/processo, da unidade e do MP.</t>
  </si>
  <si>
    <t>Situação</t>
  </si>
  <si>
    <t>Concluído</t>
  </si>
  <si>
    <t xml:space="preserve"> Evento esperado que ocorra na maioria das circunstâncias</t>
  </si>
  <si>
    <t xml:space="preserve"> Evento provavelmente ocorra na maioria das circunstâncias</t>
  </si>
  <si>
    <t>Impacto - Fatores para Análise</t>
  </si>
  <si>
    <t>Negócios/Serviços    à Sociedade</t>
  </si>
  <si>
    <t>Orientações para atribuição de pesos</t>
  </si>
  <si>
    <t>Evento com potencial para levar o negócio ou serviço ao colapso</t>
  </si>
  <si>
    <t>Determina interrupção das atividades</t>
  </si>
  <si>
    <t>Com destaque na mídia nacional e internacional, podendo atingir os objetivos estratégicos e a missão</t>
  </si>
  <si>
    <r>
      <t>Prejudica o alcance da missão do MP</t>
    </r>
    <r>
      <rPr>
        <sz val="11"/>
        <color rgb="FFFF0000"/>
        <rFont val="Calibri"/>
        <family val="2"/>
        <scheme val="minor"/>
      </rPr>
      <t/>
    </r>
  </si>
  <si>
    <t xml:space="preserve">Exigiria a intervenção do Ministro </t>
  </si>
  <si>
    <t>&gt; = 25%</t>
  </si>
  <si>
    <t>5-Catastrófico</t>
  </si>
  <si>
    <t xml:space="preserve">Evento crítico, mas que com a devida gestão pode ser suportado
</t>
  </si>
  <si>
    <t>Determina ações de caráter pecuniários (multas)</t>
  </si>
  <si>
    <t>Com algum destaque na mídia nacional, provocando exposição significativa</t>
  </si>
  <si>
    <t>Prejudica o alcance da missão da Unidade</t>
  </si>
  <si>
    <t xml:space="preserve">Exigiria a intervenção do Secretário </t>
  </si>
  <si>
    <t>&gt; = 10% &lt; 25%</t>
  </si>
  <si>
    <t>4-Grande</t>
  </si>
  <si>
    <t>Evento significativo que pode ser gerenciado em circunstâncias normais</t>
  </si>
  <si>
    <t>Determina ações de caráter corretivo</t>
  </si>
  <si>
    <t>Pode chegar à mídia provocando a exposição por um curto período de tempo</t>
  </si>
  <si>
    <t>Prejudica o alcance dos objetivos estratégicos</t>
  </si>
  <si>
    <t xml:space="preserve">Exigiria a intervenção do Diretor </t>
  </si>
  <si>
    <t>&gt; = 3% &lt; 10%</t>
  </si>
  <si>
    <t>3-Moderado</t>
  </si>
  <si>
    <t>Evento cujas consequências podem ser absorvidas, mas carecem de esforço da gestão para minimizar o impacto</t>
  </si>
  <si>
    <t>Determina ações de caráter orientativo</t>
  </si>
  <si>
    <t>Tende a limitar-se às partes envolvidas</t>
  </si>
  <si>
    <t>Prejudica o alcance das metas do processo</t>
  </si>
  <si>
    <t xml:space="preserve">Exigiria a intervenção do Coordenador </t>
  </si>
  <si>
    <t>&gt; = 1% &lt; 3%</t>
  </si>
  <si>
    <t>2-Pequeno</t>
  </si>
  <si>
    <t>Evento cujo impacto pode ser absorvido por meio de atividades normais</t>
  </si>
  <si>
    <t>Pouco ou nenhum impacto</t>
  </si>
  <si>
    <t>Impacto apenas interno / sem impacto</t>
  </si>
  <si>
    <t xml:space="preserve">Pouco ou nenhum
impacto nas metas </t>
  </si>
  <si>
    <t>Seria alcançada no funcionamento normal da atividade</t>
  </si>
  <si>
    <t xml:space="preserve">&lt; 1% </t>
  </si>
  <si>
    <t>1-Insignificante</t>
  </si>
  <si>
    <t>xxx</t>
  </si>
  <si>
    <t>Macroprocesso</t>
  </si>
  <si>
    <t>Processo</t>
  </si>
  <si>
    <t>xxx1</t>
  </si>
  <si>
    <t>xx2</t>
  </si>
  <si>
    <t>Natureza do Risco orçamentário/financeiro</t>
  </si>
  <si>
    <t>Não iniciado</t>
  </si>
  <si>
    <t>Subprocesso/ Atividade 10</t>
  </si>
  <si>
    <t>Subprocesso/ Atividade 11</t>
  </si>
  <si>
    <t>Subprocesso/ Atividade 12</t>
  </si>
  <si>
    <t>Subprocesso/ Atividade 13</t>
  </si>
  <si>
    <t>Natureza do Risco orçamentário/financeiro?</t>
  </si>
  <si>
    <t>Versão: 1.1</t>
  </si>
  <si>
    <t>Alterações: 10/03/2017</t>
  </si>
  <si>
    <t>Data da criação: 09/03/2017</t>
  </si>
  <si>
    <t xml:space="preserve">Evento 1 </t>
  </si>
  <si>
    <t xml:space="preserve">Evento 2 </t>
  </si>
  <si>
    <t>Versão: 1.3</t>
  </si>
  <si>
    <t>Data da criação: 06/04/2017</t>
  </si>
  <si>
    <t xml:space="preserve">Alterações: </t>
  </si>
  <si>
    <t xml:space="preserve"> 1 a 3</t>
  </si>
  <si>
    <t xml:space="preserve"> 4 a 6</t>
  </si>
  <si>
    <t xml:space="preserve"> 13 a 25</t>
  </si>
  <si>
    <t xml:space="preserve">  7 a 12</t>
  </si>
  <si>
    <t>Matriz de Riscos</t>
  </si>
  <si>
    <t>PROBABILIDADE</t>
  </si>
  <si>
    <t>1 a 3</t>
  </si>
  <si>
    <t>4 a 6</t>
  </si>
  <si>
    <t>7 a 12</t>
  </si>
  <si>
    <t>13 a 25</t>
  </si>
  <si>
    <t>Evento 1 teste</t>
  </si>
  <si>
    <t xml:space="preserve">Evento 1 teste </t>
  </si>
  <si>
    <t>Objetivo do Macroprocesso / Processo</t>
  </si>
  <si>
    <t>Não Orçamentário Financeiro</t>
  </si>
  <si>
    <t>Natureza do Risco</t>
  </si>
  <si>
    <r>
      <rPr>
        <b/>
        <sz val="10"/>
        <rFont val="Arial"/>
        <family val="2"/>
      </rPr>
      <t>Operacional:</t>
    </r>
    <r>
      <rPr>
        <sz val="10"/>
        <rFont val="Arial"/>
        <family val="2"/>
      </rPr>
      <t xml:space="preserve"> eventos que podem comprometer as atividades da unidade, normalmente associados a falhas, deficiência ou inadequação de processos internos, pessoas, infraestrutura e sistemas, afetando o esforço da gestão quanto à eficácia e a eficiência dos processos organizacionais.</t>
    </r>
  </si>
  <si>
    <r>
      <rPr>
        <b/>
        <sz val="10"/>
        <rFont val="Arial"/>
        <family val="2"/>
      </rPr>
      <t>Orçamentário:</t>
    </r>
    <r>
      <rPr>
        <sz val="10"/>
        <rFont val="Arial"/>
        <family val="2"/>
      </rPr>
      <t xml:space="preserve"> eventos que podem comprometer a capacidade do MP de contar com os recursos orçamentários necessários à realização de suas atividades, ou eventos que possam comprometer a própria execução orçamentária</t>
    </r>
  </si>
  <si>
    <r>
      <rPr>
        <b/>
        <sz val="10"/>
        <rFont val="Arial"/>
        <family val="2"/>
      </rPr>
      <t>Reputação:</t>
    </r>
    <r>
      <rPr>
        <sz val="10"/>
        <rFont val="Arial"/>
        <family val="2"/>
      </rPr>
      <t xml:space="preserve"> eventos que podem comprometer a confiança da sociedade em relação à capacidade do MP em cumprir sua missão institucional, interferem diretamente na imagem do órgão</t>
    </r>
  </si>
  <si>
    <r>
      <rPr>
        <b/>
        <sz val="10"/>
        <rFont val="Arial"/>
        <family val="2"/>
      </rPr>
      <t>Integridade:</t>
    </r>
    <r>
      <rPr>
        <sz val="10"/>
        <rFont val="Arial"/>
        <family val="2"/>
      </rPr>
      <t xml:space="preserve"> eventos que podem afetar a probidade da gestão dos recursos públicos e das atividades da organização, causados pela falta de honestidade e desvios éticos</t>
    </r>
  </si>
  <si>
    <r>
      <rPr>
        <b/>
        <sz val="10"/>
        <rFont val="Arial"/>
        <family val="2"/>
      </rPr>
      <t>Fiscal:</t>
    </r>
    <r>
      <rPr>
        <sz val="10"/>
        <rFont val="Arial"/>
        <family val="2"/>
      </rPr>
      <t xml:space="preserve"> eventos que podem afetar negativamente o equilíbrio das contas públicas.</t>
    </r>
  </si>
  <si>
    <r>
      <rPr>
        <b/>
        <sz val="10"/>
        <rFont val="Arial"/>
        <family val="2"/>
      </rPr>
      <t>Conformidade:</t>
    </r>
    <r>
      <rPr>
        <sz val="10"/>
        <rFont val="Arial"/>
        <family val="2"/>
      </rPr>
      <t xml:space="preserve"> eventos que podem afetar o cumprimento de leis e regulamentos aplicáveis.</t>
    </r>
  </si>
  <si>
    <r>
      <rPr>
        <b/>
        <sz val="10"/>
        <rFont val="Arial"/>
        <family val="2"/>
      </rPr>
      <t>2. Na aba Mapa de Riscos</t>
    </r>
    <r>
      <rPr>
        <sz val="10"/>
        <rFont val="Arial"/>
        <family val="2"/>
      </rPr>
      <t>, preencha os seguintes campos:  
    a. subprocesso/atividade
    b. evento de Risco
    c. causas
    d. efeitos/consequências
    e.categoria de risco
A coluna natureza do risco é preenchida automaticamente de acordo com a categoria do risco selecionada</t>
    </r>
  </si>
  <si>
    <t>a</t>
  </si>
  <si>
    <t>s</t>
  </si>
  <si>
    <t>Versão: 1.4</t>
  </si>
  <si>
    <t>Data da criação: 18/04/2017</t>
  </si>
  <si>
    <t>Alterações: inclusão da aba instruções, alteração do arredondamento para o campo impacto no calculo inerente e residual</t>
  </si>
  <si>
    <r>
      <t>1.</t>
    </r>
    <r>
      <rPr>
        <sz val="10"/>
        <rFont val="Arial"/>
        <family val="2"/>
      </rPr>
      <t xml:space="preserve"> Inicialmente, preencha</t>
    </r>
    <r>
      <rPr>
        <b/>
        <sz val="10"/>
        <rFont val="Arial"/>
        <family val="2"/>
      </rPr>
      <t xml:space="preserve"> a aba Ambiente e Fixação de Objetivos.</t>
    </r>
  </si>
  <si>
    <r>
      <rPr>
        <b/>
        <sz val="10"/>
        <rFont val="Arial"/>
        <family val="2"/>
      </rPr>
      <t>4</t>
    </r>
    <r>
      <rPr>
        <sz val="10"/>
        <rFont val="Arial"/>
        <family val="2"/>
      </rPr>
      <t xml:space="preserve">. Volte para a </t>
    </r>
    <r>
      <rPr>
        <b/>
        <sz val="10"/>
        <rFont val="Arial"/>
        <family val="2"/>
      </rPr>
      <t xml:space="preserve">aba Mapa de Riscos, </t>
    </r>
    <r>
      <rPr>
        <sz val="10"/>
        <rFont val="Arial"/>
        <family val="2"/>
      </rPr>
      <t>observe que as colunas do Risco Inerente estarão preenchidas. Nessa mesma aba, faça a Identificação dos controle existentes (descrição do controle atual, avaliação quanto ao desenho do controle e quanto à operação)</t>
    </r>
  </si>
  <si>
    <r>
      <rPr>
        <b/>
        <sz val="10"/>
        <rFont val="Arial"/>
        <family val="2"/>
      </rPr>
      <t>Estratégico</t>
    </r>
    <r>
      <rPr>
        <sz val="10"/>
        <rFont val="Arial"/>
        <family val="2"/>
      </rPr>
      <t>: eventos que possam impactar na missão, nas metas ou nos objetivos estratégicos da unidade/órgão,</t>
    </r>
  </si>
  <si>
    <t>Estratégico</t>
  </si>
  <si>
    <t>Operacional</t>
  </si>
  <si>
    <t>Integridade</t>
  </si>
  <si>
    <t>Conformidade</t>
  </si>
  <si>
    <t>Categoria de Risco - Lista Suspensa</t>
  </si>
  <si>
    <t>Data 18/05/2017</t>
  </si>
  <si>
    <t>Correção da aba Plano de Controles, cores do status</t>
  </si>
  <si>
    <t>Probabilidade</t>
  </si>
  <si>
    <t>Evento esperado que ocorra na maioria das circunstâncias</t>
  </si>
  <si>
    <t xml:space="preserve"> Frequência Observada/Esperada</t>
  </si>
  <si>
    <t>Data 23/05/2017</t>
  </si>
  <si>
    <t>Inclusão da aba Probabilidade</t>
  </si>
  <si>
    <t>Muito baixa</t>
  </si>
  <si>
    <t>Baixa</t>
  </si>
  <si>
    <t>Média</t>
  </si>
  <si>
    <t>Alta</t>
  </si>
  <si>
    <t>Muito Alta</t>
  </si>
  <si>
    <t>Muito baixa (&lt; 10%)</t>
  </si>
  <si>
    <t>Baixa (&gt;=10% &lt;= 30%)</t>
  </si>
  <si>
    <t>Muito alta (&gt;90%)</t>
  </si>
  <si>
    <t>Muito alta</t>
  </si>
  <si>
    <r>
      <t xml:space="preserve">Evento </t>
    </r>
    <r>
      <rPr>
        <b/>
        <sz val="10"/>
        <color theme="3" tint="-0.499984740745262"/>
        <rFont val="Arial"/>
        <family val="2"/>
      </rPr>
      <t>pode</t>
    </r>
    <r>
      <rPr>
        <sz val="10"/>
        <color theme="3" tint="-0.499984740745262"/>
        <rFont val="Arial"/>
        <family val="2"/>
      </rPr>
      <t xml:space="preserve"> ocorrer em algum momento</t>
    </r>
  </si>
  <si>
    <r>
      <t xml:space="preserve">Evento </t>
    </r>
    <r>
      <rPr>
        <b/>
        <sz val="10"/>
        <color theme="3" tint="-0.499984740745262"/>
        <rFont val="Arial"/>
        <family val="2"/>
      </rPr>
      <t>deve</t>
    </r>
    <r>
      <rPr>
        <sz val="10"/>
        <color theme="3" tint="-0.499984740745262"/>
        <rFont val="Arial"/>
        <family val="2"/>
      </rPr>
      <t xml:space="preserve"> ocorrer em algum momento</t>
    </r>
  </si>
  <si>
    <r>
      <t xml:space="preserve">Evento </t>
    </r>
    <r>
      <rPr>
        <b/>
        <sz val="10"/>
        <color theme="0"/>
        <rFont val="Arial"/>
        <family val="2"/>
      </rPr>
      <t>pode</t>
    </r>
    <r>
      <rPr>
        <sz val="10"/>
        <color theme="0"/>
        <rFont val="Arial"/>
        <family val="2"/>
      </rPr>
      <t xml:space="preserve"> ocorrer em algum momento</t>
    </r>
  </si>
  <si>
    <r>
      <t xml:space="preserve">Evento </t>
    </r>
    <r>
      <rPr>
        <b/>
        <sz val="10"/>
        <color theme="0"/>
        <rFont val="Arial"/>
        <family val="2"/>
      </rPr>
      <t>deve</t>
    </r>
    <r>
      <rPr>
        <sz val="10"/>
        <color theme="0"/>
        <rFont val="Arial"/>
        <family val="2"/>
      </rPr>
      <t xml:space="preserve"> ocorrer em algum momento</t>
    </r>
  </si>
  <si>
    <t>Tipo de Ação Proposta</t>
  </si>
  <si>
    <t>Objetivo da Ação Proposta</t>
  </si>
  <si>
    <t>Preventiva</t>
  </si>
  <si>
    <t>Corretiva</t>
  </si>
  <si>
    <t>Controle Proposto / Ação Proposta</t>
  </si>
  <si>
    <t xml:space="preserve">Tipo </t>
  </si>
  <si>
    <t xml:space="preserve">Objetivo </t>
  </si>
  <si>
    <t>Área Responsável pela Implementação</t>
  </si>
  <si>
    <t xml:space="preserve">Responsável  Implementação </t>
  </si>
  <si>
    <t>Controles Propostos / Ações Propostas</t>
  </si>
  <si>
    <t>Fraquezas
(Pontos Fracos)</t>
  </si>
  <si>
    <t>Versão 1.5</t>
  </si>
  <si>
    <t>Data da criação: 06/06/2017</t>
  </si>
  <si>
    <t>Alterações: 1. Alteração da aba Plano de Controle para Plano de ação.
2. Alteração da nomenclatura de algumas colunas Controle proposto  --&gt; Controle proposto / ação proposta) 
3. Alteração da nomenclatura dos níveis da probabilidade</t>
  </si>
  <si>
    <r>
      <t xml:space="preserve">6. Na aba Mapa de Riscos, </t>
    </r>
    <r>
      <rPr>
        <sz val="10"/>
        <rFont val="Arial"/>
        <family val="2"/>
      </rPr>
      <t>defina a</t>
    </r>
    <r>
      <rPr>
        <b/>
        <sz val="10"/>
        <rFont val="Arial"/>
        <family val="2"/>
      </rPr>
      <t xml:space="preserve"> Possível Resposta </t>
    </r>
    <r>
      <rPr>
        <sz val="10"/>
        <rFont val="Arial"/>
        <family val="2"/>
      </rPr>
      <t>para cada evento de risco. Ao definir a resposta, reflita no custo-benefício dos controles/ações que poderão ser implementados / melhorados.</t>
    </r>
  </si>
  <si>
    <r>
      <rPr>
        <b/>
        <sz val="10"/>
        <rFont val="Arial"/>
        <family val="2"/>
      </rPr>
      <t xml:space="preserve">7. Na aba Plano de Ação, </t>
    </r>
    <r>
      <rPr>
        <sz val="10"/>
        <rFont val="Arial"/>
        <family val="2"/>
      </rPr>
      <t>defina o controle proposto / ação proposta, tipo, objetivo, responsável, como será implementado, intervenientes, data inicio e data de conclusão. Volte na aba Mapa de Riscos e observe as colunas referentes aos Controles Propostos / Ações Propostas estão preenchidas.</t>
    </r>
  </si>
  <si>
    <t>Compensatório</t>
  </si>
  <si>
    <t>Inclusão de um tipo de controle/ação: compensatório.</t>
  </si>
  <si>
    <t>Alteração - 19/06/2017</t>
  </si>
  <si>
    <t>Probabilidade x Impacto</t>
  </si>
  <si>
    <t xml:space="preserve"> Probabilidade x Impacto</t>
  </si>
  <si>
    <t>Alteração - 28/06/2017</t>
  </si>
  <si>
    <t>Exibição do impacto e da probabilidade invertida</t>
  </si>
  <si>
    <r>
      <rPr>
        <b/>
        <sz val="10"/>
        <rFont val="Arial"/>
        <family val="2"/>
      </rPr>
      <t>5. Na aba Cálculo do Risco Residual,</t>
    </r>
    <r>
      <rPr>
        <sz val="10"/>
        <rFont val="Arial"/>
        <family val="2"/>
      </rPr>
      <t xml:space="preserve"> faça a avaliação do risco residual quanto à probabilidade e ao impacto (semelhante ao que foi feito para o risco inerente) considerando os controles existentes para todos os eventos de risco identificado. Volte na aba Mapa de Riscos e perceba que as colunas do Risco Residual estarão preenchidas.</t>
    </r>
  </si>
  <si>
    <r>
      <rPr>
        <b/>
        <sz val="10"/>
        <rFont val="Arial"/>
        <family val="2"/>
      </rPr>
      <t>3. Na aba Cálculo do Risco Inerente</t>
    </r>
    <r>
      <rPr>
        <sz val="10"/>
        <rFont val="Arial"/>
        <family val="2"/>
      </rPr>
      <t xml:space="preserve">, faça a análise ( valores entre 1 e 5) quanto à probabilidade e quanto a cada quesito do impacto (esforço da gestão, regulação, reputação, negócios/serviços à sociedade, intervenção hierárquica e valor orçamentário). </t>
    </r>
    <r>
      <rPr>
        <b/>
        <sz val="10"/>
        <color rgb="FFFF0000"/>
        <rFont val="Arial"/>
        <family val="2"/>
      </rPr>
      <t>Use</t>
    </r>
    <r>
      <rPr>
        <sz val="10"/>
        <color rgb="FFFF0000"/>
        <rFont val="Arial"/>
        <family val="2"/>
      </rPr>
      <t xml:space="preserve"> </t>
    </r>
    <r>
      <rPr>
        <b/>
        <sz val="10"/>
        <color rgb="FFFF0000"/>
        <rFont val="Arial"/>
        <family val="2"/>
      </rPr>
      <t>a</t>
    </r>
    <r>
      <rPr>
        <sz val="10"/>
        <color rgb="FFFF0000"/>
        <rFont val="Arial"/>
        <family val="2"/>
      </rPr>
      <t xml:space="preserve"> </t>
    </r>
    <r>
      <rPr>
        <b/>
        <sz val="10"/>
        <color rgb="FFFF0000"/>
        <rFont val="Arial"/>
        <family val="2"/>
      </rPr>
      <t xml:space="preserve">aba Impacto - Fatores de análise para identificar qual o peso que melhor se adequa a cada dimensão do impacto. </t>
    </r>
    <r>
      <rPr>
        <sz val="10"/>
        <rFont val="Arial"/>
        <family val="2"/>
      </rPr>
      <t xml:space="preserve">Proceda com a avaliação de todos os eventos de risco. Caso entenda que alguma dimensão do impacto não cabe ser analisado no âmbito do processo, pode-se colocar valor 0 (zero), desde que seja feito na coluna inteira, para todos os eventos de risco identificados. </t>
    </r>
  </si>
  <si>
    <t>Muito Baixa</t>
  </si>
  <si>
    <t>Frequência Prevista</t>
  </si>
  <si>
    <t>(2)     Há procedimento de controle para algumas atividades, porém informais;</t>
  </si>
  <si>
    <t xml:space="preserve">(3)    Há procedimentos de controles formalizados, mas não estão adequados (insuficientes); </t>
  </si>
  <si>
    <t xml:space="preserve">(4)    Há procedimentos de controles adequados (suficientes), mas não estão formalizados;   </t>
  </si>
  <si>
    <r>
      <t>(5)</t>
    </r>
    <r>
      <rPr>
        <sz val="10"/>
        <rFont val="Arial"/>
        <family val="2"/>
      </rPr>
      <t xml:space="preserve">    Há procedimentos de controles adequados (suficientes) e formalizados.
</t>
    </r>
  </si>
  <si>
    <t xml:space="preserve">(2)    Há procedimentos de controles, mas não  são adequados e nem estão formalizados;
</t>
  </si>
  <si>
    <r>
      <t>(1)</t>
    </r>
    <r>
      <rPr>
        <sz val="10"/>
        <rFont val="Arial"/>
        <family val="2"/>
      </rPr>
      <t>    Não há sistema de Controle;</t>
    </r>
  </si>
  <si>
    <r>
      <t>(1)</t>
    </r>
    <r>
      <rPr>
        <sz val="10"/>
        <rFont val="Arial"/>
        <family val="2"/>
      </rPr>
      <t xml:space="preserve">     Não há procedimentos de controle; </t>
    </r>
  </si>
  <si>
    <r>
      <t>(2)</t>
    </r>
    <r>
      <rPr>
        <sz val="10"/>
        <rFont val="Arial"/>
        <family val="2"/>
      </rPr>
      <t>     Há procedimentos de controle, mas não são executados;</t>
    </r>
  </si>
  <si>
    <r>
      <t>(3)</t>
    </r>
    <r>
      <rPr>
        <sz val="10"/>
        <rFont val="Arial"/>
        <family val="2"/>
      </rPr>
      <t>     Os procedimentos de controle estão sendo parcialmente executados;</t>
    </r>
  </si>
  <si>
    <r>
      <t>(4)</t>
    </r>
    <r>
      <rPr>
        <sz val="10"/>
        <rFont val="Arial"/>
        <family val="2"/>
      </rPr>
      <t xml:space="preserve">     Os procedimentos de controle são executados, mas sem evidência de sua realização;  </t>
    </r>
  </si>
  <si>
    <r>
      <t>(5)</t>
    </r>
    <r>
      <rPr>
        <sz val="10"/>
        <rFont val="Arial"/>
        <family val="2"/>
      </rPr>
      <t>     Procedimentos de controle são executados e com evidência de sua realização.</t>
    </r>
  </si>
  <si>
    <t>Alta (&gt;50% &lt;= 90%)</t>
  </si>
  <si>
    <t>Média (&gt;30% &lt;= 50%)</t>
  </si>
  <si>
    <r>
      <rPr>
        <b/>
        <sz val="12"/>
        <color theme="8" tint="-0.249977111117893"/>
        <rFont val="Calibri"/>
        <family val="2"/>
      </rPr>
      <t>Evitar</t>
    </r>
    <r>
      <rPr>
        <sz val="12"/>
        <color theme="8" tint="-0.249977111117893"/>
        <rFont val="Calibri"/>
        <family val="2"/>
      </rPr>
      <t>: Descontinuar as atividades que geram o risco. Ex. Suspender um produto em uma determinada região.</t>
    </r>
  </si>
  <si>
    <r>
      <rPr>
        <b/>
        <sz val="12"/>
        <color theme="8" tint="-0.249977111117893"/>
        <rFont val="Calibri"/>
        <family val="2"/>
      </rPr>
      <t>Reduzir:</t>
    </r>
    <r>
      <rPr>
        <sz val="12"/>
        <color theme="8" tint="-0.249977111117893"/>
        <rFont val="Calibri"/>
        <family val="2"/>
      </rPr>
      <t xml:space="preserve"> Adotar medidas para reduzir a probabilidade e/ou impacto dos riscos.</t>
    </r>
  </si>
  <si>
    <r>
      <rPr>
        <b/>
        <sz val="12"/>
        <color theme="8" tint="-0.249977111117893"/>
        <rFont val="Calibri"/>
        <family val="2"/>
      </rPr>
      <t>Compartilhar/transferir</t>
    </r>
    <r>
      <rPr>
        <sz val="12"/>
        <color theme="8" tint="-0.249977111117893"/>
        <rFont val="Calibri"/>
        <family val="2"/>
      </rPr>
      <t>: Transferir ou compartilhar parte do risco, reduzindo a probabilidade e/ou impacto. Ex. seguro, transações de hedge ou terceirização da atividade.</t>
    </r>
  </si>
  <si>
    <r>
      <rPr>
        <b/>
        <sz val="12"/>
        <color theme="8" tint="-0.249977111117893"/>
        <rFont val="Calibri"/>
        <family val="2"/>
      </rPr>
      <t>Aceitar:</t>
    </r>
    <r>
      <rPr>
        <sz val="12"/>
        <color theme="8" tint="-0.249977111117893"/>
        <rFont val="Calibri"/>
        <family val="2"/>
      </rPr>
      <t xml:space="preserve"> Conviver com o evento de risco mantendo práticas e procedimentos existentes.
</t>
    </r>
  </si>
  <si>
    <t>Alteração - 02/05/2018</t>
  </si>
  <si>
    <t>Alteração Resposta a Risco</t>
  </si>
</sst>
</file>

<file path=xl/styles.xml><?xml version="1.0" encoding="utf-8"?>
<styleSheet xmlns="http://schemas.openxmlformats.org/spreadsheetml/2006/main">
  <numFmts count="4">
    <numFmt numFmtId="43" formatCode="_-* #,##0.00_-;\-* #,##0.00_-;_-* &quot;-&quot;??_-;_-@_-"/>
    <numFmt numFmtId="164" formatCode="_-* #,##0.0_-;\-* #,##0.0_-;_-* &quot;-&quot;??_-;_-@_-"/>
    <numFmt numFmtId="165" formatCode="_(* #,##0_);_(* \(#,##0\);_(* &quot;-&quot;??_);_(@_)"/>
    <numFmt numFmtId="166" formatCode="_(&quot;R$ &quot;* #,##0.00_);_(&quot;R$ &quot;* \(#,##0.00\);_(&quot;R$ &quot;* &quot;-&quot;??_);_(@_)"/>
  </numFmts>
  <fonts count="70">
    <font>
      <sz val="1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12"/>
      <color indexed="8"/>
      <name val="Arial"/>
      <family val="2"/>
    </font>
    <font>
      <i/>
      <sz val="12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4"/>
      <name val="Calibri"/>
      <family val="2"/>
    </font>
    <font>
      <sz val="7"/>
      <name val="Times New Roman"/>
      <family val="1"/>
    </font>
    <font>
      <b/>
      <sz val="11"/>
      <color indexed="8"/>
      <name val="Arial"/>
      <family val="2"/>
    </font>
    <font>
      <sz val="11"/>
      <name val="Calibri"/>
      <family val="2"/>
    </font>
    <font>
      <b/>
      <sz val="16"/>
      <name val="Arial"/>
      <family val="2"/>
    </font>
    <font>
      <b/>
      <sz val="12"/>
      <color theme="0"/>
      <name val="Arial"/>
      <family val="2"/>
    </font>
    <font>
      <b/>
      <sz val="10"/>
      <color theme="1"/>
      <name val="Calibri"/>
      <family val="2"/>
      <scheme val="minor"/>
    </font>
    <font>
      <sz val="10"/>
      <color rgb="FFFF0000"/>
      <name val="Arial"/>
      <family val="2"/>
    </font>
    <font>
      <b/>
      <sz val="10"/>
      <name val="Arial"/>
      <family val="2"/>
    </font>
    <font>
      <b/>
      <sz val="14"/>
      <color theme="0"/>
      <name val="Arial"/>
      <family val="2"/>
    </font>
    <font>
      <sz val="10"/>
      <name val="MS Sans Serif"/>
      <family val="2"/>
    </font>
    <font>
      <sz val="10"/>
      <color rgb="FF4F6228"/>
      <name val="Arial"/>
      <family val="2"/>
    </font>
    <font>
      <sz val="10"/>
      <color rgb="FF31849B"/>
      <name val="Arial"/>
      <family val="2"/>
    </font>
    <font>
      <b/>
      <sz val="10"/>
      <color rgb="FF006666"/>
      <name val="Arial"/>
      <family val="2"/>
    </font>
    <font>
      <sz val="10"/>
      <color theme="3" tint="-0.499984740745262"/>
      <name val="Arial"/>
      <family val="2"/>
    </font>
    <font>
      <b/>
      <sz val="10"/>
      <color theme="0"/>
      <name val="Arial"/>
      <family val="2"/>
    </font>
    <font>
      <b/>
      <sz val="10"/>
      <color theme="3" tint="-0.499984740745262"/>
      <name val="Arial"/>
      <family val="2"/>
    </font>
    <font>
      <b/>
      <u/>
      <sz val="10"/>
      <name val="Arial"/>
      <family val="2"/>
    </font>
    <font>
      <sz val="10"/>
      <name val="Calibri"/>
      <family val="2"/>
    </font>
    <font>
      <sz val="10"/>
      <color theme="3" tint="-0.249977111117893"/>
      <name val="Arial"/>
      <family val="2"/>
    </font>
    <font>
      <sz val="20"/>
      <color theme="3" tint="-0.249977111117893"/>
      <name val="Arial"/>
      <family val="2"/>
    </font>
    <font>
      <sz val="16"/>
      <color theme="3" tint="-0.249977111117893"/>
      <name val="Arial"/>
      <family val="2"/>
    </font>
    <font>
      <b/>
      <sz val="11"/>
      <color theme="3" tint="-0.249977111117893"/>
      <name val="Arial"/>
      <family val="2"/>
    </font>
    <font>
      <b/>
      <sz val="14"/>
      <color theme="3" tint="-0.249977111117893"/>
      <name val="Arial"/>
      <family val="2"/>
    </font>
    <font>
      <b/>
      <sz val="12"/>
      <color theme="3" tint="-0.249977111117893"/>
      <name val="Arial"/>
      <family val="2"/>
    </font>
    <font>
      <b/>
      <sz val="14"/>
      <color theme="3" tint="-0.499984740745262"/>
      <name val="Arial"/>
      <family val="2"/>
    </font>
    <font>
      <b/>
      <sz val="10"/>
      <color theme="8" tint="-0.499984740745262"/>
      <name val="Arial"/>
      <family val="2"/>
    </font>
    <font>
      <b/>
      <sz val="10"/>
      <color theme="3" tint="-0.249977111117893"/>
      <name val="Arial"/>
      <family val="2"/>
    </font>
    <font>
      <b/>
      <sz val="8"/>
      <color theme="3" tint="-0.249977111117893"/>
      <name val="Arial"/>
      <family val="2"/>
    </font>
    <font>
      <b/>
      <sz val="9"/>
      <color theme="3" tint="-0.249977111117893"/>
      <name val="Arial"/>
      <family val="2"/>
    </font>
    <font>
      <sz val="10"/>
      <color theme="0"/>
      <name val="Arial"/>
      <family val="2"/>
    </font>
    <font>
      <b/>
      <sz val="11"/>
      <color theme="3" tint="-0.249977111117893"/>
      <name val="Calibri"/>
      <family val="2"/>
      <scheme val="minor"/>
    </font>
    <font>
      <sz val="11"/>
      <color theme="3" tint="-0.249977111117893"/>
      <name val="Calibri"/>
      <family val="2"/>
      <scheme val="minor"/>
    </font>
    <font>
      <b/>
      <sz val="11"/>
      <color theme="3" tint="-0.499984740745262"/>
      <name val="Arial"/>
      <family val="2"/>
    </font>
    <font>
      <sz val="9"/>
      <color theme="3" tint="-0.249977111117893"/>
      <name val="Arial"/>
      <family val="2"/>
    </font>
    <font>
      <sz val="12"/>
      <color theme="3" tint="-0.249977111117893"/>
      <name val="Arial"/>
      <family val="2"/>
    </font>
    <font>
      <b/>
      <sz val="10"/>
      <color rgb="FFFFFF66"/>
      <name val="Arial"/>
      <family val="2"/>
    </font>
    <font>
      <b/>
      <sz val="10"/>
      <color rgb="FFFFFF00"/>
      <name val="Arial"/>
      <family val="2"/>
    </font>
    <font>
      <b/>
      <sz val="10"/>
      <color rgb="FFFFC000"/>
      <name val="Arial"/>
      <family val="2"/>
    </font>
    <font>
      <b/>
      <sz val="10"/>
      <color rgb="FFFFFFCC"/>
      <name val="Arial"/>
      <family val="2"/>
    </font>
    <font>
      <b/>
      <sz val="10"/>
      <color rgb="FFFF3300"/>
      <name val="Arial"/>
      <family val="2"/>
    </font>
    <font>
      <b/>
      <sz val="12"/>
      <color theme="3" tint="-0.499984740745262"/>
      <name val="Arial"/>
      <family val="2"/>
    </font>
    <font>
      <b/>
      <sz val="16"/>
      <color theme="0"/>
      <name val="Arial"/>
      <family val="2"/>
    </font>
    <font>
      <b/>
      <sz val="10"/>
      <color indexed="8"/>
      <name val="Arial"/>
      <family val="2"/>
    </font>
    <font>
      <sz val="11"/>
      <color theme="3" tint="-0.499984740745262"/>
      <name val="Arial"/>
      <family val="2"/>
    </font>
    <font>
      <b/>
      <sz val="12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name val="Calibri"/>
      <family val="2"/>
      <scheme val="minor"/>
    </font>
    <font>
      <sz val="11"/>
      <name val="Arial"/>
      <family val="2"/>
    </font>
    <font>
      <b/>
      <sz val="12"/>
      <color theme="4" tint="-0.499984740745262"/>
      <name val="Arial"/>
      <family val="2"/>
    </font>
    <font>
      <sz val="10"/>
      <color theme="4" tint="-0.499984740745262"/>
      <name val="Arial"/>
      <family val="2"/>
    </font>
    <font>
      <sz val="11"/>
      <color theme="0"/>
      <name val="Arial"/>
      <family val="2"/>
    </font>
    <font>
      <b/>
      <i/>
      <sz val="10"/>
      <color theme="3" tint="-0.499984740745262"/>
      <name val="Arial"/>
      <family val="2"/>
    </font>
    <font>
      <sz val="9"/>
      <color indexed="81"/>
      <name val="Segoe UI"/>
      <family val="2"/>
    </font>
    <font>
      <b/>
      <sz val="9"/>
      <color indexed="81"/>
      <name val="Segoe UI"/>
      <family val="2"/>
    </font>
    <font>
      <sz val="20"/>
      <name val="Arial"/>
      <family val="2"/>
    </font>
    <font>
      <sz val="11"/>
      <color rgb="FFFF0000"/>
      <name val="Calibri"/>
      <family val="2"/>
      <scheme val="minor"/>
    </font>
    <font>
      <sz val="14"/>
      <color theme="0"/>
      <name val="Arial"/>
      <family val="2"/>
    </font>
    <font>
      <sz val="14"/>
      <color theme="3" tint="-0.499984740745262"/>
      <name val="Arial"/>
      <family val="2"/>
    </font>
    <font>
      <b/>
      <sz val="10"/>
      <color theme="1"/>
      <name val="Arial"/>
      <family val="2"/>
    </font>
    <font>
      <b/>
      <sz val="10"/>
      <color rgb="FFFF0000"/>
      <name val="Arial"/>
      <family val="2"/>
    </font>
    <font>
      <sz val="12"/>
      <color theme="8" tint="-0.249977111117893"/>
      <name val="Calibri"/>
      <family val="2"/>
    </font>
    <font>
      <b/>
      <sz val="12"/>
      <color theme="8" tint="-0.249977111117893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indexed="52"/>
        <bgColor indexed="29"/>
      </patternFill>
    </fill>
    <fill>
      <patternFill patternType="solid">
        <fgColor indexed="57"/>
        <bgColor indexed="19"/>
      </patternFill>
    </fill>
    <fill>
      <patternFill patternType="solid">
        <fgColor indexed="53"/>
        <bgColor indexed="10"/>
      </patternFill>
    </fill>
    <fill>
      <patternFill patternType="solid">
        <fgColor indexed="13"/>
        <bgColor indexed="34"/>
      </patternFill>
    </fill>
    <fill>
      <patternFill patternType="solid">
        <fgColor indexed="9"/>
        <bgColor indexed="26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31"/>
      </patternFill>
    </fill>
    <fill>
      <patternFill patternType="solid">
        <fgColor theme="6" tint="0.39997558519241921"/>
        <bgColor indexed="31"/>
      </patternFill>
    </fill>
    <fill>
      <patternFill patternType="solid">
        <fgColor theme="6" tint="-0.249977111117893"/>
        <bgColor indexed="31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006666"/>
        <bgColor indexed="64"/>
      </patternFill>
    </fill>
    <fill>
      <patternFill patternType="solid">
        <fgColor theme="6" tint="0.59999389629810485"/>
        <bgColor indexed="31"/>
      </patternFill>
    </fill>
    <fill>
      <patternFill patternType="solid">
        <fgColor rgb="FF4B781E"/>
        <bgColor indexed="64"/>
      </patternFill>
    </fill>
    <fill>
      <patternFill patternType="solid">
        <fgColor rgb="FF1E4619"/>
        <bgColor indexed="64"/>
      </patternFill>
    </fill>
    <fill>
      <patternFill patternType="solid">
        <fgColor rgb="FF50BE5A"/>
        <bgColor indexed="64"/>
      </patternFill>
    </fill>
    <fill>
      <patternFill patternType="solid">
        <fgColor rgb="FF8CDC64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indexed="9"/>
        <bgColor indexed="64"/>
      </patternFill>
    </fill>
    <fill>
      <patternFill patternType="solid">
        <fgColor rgb="FF31869B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006600"/>
        <bgColor indexed="64"/>
      </patternFill>
    </fill>
    <fill>
      <patternFill patternType="solid">
        <fgColor rgb="FF669900"/>
        <bgColor indexed="64"/>
      </patternFill>
    </fill>
    <fill>
      <patternFill patternType="solid">
        <fgColor theme="6" tint="0.79998168889431442"/>
        <bgColor indexed="31"/>
      </patternFill>
    </fill>
  </fills>
  <borders count="229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double">
        <color theme="0"/>
      </left>
      <right/>
      <top/>
      <bottom style="double">
        <color theme="0"/>
      </bottom>
      <diagonal/>
    </border>
    <border>
      <left style="double">
        <color theme="0"/>
      </left>
      <right style="double">
        <color theme="0"/>
      </right>
      <top/>
      <bottom style="double">
        <color theme="0"/>
      </bottom>
      <diagonal/>
    </border>
    <border>
      <left style="double">
        <color theme="0"/>
      </left>
      <right style="double">
        <color theme="0"/>
      </right>
      <top style="double">
        <color theme="0"/>
      </top>
      <bottom style="double">
        <color theme="0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/>
      <bottom style="medium">
        <color theme="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 style="double">
        <color indexed="64"/>
      </bottom>
      <diagonal/>
    </border>
    <border>
      <left style="medium">
        <color theme="0"/>
      </left>
      <right/>
      <top/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 style="double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theme="0" tint="-0.14996795556505021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theme="5" tint="0.79998168889431442"/>
      </bottom>
      <diagonal/>
    </border>
    <border>
      <left/>
      <right/>
      <top/>
      <bottom style="thin">
        <color theme="5" tint="0.79998168889431442"/>
      </bottom>
      <diagonal/>
    </border>
    <border>
      <left/>
      <right style="medium">
        <color indexed="64"/>
      </right>
      <top/>
      <bottom style="thin">
        <color theme="5" tint="0.79998168889431442"/>
      </bottom>
      <diagonal/>
    </border>
    <border>
      <left style="medium">
        <color indexed="64"/>
      </left>
      <right style="medium">
        <color indexed="64"/>
      </right>
      <top/>
      <bottom style="double">
        <color theme="0" tint="-0.14996795556505021"/>
      </bottom>
      <diagonal/>
    </border>
    <border>
      <left style="medium">
        <color indexed="64"/>
      </left>
      <right style="medium">
        <color indexed="64"/>
      </right>
      <top style="thin">
        <color theme="5" tint="0.79998168889431442"/>
      </top>
      <bottom style="thin">
        <color theme="5" tint="0.79998168889431442"/>
      </bottom>
      <diagonal/>
    </border>
    <border>
      <left/>
      <right style="thin">
        <color theme="5" tint="0.79998168889431442"/>
      </right>
      <top style="thin">
        <color theme="5" tint="0.79998168889431442"/>
      </top>
      <bottom style="thin">
        <color theme="5" tint="0.79998168889431442"/>
      </bottom>
      <diagonal/>
    </border>
    <border>
      <left style="thin">
        <color theme="5" tint="0.79998168889431442"/>
      </left>
      <right style="thin">
        <color theme="5" tint="0.79998168889431442"/>
      </right>
      <top style="thin">
        <color theme="5" tint="0.79998168889431442"/>
      </top>
      <bottom style="thin">
        <color theme="5" tint="0.79998168889431442"/>
      </bottom>
      <diagonal/>
    </border>
    <border>
      <left style="thin">
        <color theme="5" tint="0.79998168889431442"/>
      </left>
      <right/>
      <top style="thin">
        <color theme="5" tint="0.79998168889431442"/>
      </top>
      <bottom style="thin">
        <color theme="5" tint="0.79998168889431442"/>
      </bottom>
      <diagonal/>
    </border>
    <border>
      <left style="medium">
        <color indexed="64"/>
      </left>
      <right style="medium">
        <color indexed="64"/>
      </right>
      <top style="thin">
        <color theme="5" tint="0.79998168889431442"/>
      </top>
      <bottom style="medium">
        <color indexed="64"/>
      </bottom>
      <diagonal/>
    </border>
    <border>
      <left style="thin">
        <color theme="5" tint="0.79998168889431442"/>
      </left>
      <right style="thin">
        <color theme="5" tint="0.79998168889431442"/>
      </right>
      <top style="thin">
        <color theme="5" tint="0.79998168889431442"/>
      </top>
      <bottom style="medium">
        <color indexed="64"/>
      </bottom>
      <diagonal/>
    </border>
    <border>
      <left/>
      <right style="double">
        <color theme="0"/>
      </right>
      <top/>
      <bottom style="double">
        <color theme="0"/>
      </bottom>
      <diagonal/>
    </border>
    <border>
      <left/>
      <right style="double">
        <color theme="0"/>
      </right>
      <top style="double">
        <color theme="0"/>
      </top>
      <bottom/>
      <diagonal/>
    </border>
    <border>
      <left/>
      <right/>
      <top style="double">
        <color theme="0"/>
      </top>
      <bottom/>
      <diagonal/>
    </border>
    <border>
      <left/>
      <right style="double">
        <color theme="0"/>
      </right>
      <top style="double">
        <color theme="0"/>
      </top>
      <bottom style="double">
        <color theme="0"/>
      </bottom>
      <diagonal/>
    </border>
    <border>
      <left style="thin">
        <color theme="5" tint="0.79998168889431442"/>
      </left>
      <right style="thin">
        <color theme="5" tint="0.79998168889431442"/>
      </right>
      <top style="thin">
        <color theme="5" tint="0.79998168889431442"/>
      </top>
      <bottom/>
      <diagonal/>
    </border>
    <border>
      <left style="medium">
        <color indexed="64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/>
      <top style="thin">
        <color theme="0" tint="-0.14999847407452621"/>
      </top>
      <bottom style="thin">
        <color theme="0" tint="-0.14999847407452621"/>
      </bottom>
      <diagonal/>
    </border>
    <border>
      <left/>
      <right/>
      <top style="thin">
        <color theme="0" tint="-0.14999847407452621"/>
      </top>
      <bottom style="thin">
        <color theme="0" tint="-0.14999847407452621"/>
      </bottom>
      <diagonal/>
    </border>
    <border>
      <left/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/>
      <diagonal/>
    </border>
    <border>
      <left style="medium">
        <color indexed="64"/>
      </left>
      <right/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/>
      <bottom/>
      <diagonal/>
    </border>
    <border>
      <left style="medium">
        <color indexed="64"/>
      </left>
      <right style="thin">
        <color theme="0" tint="-0.14999847407452621"/>
      </right>
      <top style="thin">
        <color theme="0" tint="-0.14999847407452621"/>
      </top>
      <bottom/>
      <diagonal/>
    </border>
    <border>
      <left style="double">
        <color theme="6" tint="0.39994506668294322"/>
      </left>
      <right style="double">
        <color theme="6" tint="0.39994506668294322"/>
      </right>
      <top style="double">
        <color theme="6" tint="0.39994506668294322"/>
      </top>
      <bottom style="double">
        <color theme="6" tint="0.39994506668294322"/>
      </bottom>
      <diagonal/>
    </border>
    <border>
      <left style="double">
        <color theme="6" tint="0.39994506668294322"/>
      </left>
      <right style="double">
        <color theme="6" tint="0.39994506668294322"/>
      </right>
      <top/>
      <bottom style="double">
        <color theme="6" tint="0.39994506668294322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double">
        <color theme="5" tint="0.79995117038483843"/>
      </left>
      <right/>
      <top/>
      <bottom/>
      <diagonal/>
    </border>
    <border>
      <left style="double">
        <color theme="5" tint="0.79995117038483843"/>
      </left>
      <right/>
      <top/>
      <bottom style="double">
        <color theme="5" tint="0.79995117038483843"/>
      </bottom>
      <diagonal/>
    </border>
    <border>
      <left/>
      <right style="double">
        <color indexed="64"/>
      </right>
      <top/>
      <bottom/>
      <diagonal/>
    </border>
    <border>
      <left style="thin">
        <color theme="0" tint="-0.14999847407452621"/>
      </left>
      <right/>
      <top style="thin">
        <color theme="0" tint="-0.14999847407452621"/>
      </top>
      <bottom/>
      <diagonal/>
    </border>
    <border>
      <left style="thin">
        <color theme="0" tint="-0.14999847407452621"/>
      </left>
      <right/>
      <top/>
      <bottom/>
      <diagonal/>
    </border>
    <border>
      <left/>
      <right style="thin">
        <color theme="0" tint="-0.14999847407452621"/>
      </right>
      <top style="thin">
        <color theme="0" tint="-0.14999847407452621"/>
      </top>
      <bottom/>
      <diagonal/>
    </border>
    <border>
      <left/>
      <right/>
      <top style="double">
        <color theme="9" tint="0.79998168889431442"/>
      </top>
      <bottom style="double">
        <color theme="9" tint="0.79998168889431442"/>
      </bottom>
      <diagonal/>
    </border>
    <border>
      <left/>
      <right style="double">
        <color indexed="64"/>
      </right>
      <top style="double">
        <color theme="9" tint="0.79998168889431442"/>
      </top>
      <bottom style="double">
        <color theme="9" tint="0.79998168889431442"/>
      </bottom>
      <diagonal/>
    </border>
    <border>
      <left style="double">
        <color indexed="64"/>
      </left>
      <right/>
      <top style="double">
        <color theme="9" tint="0.79998168889431442"/>
      </top>
      <bottom style="double">
        <color indexed="64"/>
      </bottom>
      <diagonal/>
    </border>
    <border>
      <left/>
      <right/>
      <top style="double">
        <color theme="9" tint="0.79998168889431442"/>
      </top>
      <bottom style="double">
        <color indexed="64"/>
      </bottom>
      <diagonal/>
    </border>
    <border>
      <left/>
      <right style="double">
        <color indexed="64"/>
      </right>
      <top style="double">
        <color theme="9" tint="0.79998168889431442"/>
      </top>
      <bottom style="double">
        <color indexed="64"/>
      </bottom>
      <diagonal/>
    </border>
    <border>
      <left/>
      <right/>
      <top/>
      <bottom style="double">
        <color theme="9" tint="0.79998168889431442"/>
      </bottom>
      <diagonal/>
    </border>
    <border>
      <left/>
      <right style="double">
        <color indexed="64"/>
      </right>
      <top/>
      <bottom style="double">
        <color theme="9" tint="0.79998168889431442"/>
      </bottom>
      <diagonal/>
    </border>
    <border>
      <left/>
      <right style="thin">
        <color theme="0" tint="-0.14999847407452621"/>
      </right>
      <top/>
      <bottom/>
      <diagonal/>
    </border>
    <border>
      <left style="double">
        <color theme="0" tint="-0.14996795556505021"/>
      </left>
      <right style="double">
        <color theme="0" tint="-0.14996795556505021"/>
      </right>
      <top style="double">
        <color theme="0" tint="-0.14996795556505021"/>
      </top>
      <bottom style="double">
        <color theme="0" tint="-0.14996795556505021"/>
      </bottom>
      <diagonal/>
    </border>
    <border>
      <left style="double">
        <color theme="0" tint="-0.14993743705557422"/>
      </left>
      <right style="double">
        <color theme="0" tint="-0.14996795556505021"/>
      </right>
      <top/>
      <bottom/>
      <diagonal/>
    </border>
    <border>
      <left style="double">
        <color theme="0" tint="-0.14993743705557422"/>
      </left>
      <right style="double">
        <color theme="0" tint="-0.14996795556505021"/>
      </right>
      <top/>
      <bottom style="double">
        <color theme="0" tint="-0.14993743705557422"/>
      </bottom>
      <diagonal/>
    </border>
    <border>
      <left style="thin">
        <color theme="0" tint="-0.14999847407452621"/>
      </left>
      <right style="thin">
        <color theme="0" tint="-0.14999847407452621"/>
      </right>
      <top/>
      <bottom style="double">
        <color theme="0" tint="-0.14996795556505021"/>
      </bottom>
      <diagonal/>
    </border>
    <border>
      <left style="medium">
        <color theme="1" tint="4.9989318521683403E-2"/>
      </left>
      <right style="medium">
        <color theme="1" tint="4.9989318521683403E-2"/>
      </right>
      <top style="double">
        <color theme="5" tint="0.79998168889431442"/>
      </top>
      <bottom style="double">
        <color theme="5" tint="0.79998168889431442"/>
      </bottom>
      <diagonal/>
    </border>
    <border>
      <left style="medium">
        <color theme="1" tint="4.9989318521683403E-2"/>
      </left>
      <right style="medium">
        <color theme="1" tint="4.9989318521683403E-2"/>
      </right>
      <top style="medium">
        <color theme="1" tint="4.9989318521683403E-2"/>
      </top>
      <bottom style="double">
        <color theme="5" tint="0.79998168889431442"/>
      </bottom>
      <diagonal/>
    </border>
    <border>
      <left style="medium">
        <color indexed="64"/>
      </left>
      <right style="double">
        <color theme="6" tint="0.39994506668294322"/>
      </right>
      <top style="double">
        <color theme="6" tint="0.39994506668294322"/>
      </top>
      <bottom/>
      <diagonal/>
    </border>
    <border>
      <left style="medium">
        <color indexed="64"/>
      </left>
      <right style="double">
        <color theme="6" tint="0.39994506668294322"/>
      </right>
      <top/>
      <bottom/>
      <diagonal/>
    </border>
    <border>
      <left style="medium">
        <color indexed="64"/>
      </left>
      <right style="double">
        <color theme="6" tint="0.39994506668294322"/>
      </right>
      <top/>
      <bottom style="double">
        <color theme="6" tint="0.39994506668294322"/>
      </bottom>
      <diagonal/>
    </border>
    <border>
      <left style="medium">
        <color indexed="64"/>
      </left>
      <right style="medium">
        <color theme="1" tint="4.9989318521683403E-2"/>
      </right>
      <top/>
      <bottom/>
      <diagonal/>
    </border>
    <border>
      <left style="medium">
        <color indexed="64"/>
      </left>
      <right style="medium">
        <color theme="1" tint="4.9989318521683403E-2"/>
      </right>
      <top/>
      <bottom style="medium">
        <color indexed="64"/>
      </bottom>
      <diagonal/>
    </border>
    <border>
      <left style="medium">
        <color theme="1" tint="4.9989318521683403E-2"/>
      </left>
      <right style="medium">
        <color theme="1" tint="4.9989318521683403E-2"/>
      </right>
      <top style="double">
        <color theme="5" tint="0.79998168889431442"/>
      </top>
      <bottom style="medium">
        <color indexed="64"/>
      </bottom>
      <diagonal/>
    </border>
    <border>
      <left style="double">
        <color theme="5" tint="0.79995117038483843"/>
      </left>
      <right/>
      <top style="medium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double">
        <color indexed="64"/>
      </right>
      <top style="double">
        <color theme="5" tint="0.79998168889431442"/>
      </top>
      <bottom style="double">
        <color theme="5" tint="0.79998168889431442"/>
      </bottom>
      <diagonal/>
    </border>
    <border>
      <left style="double">
        <color indexed="64"/>
      </left>
      <right style="double">
        <color indexed="64"/>
      </right>
      <top/>
      <bottom style="double">
        <color theme="5" tint="0.79998168889431442"/>
      </bottom>
      <diagonal/>
    </border>
    <border>
      <left/>
      <right/>
      <top style="thin">
        <color theme="0" tint="-0.14999847407452621"/>
      </top>
      <bottom/>
      <diagonal/>
    </border>
    <border>
      <left style="medium">
        <color theme="0" tint="-0.1498458815271462"/>
      </left>
      <right style="medium">
        <color theme="0" tint="-0.14990691854609822"/>
      </right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458815271462"/>
      </left>
      <right style="medium">
        <color theme="0" tint="-0.1498458815271462"/>
      </right>
      <top style="medium">
        <color theme="0" tint="-0.1498458815271462"/>
      </top>
      <bottom style="medium">
        <color theme="0" tint="-0.1498458815271462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/>
      <diagonal/>
    </border>
    <border>
      <left style="double">
        <color theme="0" tint="-0.14996795556505021"/>
      </left>
      <right/>
      <top style="double">
        <color theme="0" tint="-0.14996795556505021"/>
      </top>
      <bottom style="double">
        <color theme="0" tint="-0.14996795556505021"/>
      </bottom>
      <diagonal/>
    </border>
    <border>
      <left style="double">
        <color theme="0" tint="-0.14993743705557422"/>
      </left>
      <right style="double">
        <color theme="0" tint="-0.14993743705557422"/>
      </right>
      <top style="double">
        <color theme="0" tint="-0.14996795556505021"/>
      </top>
      <bottom style="double">
        <color theme="0" tint="-0.14993743705557422"/>
      </bottom>
      <diagonal/>
    </border>
    <border>
      <left style="double">
        <color theme="0" tint="-0.14993743705557422"/>
      </left>
      <right style="double">
        <color theme="0" tint="-0.14996795556505021"/>
      </right>
      <top style="double">
        <color theme="0" tint="-0.14996795556505021"/>
      </top>
      <bottom style="double">
        <color theme="0" tint="-0.14993743705557422"/>
      </bottom>
      <diagonal/>
    </border>
    <border>
      <left style="double">
        <color theme="0" tint="-0.14996795556505021"/>
      </left>
      <right style="double">
        <color theme="0" tint="-0.14993743705557422"/>
      </right>
      <top style="double">
        <color theme="0" tint="-0.14993743705557422"/>
      </top>
      <bottom style="double">
        <color theme="0" tint="-0.14993743705557422"/>
      </bottom>
      <diagonal/>
    </border>
    <border>
      <left style="double">
        <color theme="0" tint="-0.14993743705557422"/>
      </left>
      <right style="double">
        <color theme="0" tint="-0.14993743705557422"/>
      </right>
      <top style="double">
        <color theme="0" tint="-0.14993743705557422"/>
      </top>
      <bottom style="double">
        <color theme="0" tint="-0.14993743705557422"/>
      </bottom>
      <diagonal/>
    </border>
    <border>
      <left style="double">
        <color theme="0" tint="-0.14996795556505021"/>
      </left>
      <right style="double">
        <color theme="0" tint="-0.14993743705557422"/>
      </right>
      <top style="double">
        <color theme="0" tint="-0.14993743705557422"/>
      </top>
      <bottom style="double">
        <color theme="0" tint="-0.14996795556505021"/>
      </bottom>
      <diagonal/>
    </border>
    <border>
      <left style="double">
        <color theme="0" tint="-0.14993743705557422"/>
      </left>
      <right style="double">
        <color theme="0" tint="-0.14993743705557422"/>
      </right>
      <top style="double">
        <color theme="0" tint="-0.14993743705557422"/>
      </top>
      <bottom style="double">
        <color theme="0" tint="-0.14996795556505021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theme="0" tint="-0.14993743705557422"/>
      </left>
      <right/>
      <top/>
      <bottom/>
      <diagonal/>
    </border>
    <border>
      <left style="medium">
        <color rgb="FFFFC000"/>
      </left>
      <right/>
      <top style="medium">
        <color rgb="FFFFC000"/>
      </top>
      <bottom/>
      <diagonal/>
    </border>
    <border>
      <left/>
      <right/>
      <top style="medium">
        <color rgb="FFFFC000"/>
      </top>
      <bottom/>
      <diagonal/>
    </border>
    <border>
      <left/>
      <right style="medium">
        <color rgb="FFFFC000"/>
      </right>
      <top style="medium">
        <color rgb="FFFFC000"/>
      </top>
      <bottom/>
      <diagonal/>
    </border>
    <border>
      <left style="medium">
        <color rgb="FFFFC000"/>
      </left>
      <right/>
      <top/>
      <bottom/>
      <diagonal/>
    </border>
    <border>
      <left style="medium">
        <color theme="5"/>
      </left>
      <right style="medium">
        <color theme="5"/>
      </right>
      <top style="medium">
        <color theme="5"/>
      </top>
      <bottom/>
      <diagonal/>
    </border>
    <border>
      <left/>
      <right style="medium">
        <color rgb="FFFFC000"/>
      </right>
      <top/>
      <bottom/>
      <diagonal/>
    </border>
    <border>
      <left style="medium">
        <color theme="5"/>
      </left>
      <right style="medium">
        <color theme="5"/>
      </right>
      <top/>
      <bottom/>
      <diagonal/>
    </border>
    <border>
      <left/>
      <right/>
      <top/>
      <bottom style="thin">
        <color theme="0"/>
      </bottom>
      <diagonal/>
    </border>
    <border>
      <left style="medium">
        <color rgb="FFFFC000"/>
      </left>
      <right/>
      <top style="medium">
        <color indexed="64"/>
      </top>
      <bottom/>
      <diagonal/>
    </border>
    <border>
      <left style="medium">
        <color theme="5"/>
      </left>
      <right style="medium">
        <color theme="5"/>
      </right>
      <top style="medium">
        <color indexed="64"/>
      </top>
      <bottom style="thin">
        <color theme="0"/>
      </bottom>
      <diagonal/>
    </border>
    <border>
      <left style="medium">
        <color theme="5"/>
      </left>
      <right/>
      <top style="medium">
        <color indexed="64"/>
      </top>
      <bottom style="thin">
        <color theme="0"/>
      </bottom>
      <diagonal/>
    </border>
    <border>
      <left/>
      <right/>
      <top style="medium">
        <color indexed="64"/>
      </top>
      <bottom style="thin">
        <color theme="0"/>
      </bottom>
      <diagonal/>
    </border>
    <border>
      <left/>
      <right style="medium">
        <color rgb="FFFFC000"/>
      </right>
      <top style="medium">
        <color indexed="64"/>
      </top>
      <bottom style="thin">
        <color theme="0"/>
      </bottom>
      <diagonal/>
    </border>
    <border>
      <left/>
      <right style="medium">
        <color indexed="64"/>
      </right>
      <top style="medium">
        <color indexed="64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theme="5"/>
      </left>
      <right style="medium">
        <color theme="5"/>
      </right>
      <top style="thin">
        <color theme="0"/>
      </top>
      <bottom style="thin">
        <color theme="0"/>
      </bottom>
      <diagonal/>
    </border>
    <border>
      <left style="medium">
        <color theme="5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medium">
        <color rgb="FFFFC000"/>
      </right>
      <top style="thin">
        <color theme="0"/>
      </top>
      <bottom style="thin">
        <color theme="0"/>
      </bottom>
      <diagonal/>
    </border>
    <border>
      <left/>
      <right style="medium">
        <color indexed="64"/>
      </right>
      <top style="thin">
        <color theme="0"/>
      </top>
      <bottom style="thin">
        <color theme="0"/>
      </bottom>
      <diagonal/>
    </border>
    <border>
      <left style="medium">
        <color theme="5"/>
      </left>
      <right/>
      <top/>
      <bottom/>
      <diagonal/>
    </border>
    <border>
      <left style="medium">
        <color rgb="FFFFC000"/>
      </left>
      <right/>
      <top/>
      <bottom style="medium">
        <color rgb="FFFFC000"/>
      </bottom>
      <diagonal/>
    </border>
    <border>
      <left style="medium">
        <color theme="5"/>
      </left>
      <right style="medium">
        <color theme="5"/>
      </right>
      <top style="thin">
        <color theme="0"/>
      </top>
      <bottom style="medium">
        <color rgb="FFFFC000"/>
      </bottom>
      <diagonal/>
    </border>
    <border>
      <left style="medium">
        <color theme="5"/>
      </left>
      <right/>
      <top style="thin">
        <color theme="0"/>
      </top>
      <bottom style="medium">
        <color rgb="FFFFC000"/>
      </bottom>
      <diagonal/>
    </border>
    <border>
      <left/>
      <right/>
      <top style="thin">
        <color theme="0"/>
      </top>
      <bottom style="medium">
        <color rgb="FFFFC000"/>
      </bottom>
      <diagonal/>
    </border>
    <border>
      <left/>
      <right style="medium">
        <color rgb="FFFFC000"/>
      </right>
      <top/>
      <bottom style="medium">
        <color rgb="FFFFC000"/>
      </bottom>
      <diagonal/>
    </border>
    <border>
      <left/>
      <right style="medium">
        <color indexed="64"/>
      </right>
      <top style="thin">
        <color theme="0"/>
      </top>
      <bottom style="medium">
        <color rgb="FFFFC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theme="5" tint="0.79998168889431442"/>
      </top>
      <bottom/>
      <diagonal/>
    </border>
    <border>
      <left style="medium">
        <color indexed="64"/>
      </left>
      <right style="medium">
        <color theme="1" tint="4.9989318521683403E-2"/>
      </right>
      <top style="thin">
        <color theme="0" tint="-0.14999847407452621"/>
      </top>
      <bottom/>
      <diagonal/>
    </border>
    <border>
      <left style="medium">
        <color indexed="64"/>
      </left>
      <right style="medium">
        <color theme="1" tint="4.9989318521683403E-2"/>
      </right>
      <top/>
      <bottom style="double">
        <color theme="0" tint="-0.14999847407452621"/>
      </bottom>
      <diagonal/>
    </border>
    <border>
      <left style="medium">
        <color indexed="64"/>
      </left>
      <right style="medium">
        <color theme="1" tint="4.9989318521683403E-2"/>
      </right>
      <top style="double">
        <color theme="0" tint="-0.14999847407452621"/>
      </top>
      <bottom/>
      <diagonal/>
    </border>
    <border>
      <left style="double">
        <color theme="5" tint="0.79995117038483843"/>
      </left>
      <right style="double">
        <color indexed="64"/>
      </right>
      <top style="double">
        <color theme="5" tint="0.79995117038483843"/>
      </top>
      <bottom/>
      <diagonal/>
    </border>
    <border>
      <left style="double">
        <color theme="5" tint="0.79995117038483843"/>
      </left>
      <right style="double">
        <color indexed="64"/>
      </right>
      <top/>
      <bottom/>
      <diagonal/>
    </border>
    <border>
      <left style="double">
        <color theme="5" tint="0.79995117038483843"/>
      </left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theme="5" tint="0.79998168889431442"/>
      </top>
      <bottom style="medium">
        <color indexed="64"/>
      </bottom>
      <diagonal/>
    </border>
    <border>
      <left style="double">
        <color indexed="64"/>
      </left>
      <right/>
      <top style="double">
        <color theme="9" tint="0.79998168889431442"/>
      </top>
      <bottom/>
      <diagonal/>
    </border>
    <border>
      <left/>
      <right/>
      <top style="double">
        <color theme="9" tint="0.79998168889431442"/>
      </top>
      <bottom/>
      <diagonal/>
    </border>
    <border>
      <left/>
      <right style="double">
        <color indexed="64"/>
      </right>
      <top style="double">
        <color theme="9" tint="0.79998168889431442"/>
      </top>
      <bottom/>
      <diagonal/>
    </border>
    <border>
      <left/>
      <right style="medium">
        <color indexed="64"/>
      </right>
      <top style="double">
        <color theme="6" tint="0.39994506668294322"/>
      </top>
      <bottom/>
      <diagonal/>
    </border>
    <border>
      <left/>
      <right/>
      <top style="double">
        <color theme="6" tint="0.39994506668294322"/>
      </top>
      <bottom/>
      <diagonal/>
    </border>
    <border>
      <left style="thin">
        <color theme="0" tint="-0.14999847407452621"/>
      </left>
      <right style="medium">
        <color theme="0" tint="-0.14993743705557422"/>
      </right>
      <top style="thin">
        <color theme="0" tint="-0.14999847407452621"/>
      </top>
      <bottom style="medium">
        <color theme="0"/>
      </bottom>
      <diagonal/>
    </border>
    <border>
      <left/>
      <right style="thin">
        <color theme="0" tint="-0.14999847407452621"/>
      </right>
      <top/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medium">
        <color theme="0"/>
      </bottom>
      <diagonal/>
    </border>
    <border>
      <left style="medium">
        <color theme="0"/>
      </left>
      <right style="thin">
        <color theme="0" tint="-0.14999847407452621"/>
      </right>
      <top style="medium">
        <color theme="0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 style="medium">
        <color theme="0"/>
      </top>
      <bottom style="thin">
        <color theme="0" tint="-0.14999847407452621"/>
      </bottom>
      <diagonal/>
    </border>
    <border>
      <left style="double">
        <color theme="6" tint="0.39994506668294322"/>
      </left>
      <right style="double">
        <color theme="6" tint="0.39994506668294322"/>
      </right>
      <top style="medium">
        <color theme="0"/>
      </top>
      <bottom style="double">
        <color theme="6" tint="0.39994506668294322"/>
      </bottom>
      <diagonal/>
    </border>
    <border>
      <left style="medium">
        <color theme="0"/>
      </left>
      <right style="thin">
        <color theme="0" tint="-0.14999847407452621"/>
      </right>
      <top style="thin">
        <color theme="0" tint="-0.14999847407452621"/>
      </top>
      <bottom style="medium">
        <color theme="0"/>
      </bottom>
      <diagonal/>
    </border>
    <border>
      <left style="thin">
        <color theme="0" tint="-0.14999847407452621"/>
      </left>
      <right/>
      <top style="medium">
        <color theme="0"/>
      </top>
      <bottom style="thin">
        <color theme="0" tint="-0.14999847407452621"/>
      </bottom>
      <diagonal/>
    </border>
    <border>
      <left style="medium">
        <color theme="0"/>
      </left>
      <right style="thin">
        <color theme="0" tint="-0.14999847407452621"/>
      </right>
      <top style="thin">
        <color theme="0" tint="-0.14999847407452621"/>
      </top>
      <bottom style="double">
        <color theme="6" tint="0.39994506668294322"/>
      </bottom>
      <diagonal/>
    </border>
    <border>
      <left style="thin">
        <color theme="0" tint="-0.14999847407452621"/>
      </left>
      <right/>
      <top style="thin">
        <color theme="0" tint="-0.14999847407452621"/>
      </top>
      <bottom style="medium">
        <color theme="0"/>
      </bottom>
      <diagonal/>
    </border>
    <border>
      <left style="thin">
        <color theme="0" tint="-0.14999847407452621"/>
      </left>
      <right style="medium">
        <color theme="0"/>
      </right>
      <top style="medium">
        <color theme="0"/>
      </top>
      <bottom style="thin">
        <color theme="0" tint="-0.14999847407452621"/>
      </bottom>
      <diagonal/>
    </border>
    <border>
      <left style="thin">
        <color theme="0" tint="-0.14999847407452621"/>
      </left>
      <right style="medium">
        <color theme="0"/>
      </right>
      <top style="thin">
        <color theme="0" tint="-0.14999847407452621"/>
      </top>
      <bottom style="medium">
        <color theme="0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double">
        <color theme="6" tint="0.79998168889431442"/>
      </bottom>
      <diagonal/>
    </border>
    <border>
      <left/>
      <right/>
      <top/>
      <bottom style="double">
        <color theme="6" tint="0.79998168889431442"/>
      </bottom>
      <diagonal/>
    </border>
    <border>
      <left/>
      <right/>
      <top style="double">
        <color theme="9" tint="0.79998168889431442"/>
      </top>
      <bottom style="double">
        <color theme="6" tint="0.79998168889431442"/>
      </bottom>
      <diagonal/>
    </border>
    <border>
      <left style="medium">
        <color indexed="64"/>
      </left>
      <right/>
      <top style="medium">
        <color indexed="64"/>
      </top>
      <bottom style="double">
        <color theme="6" tint="0.79998168889431442"/>
      </bottom>
      <diagonal/>
    </border>
    <border>
      <left/>
      <right/>
      <top style="medium">
        <color indexed="64"/>
      </top>
      <bottom style="double">
        <color theme="6" tint="0.79998168889431442"/>
      </bottom>
      <diagonal/>
    </border>
    <border>
      <left style="medium">
        <color indexed="64"/>
      </left>
      <right/>
      <top style="double">
        <color theme="6" tint="0.79998168889431442"/>
      </top>
      <bottom style="double">
        <color theme="6" tint="0.79998168889431442"/>
      </bottom>
      <diagonal/>
    </border>
    <border>
      <left/>
      <right/>
      <top style="double">
        <color theme="6" tint="0.79998168889431442"/>
      </top>
      <bottom style="double">
        <color theme="6" tint="0.79998168889431442"/>
      </bottom>
      <diagonal/>
    </border>
    <border>
      <left style="double">
        <color theme="0" tint="-0.34998626667073579"/>
      </left>
      <right/>
      <top/>
      <bottom/>
      <diagonal/>
    </border>
    <border>
      <left style="double">
        <color theme="0" tint="-0.34998626667073579"/>
      </left>
      <right/>
      <top/>
      <bottom style="double">
        <color theme="0" tint="-0.34998626667073579"/>
      </bottom>
      <diagonal/>
    </border>
    <border>
      <left style="thin">
        <color theme="2" tint="-9.9978637043366805E-2"/>
      </left>
      <right style="thin">
        <color theme="0" tint="-0.14999847407452621"/>
      </right>
      <top style="thin">
        <color theme="0" tint="-0.14999847407452621"/>
      </top>
      <bottom style="double">
        <color theme="0" tint="-0.14996795556505021"/>
      </bottom>
      <diagonal/>
    </border>
    <border>
      <left style="double">
        <color theme="0" tint="-0.34998626667073579"/>
      </left>
      <right/>
      <top style="thin">
        <color theme="2" tint="-9.9978637043366805E-2"/>
      </top>
      <bottom/>
      <diagonal/>
    </border>
    <border>
      <left style="thin">
        <color theme="2" tint="-9.9978637043366805E-2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 style="medium">
        <color indexed="64"/>
      </left>
      <right style="medium">
        <color indexed="64"/>
      </right>
      <top style="thin">
        <color theme="0" tint="-0.14999847407452621"/>
      </top>
      <bottom style="thin">
        <color theme="5" tint="0.79998168889431442"/>
      </bottom>
      <diagonal/>
    </border>
    <border>
      <left style="thin">
        <color theme="5" tint="0.79998168889431442"/>
      </left>
      <right style="medium">
        <color indexed="64"/>
      </right>
      <top style="thin">
        <color theme="5" tint="0.79998168889431442"/>
      </top>
      <bottom style="medium">
        <color indexed="64"/>
      </bottom>
      <diagonal/>
    </border>
    <border>
      <left style="medium">
        <color indexed="64"/>
      </left>
      <right style="thin">
        <color theme="5" tint="0.79998168889431442"/>
      </right>
      <top style="thin">
        <color theme="5" tint="0.79998168889431442"/>
      </top>
      <bottom style="medium">
        <color indexed="64"/>
      </bottom>
      <diagonal/>
    </border>
    <border>
      <left style="double">
        <color theme="5" tint="0.79995117038483843"/>
      </left>
      <right style="double">
        <color indexed="64"/>
      </right>
      <top style="double">
        <color theme="5" tint="0.79998168889431442"/>
      </top>
      <bottom/>
      <diagonal/>
    </border>
    <border>
      <left style="double">
        <color theme="5" tint="0.79995117038483843"/>
      </left>
      <right style="double">
        <color indexed="64"/>
      </right>
      <top/>
      <bottom style="double">
        <color theme="5" tint="0.79995117038483843"/>
      </bottom>
      <diagonal/>
    </border>
    <border>
      <left style="thin">
        <color theme="5" tint="0.79998168889431442"/>
      </left>
      <right style="medium">
        <color indexed="64"/>
      </right>
      <top style="thin">
        <color theme="5" tint="0.79998168889431442"/>
      </top>
      <bottom style="thin">
        <color theme="5" tint="0.79998168889431442"/>
      </bottom>
      <diagonal/>
    </border>
    <border>
      <left style="medium">
        <color indexed="64"/>
      </left>
      <right style="thin">
        <color theme="5" tint="0.79998168889431442"/>
      </right>
      <top style="thin">
        <color theme="5" tint="0.79998168889431442"/>
      </top>
      <bottom style="thin">
        <color theme="5" tint="0.79998168889431442"/>
      </bottom>
      <diagonal/>
    </border>
    <border>
      <left/>
      <right style="thin">
        <color theme="5" tint="0.79998168889431442"/>
      </right>
      <top style="thin">
        <color theme="5" tint="0.79998168889431442"/>
      </top>
      <bottom style="medium">
        <color indexed="64"/>
      </bottom>
      <diagonal/>
    </border>
    <border>
      <left/>
      <right style="medium">
        <color indexed="64"/>
      </right>
      <top style="thin">
        <color theme="5" tint="0.79998168889431442"/>
      </top>
      <bottom style="medium">
        <color indexed="64"/>
      </bottom>
      <diagonal/>
    </border>
    <border>
      <left/>
      <right/>
      <top style="thin">
        <color theme="5" tint="0.79998168889431442"/>
      </top>
      <bottom style="thin">
        <color theme="5" tint="0.79998168889431442"/>
      </bottom>
      <diagonal/>
    </border>
    <border>
      <left/>
      <right/>
      <top style="thin">
        <color theme="5" tint="0.79998168889431442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/>
      <bottom style="double">
        <color theme="0" tint="-0.14996795556505021"/>
      </bottom>
      <diagonal/>
    </border>
    <border>
      <left/>
      <right style="medium">
        <color indexed="64"/>
      </right>
      <top/>
      <bottom style="double">
        <color theme="0" tint="-0.14996795556505021"/>
      </bottom>
      <diagonal/>
    </border>
    <border>
      <left style="double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theme="5" tint="0.79998168889431442"/>
      </top>
      <bottom style="thin">
        <color theme="5" tint="0.79998168889431442"/>
      </bottom>
      <diagonal/>
    </border>
    <border>
      <left style="medium">
        <color theme="5" tint="0.79998168889431442"/>
      </left>
      <right style="medium">
        <color theme="5" tint="0.79998168889431442"/>
      </right>
      <top style="medium">
        <color theme="5" tint="0.79998168889431442"/>
      </top>
      <bottom style="medium">
        <color theme="5" tint="0.79998168889431442"/>
      </bottom>
      <diagonal/>
    </border>
    <border>
      <left style="medium">
        <color indexed="64"/>
      </left>
      <right style="medium">
        <color theme="5" tint="0.79998168889431442"/>
      </right>
      <top/>
      <bottom style="medium">
        <color theme="5" tint="0.79998168889431442"/>
      </bottom>
      <diagonal/>
    </border>
    <border>
      <left style="thin">
        <color theme="0" tint="-0.14999847407452621"/>
      </left>
      <right/>
      <top/>
      <bottom style="double">
        <color theme="0" tint="-0.14996795556505021"/>
      </bottom>
      <diagonal/>
    </border>
    <border>
      <left style="double">
        <color theme="0" tint="-0.14996795556505021"/>
      </left>
      <right style="double">
        <color theme="0" tint="-0.14993743705557422"/>
      </right>
      <top/>
      <bottom style="double">
        <color theme="0" tint="-0.14993743705557422"/>
      </bottom>
      <diagonal/>
    </border>
    <border>
      <left style="double">
        <color theme="0" tint="-0.14993743705557422"/>
      </left>
      <right style="double">
        <color theme="0" tint="-0.14993743705557422"/>
      </right>
      <top/>
      <bottom style="double">
        <color theme="0" tint="-0.14993743705557422"/>
      </bottom>
      <diagonal/>
    </border>
    <border>
      <left style="double">
        <color theme="0" tint="-0.14996795556505021"/>
      </left>
      <right/>
      <top/>
      <bottom style="double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9847407452621"/>
      </top>
      <bottom/>
      <diagonal/>
    </border>
    <border>
      <left style="thin">
        <color theme="0" tint="-0.14996795556505021"/>
      </left>
      <right/>
      <top style="thin">
        <color theme="0" tint="-0.14999847407452621"/>
      </top>
      <bottom/>
      <diagonal/>
    </border>
    <border>
      <left/>
      <right style="thin">
        <color theme="0" tint="-0.14996795556505021"/>
      </right>
      <top style="thin">
        <color theme="0" tint="-0.14999847407452621"/>
      </top>
      <bottom/>
      <diagonal/>
    </border>
    <border>
      <left style="double">
        <color theme="0" tint="-0.14999847407452621"/>
      </left>
      <right/>
      <top style="double">
        <color theme="0" tint="-0.14999847407452621"/>
      </top>
      <bottom style="double">
        <color theme="0" tint="-0.14999847407452621"/>
      </bottom>
      <diagonal/>
    </border>
    <border>
      <left style="double">
        <color theme="0" tint="-0.14996795556505021"/>
      </left>
      <right style="double">
        <color theme="0" tint="-0.14993743705557422"/>
      </right>
      <top style="double">
        <color theme="0" tint="-0.14999847407452621"/>
      </top>
      <bottom style="double">
        <color theme="0" tint="-0.14999847407452621"/>
      </bottom>
      <diagonal/>
    </border>
    <border>
      <left style="double">
        <color theme="0" tint="-0.14993743705557422"/>
      </left>
      <right style="double">
        <color theme="0" tint="-0.14993743705557422"/>
      </right>
      <top style="double">
        <color theme="0" tint="-0.14999847407452621"/>
      </top>
      <bottom style="double">
        <color theme="0" tint="-0.14999847407452621"/>
      </bottom>
      <diagonal/>
    </border>
    <border>
      <left style="double">
        <color theme="0" tint="-0.14993743705557422"/>
      </left>
      <right style="double">
        <color theme="0" tint="-0.14999847407452621"/>
      </right>
      <top style="double">
        <color theme="0" tint="-0.14999847407452621"/>
      </top>
      <bottom style="double">
        <color theme="0" tint="-0.14999847407452621"/>
      </bottom>
      <diagonal/>
    </border>
    <border>
      <left style="medium">
        <color indexed="64"/>
      </left>
      <right/>
      <top/>
      <bottom style="thin">
        <color theme="5" tint="0.79998168889431442"/>
      </bottom>
      <diagonal/>
    </border>
    <border>
      <left style="medium">
        <color theme="3"/>
      </left>
      <right/>
      <top style="medium">
        <color theme="3"/>
      </top>
      <bottom style="medium">
        <color theme="3"/>
      </bottom>
      <diagonal/>
    </border>
    <border>
      <left/>
      <right style="medium">
        <color theme="3"/>
      </right>
      <top style="medium">
        <color theme="3"/>
      </top>
      <bottom style="medium">
        <color theme="3"/>
      </bottom>
      <diagonal/>
    </border>
    <border>
      <left style="medium">
        <color theme="3"/>
      </left>
      <right/>
      <top style="medium">
        <color theme="3"/>
      </top>
      <bottom/>
      <diagonal/>
    </border>
    <border>
      <left/>
      <right/>
      <top style="medium">
        <color theme="3"/>
      </top>
      <bottom/>
      <diagonal/>
    </border>
    <border>
      <left/>
      <right style="medium">
        <color theme="3"/>
      </right>
      <top style="medium">
        <color theme="3"/>
      </top>
      <bottom/>
      <diagonal/>
    </border>
    <border>
      <left style="medium">
        <color theme="3"/>
      </left>
      <right/>
      <top/>
      <bottom/>
      <diagonal/>
    </border>
    <border>
      <left/>
      <right style="medium">
        <color theme="3"/>
      </right>
      <top/>
      <bottom/>
      <diagonal/>
    </border>
    <border>
      <left style="medium">
        <color theme="3"/>
      </left>
      <right/>
      <top/>
      <bottom style="medium">
        <color theme="3"/>
      </bottom>
      <diagonal/>
    </border>
    <border>
      <left/>
      <right/>
      <top/>
      <bottom style="medium">
        <color theme="3"/>
      </bottom>
      <diagonal/>
    </border>
    <border>
      <left/>
      <right style="medium">
        <color theme="3"/>
      </right>
      <top/>
      <bottom style="medium">
        <color theme="3"/>
      </bottom>
      <diagonal/>
    </border>
    <border>
      <left style="medium">
        <color theme="3"/>
      </left>
      <right style="medium">
        <color theme="3"/>
      </right>
      <top style="medium">
        <color theme="3"/>
      </top>
      <bottom/>
      <diagonal/>
    </border>
    <border>
      <left style="medium">
        <color theme="3"/>
      </left>
      <right style="medium">
        <color theme="3"/>
      </right>
      <top/>
      <bottom/>
      <diagonal/>
    </border>
    <border>
      <left style="medium">
        <color theme="3"/>
      </left>
      <right style="medium">
        <color theme="3"/>
      </right>
      <top/>
      <bottom style="medium">
        <color theme="3"/>
      </bottom>
      <diagonal/>
    </border>
    <border>
      <left/>
      <right/>
      <top style="medium">
        <color theme="3"/>
      </top>
      <bottom style="medium">
        <color theme="3"/>
      </bottom>
      <diagonal/>
    </border>
  </borders>
  <cellStyleXfs count="14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6" fillId="0" borderId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3" borderId="0" applyNumberFormat="0" applyBorder="0" applyAlignment="0" applyProtection="0"/>
    <xf numFmtId="43" fontId="6" fillId="0" borderId="0" applyFont="0" applyFill="0" applyBorder="0" applyAlignment="0" applyProtection="0"/>
    <xf numFmtId="0" fontId="17" fillId="0" borderId="0"/>
    <xf numFmtId="0" fontId="5" fillId="0" borderId="0"/>
    <xf numFmtId="0" fontId="5" fillId="0" borderId="0"/>
    <xf numFmtId="0" fontId="5" fillId="0" borderId="0"/>
    <xf numFmtId="166" fontId="5" fillId="0" borderId="0" applyFont="0" applyFill="0" applyBorder="0" applyAlignment="0" applyProtection="0"/>
  </cellStyleXfs>
  <cellXfs count="734">
    <xf numFmtId="0" fontId="0" fillId="0" borderId="0" xfId="0"/>
    <xf numFmtId="0" fontId="0" fillId="7" borderId="1" xfId="0" applyFill="1" applyBorder="1"/>
    <xf numFmtId="0" fontId="7" fillId="0" borderId="0" xfId="0" applyFont="1" applyAlignment="1">
      <alignment horizontal="left" indent="4"/>
    </xf>
    <xf numFmtId="0" fontId="1" fillId="7" borderId="0" xfId="0" applyFont="1" applyFill="1" applyBorder="1"/>
    <xf numFmtId="0" fontId="1" fillId="7" borderId="2" xfId="0" applyFont="1" applyFill="1" applyBorder="1"/>
    <xf numFmtId="0" fontId="0" fillId="7" borderId="0" xfId="0" applyFill="1"/>
    <xf numFmtId="0" fontId="0" fillId="7" borderId="0" xfId="0" applyFill="1" applyAlignment="1">
      <alignment horizontal="center"/>
    </xf>
    <xf numFmtId="0" fontId="11" fillId="7" borderId="0" xfId="0" applyFont="1" applyFill="1" applyBorder="1" applyAlignment="1">
      <alignment horizontal="center" vertical="center"/>
    </xf>
    <xf numFmtId="0" fontId="1" fillId="7" borderId="0" xfId="0" applyFont="1" applyFill="1" applyAlignment="1">
      <alignment vertical="center"/>
    </xf>
    <xf numFmtId="0" fontId="1" fillId="7" borderId="0" xfId="0" applyFont="1" applyFill="1"/>
    <xf numFmtId="0" fontId="4" fillId="21" borderId="0" xfId="0" applyFont="1" applyFill="1" applyBorder="1" applyAlignment="1">
      <alignment vertical="top" wrapText="1"/>
    </xf>
    <xf numFmtId="0" fontId="0" fillId="7" borderId="0" xfId="0" applyFont="1" applyFill="1"/>
    <xf numFmtId="0" fontId="0" fillId="7" borderId="0" xfId="0" applyFont="1" applyFill="1" applyAlignment="1">
      <alignment horizontal="left"/>
    </xf>
    <xf numFmtId="0" fontId="0" fillId="7" borderId="1" xfId="0" applyFont="1" applyFill="1" applyBorder="1"/>
    <xf numFmtId="0" fontId="0" fillId="7" borderId="0" xfId="0" applyFill="1" applyBorder="1"/>
    <xf numFmtId="0" fontId="25" fillId="7" borderId="0" xfId="0" applyFont="1" applyFill="1" applyBorder="1" applyAlignment="1">
      <alignment vertical="top" wrapText="1"/>
    </xf>
    <xf numFmtId="0" fontId="10" fillId="7" borderId="0" xfId="0" applyFont="1" applyFill="1" applyBorder="1" applyAlignment="1">
      <alignment vertical="top" wrapText="1"/>
    </xf>
    <xf numFmtId="0" fontId="25" fillId="7" borderId="0" xfId="0" applyFont="1" applyFill="1" applyBorder="1" applyAlignment="1">
      <alignment vertical="center"/>
    </xf>
    <xf numFmtId="0" fontId="1" fillId="7" borderId="15" xfId="0" applyFont="1" applyFill="1" applyBorder="1"/>
    <xf numFmtId="0" fontId="1" fillId="7" borderId="16" xfId="0" applyFont="1" applyFill="1" applyBorder="1"/>
    <xf numFmtId="0" fontId="1" fillId="7" borderId="1" xfId="0" applyFont="1" applyFill="1" applyBorder="1"/>
    <xf numFmtId="0" fontId="0" fillId="7" borderId="0" xfId="0" applyFont="1" applyFill="1" applyBorder="1" applyAlignment="1">
      <alignment horizontal="left" vertical="center" indent="2"/>
    </xf>
    <xf numFmtId="0" fontId="0" fillId="7" borderId="0" xfId="0" applyFont="1" applyFill="1" applyBorder="1"/>
    <xf numFmtId="0" fontId="0" fillId="7" borderId="1" xfId="0" applyFont="1" applyFill="1" applyBorder="1" applyAlignment="1">
      <alignment horizontal="left" vertical="center" indent="2"/>
    </xf>
    <xf numFmtId="0" fontId="14" fillId="7" borderId="0" xfId="0" applyFont="1" applyFill="1" applyBorder="1" applyAlignment="1">
      <alignment horizontal="left" vertical="center" indent="2"/>
    </xf>
    <xf numFmtId="0" fontId="26" fillId="7" borderId="0" xfId="0" applyFont="1" applyFill="1" applyAlignment="1" applyProtection="1">
      <alignment horizontal="center" vertical="center"/>
      <protection locked="0"/>
    </xf>
    <xf numFmtId="0" fontId="35" fillId="7" borderId="0" xfId="0" applyFont="1" applyFill="1" applyBorder="1" applyAlignment="1" applyProtection="1">
      <alignment horizontal="center" vertical="center" textRotation="90"/>
      <protection locked="0"/>
    </xf>
    <xf numFmtId="1" fontId="34" fillId="7" borderId="0" xfId="0" applyNumberFormat="1" applyFont="1" applyFill="1" applyBorder="1" applyAlignment="1" applyProtection="1">
      <alignment horizontal="center" vertical="center"/>
      <protection locked="0"/>
    </xf>
    <xf numFmtId="0" fontId="26" fillId="7" borderId="1" xfId="0" applyFont="1" applyFill="1" applyBorder="1" applyAlignment="1" applyProtection="1">
      <alignment horizontal="center" vertical="center"/>
      <protection locked="0"/>
    </xf>
    <xf numFmtId="0" fontId="26" fillId="7" borderId="0" xfId="0" applyFont="1" applyFill="1" applyBorder="1" applyAlignment="1" applyProtection="1">
      <alignment horizontal="center" vertical="center"/>
      <protection locked="0"/>
    </xf>
    <xf numFmtId="43" fontId="38" fillId="7" borderId="0" xfId="8" applyFont="1" applyFill="1" applyBorder="1" applyAlignment="1" applyProtection="1">
      <alignment horizontal="left" vertical="center"/>
      <protection locked="0"/>
    </xf>
    <xf numFmtId="43" fontId="34" fillId="7" borderId="0" xfId="8" applyFont="1" applyFill="1" applyBorder="1" applyAlignment="1" applyProtection="1">
      <alignment vertical="center"/>
      <protection locked="0"/>
    </xf>
    <xf numFmtId="164" fontId="26" fillId="7" borderId="0" xfId="8" applyNumberFormat="1" applyFont="1" applyFill="1" applyBorder="1" applyAlignment="1" applyProtection="1">
      <alignment horizontal="left" vertical="center"/>
      <protection locked="0"/>
    </xf>
    <xf numFmtId="164" fontId="26" fillId="7" borderId="15" xfId="8" applyNumberFormat="1" applyFont="1" applyFill="1" applyBorder="1" applyAlignment="1" applyProtection="1">
      <alignment horizontal="left" vertical="center"/>
      <protection locked="0"/>
    </xf>
    <xf numFmtId="0" fontId="36" fillId="20" borderId="0" xfId="0" applyFont="1" applyFill="1" applyBorder="1" applyAlignment="1" applyProtection="1">
      <alignment horizontal="center" vertical="center"/>
      <protection locked="0"/>
    </xf>
    <xf numFmtId="4" fontId="26" fillId="7" borderId="0" xfId="0" applyNumberFormat="1" applyFont="1" applyFill="1" applyBorder="1" applyAlignment="1" applyProtection="1">
      <alignment horizontal="center" vertical="center"/>
      <protection locked="0"/>
    </xf>
    <xf numFmtId="0" fontId="24" fillId="7" borderId="1" xfId="0" applyFont="1" applyFill="1" applyBorder="1" applyAlignment="1">
      <alignment horizontal="left" wrapText="1" indent="1"/>
    </xf>
    <xf numFmtId="0" fontId="15" fillId="7" borderId="1" xfId="0" applyFont="1" applyFill="1" applyBorder="1" applyAlignment="1">
      <alignment horizontal="left" vertical="center" indent="1"/>
    </xf>
    <xf numFmtId="0" fontId="15" fillId="7" borderId="0" xfId="0" applyFont="1" applyFill="1" applyBorder="1" applyAlignment="1">
      <alignment horizontal="left" vertical="center" indent="1"/>
    </xf>
    <xf numFmtId="0" fontId="2" fillId="7" borderId="0" xfId="0" applyFont="1" applyFill="1" applyBorder="1" applyAlignment="1">
      <alignment vertical="center"/>
    </xf>
    <xf numFmtId="0" fontId="1" fillId="0" borderId="0" xfId="0" applyFont="1" applyBorder="1"/>
    <xf numFmtId="0" fontId="1" fillId="7" borderId="0" xfId="0" applyFont="1" applyFill="1" applyBorder="1" applyAlignment="1">
      <alignment vertical="center"/>
    </xf>
    <xf numFmtId="0" fontId="2" fillId="29" borderId="0" xfId="0" applyFont="1" applyFill="1" applyBorder="1" applyAlignment="1">
      <alignment vertical="center"/>
    </xf>
    <xf numFmtId="0" fontId="2" fillId="13" borderId="53" xfId="0" applyFont="1" applyFill="1" applyBorder="1" applyAlignment="1">
      <alignment horizontal="center" vertical="center"/>
    </xf>
    <xf numFmtId="0" fontId="15" fillId="7" borderId="0" xfId="0" applyFont="1" applyFill="1" applyBorder="1" applyAlignment="1">
      <alignment vertical="center"/>
    </xf>
    <xf numFmtId="0" fontId="24" fillId="7" borderId="0" xfId="0" applyFont="1" applyFill="1" applyBorder="1" applyAlignment="1">
      <alignment wrapText="1"/>
    </xf>
    <xf numFmtId="0" fontId="37" fillId="14" borderId="53" xfId="0" applyFont="1" applyFill="1" applyBorder="1" applyAlignment="1">
      <alignment horizontal="left" vertical="center"/>
    </xf>
    <xf numFmtId="0" fontId="0" fillId="7" borderId="0" xfId="0" applyFont="1" applyFill="1" applyBorder="1" applyAlignment="1"/>
    <xf numFmtId="0" fontId="5" fillId="7" borderId="0" xfId="11" applyFill="1" applyAlignment="1">
      <alignment horizontal="left" vertical="center" indent="1"/>
    </xf>
    <xf numFmtId="0" fontId="5" fillId="7" borderId="0" xfId="11" applyFill="1" applyAlignment="1">
      <alignment vertical="center"/>
    </xf>
    <xf numFmtId="0" fontId="0" fillId="7" borderId="0" xfId="0" applyFont="1" applyFill="1" applyBorder="1" applyAlignment="1">
      <alignment vertical="center"/>
    </xf>
    <xf numFmtId="0" fontId="0" fillId="7" borderId="0" xfId="0" applyFont="1" applyFill="1" applyAlignment="1">
      <alignment horizontal="justify" vertical="distributed"/>
    </xf>
    <xf numFmtId="0" fontId="37" fillId="7" borderId="0" xfId="0" applyFont="1" applyFill="1" applyBorder="1" applyAlignment="1"/>
    <xf numFmtId="0" fontId="0" fillId="7" borderId="0" xfId="0" applyFont="1" applyFill="1" applyAlignment="1">
      <alignment horizontal="center"/>
    </xf>
    <xf numFmtId="166" fontId="53" fillId="14" borderId="53" xfId="13" applyFont="1" applyFill="1" applyBorder="1" applyAlignment="1">
      <alignment horizontal="left" vertical="center" wrapText="1" indent="2"/>
    </xf>
    <xf numFmtId="0" fontId="52" fillId="14" borderId="53" xfId="12" applyFont="1" applyFill="1" applyBorder="1" applyAlignment="1">
      <alignment vertical="center"/>
    </xf>
    <xf numFmtId="0" fontId="15" fillId="7" borderId="0" xfId="0" applyFont="1" applyFill="1" applyAlignment="1">
      <alignment horizontal="center" vertical="center"/>
    </xf>
    <xf numFmtId="0" fontId="22" fillId="14" borderId="0" xfId="0" applyFont="1" applyFill="1" applyAlignment="1">
      <alignment horizontal="center" vertical="center"/>
    </xf>
    <xf numFmtId="0" fontId="54" fillId="7" borderId="0" xfId="11" applyFont="1" applyFill="1" applyBorder="1" applyAlignment="1">
      <alignment horizontal="left" vertical="center" indent="1"/>
    </xf>
    <xf numFmtId="0" fontId="54" fillId="7" borderId="0" xfId="11" applyFont="1" applyFill="1" applyBorder="1" applyAlignment="1">
      <alignment vertical="center" wrapText="1"/>
    </xf>
    <xf numFmtId="0" fontId="0" fillId="7" borderId="0" xfId="0" applyFont="1" applyFill="1" applyBorder="1" applyAlignment="1">
      <alignment wrapText="1"/>
    </xf>
    <xf numFmtId="0" fontId="4" fillId="6" borderId="0" xfId="0" applyFont="1" applyFill="1" applyBorder="1" applyAlignment="1">
      <alignment horizontal="left" vertical="top" wrapText="1" indent="1"/>
    </xf>
    <xf numFmtId="0" fontId="4" fillId="6" borderId="0" xfId="0" applyFont="1" applyFill="1" applyBorder="1" applyAlignment="1">
      <alignment vertical="top" wrapText="1"/>
    </xf>
    <xf numFmtId="1" fontId="0" fillId="6" borderId="0" xfId="0" applyNumberFormat="1" applyFont="1" applyFill="1" applyBorder="1" applyAlignment="1">
      <alignment horizontal="center" vertical="center" wrapText="1"/>
    </xf>
    <xf numFmtId="0" fontId="15" fillId="7" borderId="1" xfId="0" applyFont="1" applyFill="1" applyBorder="1" applyAlignment="1">
      <alignment vertical="center"/>
    </xf>
    <xf numFmtId="0" fontId="9" fillId="15" borderId="57" xfId="0" applyFont="1" applyFill="1" applyBorder="1" applyAlignment="1">
      <alignment horizontal="center" vertical="center" wrapText="1"/>
    </xf>
    <xf numFmtId="0" fontId="26" fillId="7" borderId="0" xfId="0" applyFont="1" applyFill="1" applyBorder="1" applyAlignment="1" applyProtection="1">
      <alignment vertical="center"/>
      <protection locked="0"/>
    </xf>
    <xf numFmtId="0" fontId="0" fillId="7" borderId="0" xfId="0" applyFill="1" applyBorder="1" applyProtection="1">
      <protection locked="0"/>
    </xf>
    <xf numFmtId="0" fontId="11" fillId="7" borderId="0" xfId="0" applyFont="1" applyFill="1" applyBorder="1" applyAlignment="1" applyProtection="1">
      <alignment horizontal="center" vertical="center"/>
      <protection locked="0"/>
    </xf>
    <xf numFmtId="0" fontId="1" fillId="7" borderId="0" xfId="0" applyFont="1" applyFill="1" applyBorder="1" applyProtection="1">
      <protection locked="0"/>
    </xf>
    <xf numFmtId="0" fontId="26" fillId="7" borderId="0" xfId="0" applyFont="1" applyFill="1" applyAlignment="1" applyProtection="1">
      <alignment vertical="center"/>
      <protection locked="0"/>
    </xf>
    <xf numFmtId="0" fontId="26" fillId="0" borderId="0" xfId="0" applyFont="1" applyAlignment="1" applyProtection="1">
      <alignment vertical="center"/>
      <protection locked="0"/>
    </xf>
    <xf numFmtId="0" fontId="28" fillId="7" borderId="10" xfId="0" applyFont="1" applyFill="1" applyBorder="1" applyAlignment="1" applyProtection="1">
      <alignment vertical="center"/>
      <protection locked="0"/>
    </xf>
    <xf numFmtId="0" fontId="29" fillId="7" borderId="13" xfId="0" applyFont="1" applyFill="1" applyBorder="1" applyAlignment="1" applyProtection="1">
      <alignment horizontal="center" vertical="center"/>
      <protection locked="0"/>
    </xf>
    <xf numFmtId="0" fontId="27" fillId="7" borderId="11" xfId="0" applyFont="1" applyFill="1" applyBorder="1" applyAlignment="1" applyProtection="1">
      <alignment vertical="center"/>
      <protection locked="0"/>
    </xf>
    <xf numFmtId="0" fontId="30" fillId="7" borderId="0" xfId="0" applyFont="1" applyFill="1" applyBorder="1" applyAlignment="1" applyProtection="1">
      <alignment horizontal="center" vertical="center"/>
      <protection locked="0"/>
    </xf>
    <xf numFmtId="0" fontId="26" fillId="7" borderId="15" xfId="0" applyFont="1" applyFill="1" applyBorder="1" applyAlignment="1" applyProtection="1">
      <alignment vertical="center"/>
      <protection locked="0"/>
    </xf>
    <xf numFmtId="0" fontId="34" fillId="7" borderId="0" xfId="9" applyFont="1" applyFill="1" applyBorder="1" applyAlignment="1" applyProtection="1">
      <alignment horizontal="center" vertical="center" textRotation="90" wrapText="1"/>
      <protection locked="0"/>
    </xf>
    <xf numFmtId="0" fontId="26" fillId="25" borderId="41" xfId="0" applyFont="1" applyFill="1" applyBorder="1" applyAlignment="1" applyProtection="1">
      <alignment horizontal="center" vertical="center"/>
      <protection locked="0"/>
    </xf>
    <xf numFmtId="0" fontId="34" fillId="7" borderId="15" xfId="0" applyFont="1" applyFill="1" applyBorder="1" applyAlignment="1" applyProtection="1">
      <alignment horizontal="center" vertical="center"/>
      <protection locked="0"/>
    </xf>
    <xf numFmtId="0" fontId="42" fillId="7" borderId="0" xfId="0" applyFont="1" applyFill="1" applyBorder="1" applyAlignment="1" applyProtection="1">
      <alignment vertical="center"/>
      <protection locked="0"/>
    </xf>
    <xf numFmtId="0" fontId="34" fillId="7" borderId="0" xfId="0" applyFont="1" applyFill="1" applyBorder="1" applyAlignment="1" applyProtection="1">
      <alignment horizontal="center" vertical="center"/>
      <protection locked="0"/>
    </xf>
    <xf numFmtId="43" fontId="39" fillId="22" borderId="0" xfId="8" applyFont="1" applyFill="1" applyBorder="1" applyAlignment="1" applyProtection="1">
      <alignment horizontal="left" vertical="center"/>
      <protection locked="0"/>
    </xf>
    <xf numFmtId="164" fontId="39" fillId="7" borderId="0" xfId="8" applyNumberFormat="1" applyFont="1" applyFill="1" applyBorder="1" applyAlignment="1" applyProtection="1">
      <alignment horizontal="left" vertical="center"/>
      <protection locked="0"/>
    </xf>
    <xf numFmtId="10" fontId="26" fillId="7" borderId="0" xfId="0" applyNumberFormat="1" applyFont="1" applyFill="1" applyBorder="1" applyAlignment="1" applyProtection="1">
      <alignment vertical="center"/>
      <protection locked="0"/>
    </xf>
    <xf numFmtId="0" fontId="34" fillId="7" borderId="0" xfId="10" applyFont="1" applyFill="1" applyBorder="1" applyAlignment="1" applyProtection="1">
      <alignment vertical="center" wrapText="1"/>
      <protection locked="0"/>
    </xf>
    <xf numFmtId="0" fontId="29" fillId="7" borderId="0" xfId="9" applyFont="1" applyFill="1" applyBorder="1" applyAlignment="1" applyProtection="1">
      <alignment horizontal="center" vertical="center" textRotation="90" wrapText="1"/>
      <protection locked="0"/>
    </xf>
    <xf numFmtId="0" fontId="36" fillId="7" borderId="1" xfId="10" applyFont="1" applyFill="1" applyBorder="1" applyAlignment="1" applyProtection="1">
      <alignment horizontal="center" vertical="center" wrapText="1"/>
      <protection locked="0"/>
    </xf>
    <xf numFmtId="0" fontId="23" fillId="7" borderId="0" xfId="0" applyFont="1" applyFill="1" applyBorder="1" applyAlignment="1" applyProtection="1">
      <alignment horizontal="left" vertical="center"/>
      <protection locked="0"/>
    </xf>
    <xf numFmtId="0" fontId="41" fillId="7" borderId="0" xfId="10" applyFont="1" applyFill="1" applyBorder="1" applyAlignment="1" applyProtection="1">
      <alignment horizontal="center" vertical="center"/>
      <protection locked="0"/>
    </xf>
    <xf numFmtId="9" fontId="26" fillId="7" borderId="0" xfId="0" applyNumberFormat="1" applyFont="1" applyFill="1" applyBorder="1" applyAlignment="1" applyProtection="1">
      <alignment horizontal="center" vertical="center"/>
      <protection locked="0"/>
    </xf>
    <xf numFmtId="0" fontId="26" fillId="7" borderId="16" xfId="0" applyFont="1" applyFill="1" applyBorder="1" applyAlignment="1" applyProtection="1">
      <alignment vertical="center"/>
      <protection locked="0"/>
    </xf>
    <xf numFmtId="0" fontId="26" fillId="7" borderId="2" xfId="0" applyFont="1" applyFill="1" applyBorder="1" applyAlignment="1" applyProtection="1">
      <alignment vertical="center"/>
      <protection locked="0"/>
    </xf>
    <xf numFmtId="0" fontId="26" fillId="7" borderId="17" xfId="0" applyFont="1" applyFill="1" applyBorder="1" applyAlignment="1" applyProtection="1">
      <alignment vertical="center"/>
      <protection locked="0"/>
    </xf>
    <xf numFmtId="0" fontId="26" fillId="7" borderId="19" xfId="0" applyFont="1" applyFill="1" applyBorder="1" applyAlignment="1" applyProtection="1">
      <alignment vertical="center"/>
      <protection locked="0"/>
    </xf>
    <xf numFmtId="0" fontId="26" fillId="7" borderId="8" xfId="0" applyFont="1" applyFill="1" applyBorder="1" applyAlignment="1" applyProtection="1">
      <alignment vertical="center"/>
      <protection locked="0"/>
    </xf>
    <xf numFmtId="0" fontId="26" fillId="7" borderId="20" xfId="0" applyFont="1" applyFill="1" applyBorder="1" applyAlignment="1" applyProtection="1">
      <alignment vertical="center"/>
      <protection locked="0"/>
    </xf>
    <xf numFmtId="0" fontId="2" fillId="7" borderId="71" xfId="0" applyFont="1" applyFill="1" applyBorder="1" applyAlignment="1" applyProtection="1">
      <alignment vertical="center"/>
      <protection locked="0"/>
    </xf>
    <xf numFmtId="0" fontId="11" fillId="7" borderId="71" xfId="0" applyFont="1" applyFill="1" applyBorder="1" applyAlignment="1" applyProtection="1">
      <alignment horizontal="center" vertical="center"/>
      <protection locked="0"/>
    </xf>
    <xf numFmtId="0" fontId="1" fillId="7" borderId="71" xfId="0" applyFont="1" applyFill="1" applyBorder="1" applyProtection="1">
      <protection locked="0"/>
    </xf>
    <xf numFmtId="0" fontId="1" fillId="7" borderId="72" xfId="0" applyFont="1" applyFill="1" applyBorder="1" applyProtection="1">
      <protection locked="0"/>
    </xf>
    <xf numFmtId="0" fontId="26" fillId="7" borderId="74" xfId="0" applyFont="1" applyFill="1" applyBorder="1" applyAlignment="1" applyProtection="1">
      <alignment vertical="center"/>
      <protection locked="0"/>
    </xf>
    <xf numFmtId="0" fontId="26" fillId="7" borderId="75" xfId="0" applyFont="1" applyFill="1" applyBorder="1" applyAlignment="1" applyProtection="1">
      <alignment vertical="center"/>
      <protection locked="0"/>
    </xf>
    <xf numFmtId="0" fontId="0" fillId="0" borderId="73" xfId="0" applyFill="1" applyBorder="1" applyProtection="1">
      <protection locked="0"/>
    </xf>
    <xf numFmtId="0" fontId="2" fillId="7" borderId="76" xfId="0" applyFont="1" applyFill="1" applyBorder="1" applyAlignment="1" applyProtection="1">
      <alignment vertical="center"/>
      <protection locked="0"/>
    </xf>
    <xf numFmtId="0" fontId="1" fillId="7" borderId="76" xfId="0" applyFont="1" applyFill="1" applyBorder="1" applyProtection="1">
      <protection locked="0"/>
    </xf>
    <xf numFmtId="0" fontId="1" fillId="7" borderId="77" xfId="0" applyFont="1" applyFill="1" applyBorder="1" applyProtection="1">
      <protection locked="0"/>
    </xf>
    <xf numFmtId="0" fontId="0" fillId="7" borderId="0" xfId="0" applyFill="1" applyAlignment="1">
      <alignment horizontal="center" vertical="center" wrapText="1"/>
    </xf>
    <xf numFmtId="9" fontId="0" fillId="7" borderId="0" xfId="0" applyNumberFormat="1" applyFill="1" applyAlignment="1">
      <alignment vertical="center"/>
    </xf>
    <xf numFmtId="0" fontId="57" fillId="7" borderId="0" xfId="0" applyFont="1" applyFill="1" applyBorder="1" applyAlignment="1">
      <alignment horizontal="left" vertical="center" wrapText="1" indent="1"/>
    </xf>
    <xf numFmtId="9" fontId="0" fillId="7" borderId="0" xfId="0" applyNumberFormat="1" applyFill="1" applyAlignment="1">
      <alignment vertical="top"/>
    </xf>
    <xf numFmtId="0" fontId="21" fillId="7" borderId="79" xfId="0" applyFont="1" applyFill="1" applyBorder="1" applyAlignment="1">
      <alignment horizontal="left" vertical="center" wrapText="1" indent="1"/>
    </xf>
    <xf numFmtId="2" fontId="21" fillId="7" borderId="79" xfId="0" applyNumberFormat="1" applyFont="1" applyFill="1" applyBorder="1" applyAlignment="1">
      <alignment horizontal="left" vertical="center" wrapText="1" indent="1"/>
    </xf>
    <xf numFmtId="0" fontId="48" fillId="7" borderId="0" xfId="0" applyFont="1" applyFill="1" applyBorder="1" applyAlignment="1">
      <alignment horizontal="center" vertical="center" wrapText="1"/>
    </xf>
    <xf numFmtId="0" fontId="37" fillId="7" borderId="0" xfId="11" applyFont="1" applyFill="1" applyBorder="1" applyAlignment="1">
      <alignment horizontal="center" vertical="center"/>
    </xf>
    <xf numFmtId="0" fontId="52" fillId="7" borderId="0" xfId="11" applyFont="1" applyFill="1" applyBorder="1" applyAlignment="1">
      <alignment horizontal="center" vertical="center"/>
    </xf>
    <xf numFmtId="0" fontId="26" fillId="7" borderId="11" xfId="0" applyFont="1" applyFill="1" applyBorder="1" applyAlignment="1" applyProtection="1">
      <alignment vertical="center"/>
      <protection locked="0"/>
    </xf>
    <xf numFmtId="2" fontId="37" fillId="7" borderId="79" xfId="0" applyNumberFormat="1" applyFont="1" applyFill="1" applyBorder="1" applyAlignment="1">
      <alignment horizontal="left" vertical="center" wrapText="1" indent="1"/>
    </xf>
    <xf numFmtId="0" fontId="21" fillId="7" borderId="0" xfId="0" applyFont="1" applyFill="1" applyBorder="1" applyAlignment="1">
      <alignment horizontal="left" vertical="center" wrapText="1" indent="1"/>
    </xf>
    <xf numFmtId="0" fontId="21" fillId="29" borderId="0" xfId="0" applyFont="1" applyFill="1" applyBorder="1" applyAlignment="1">
      <alignment horizontal="left" vertical="center" wrapText="1" indent="1"/>
    </xf>
    <xf numFmtId="0" fontId="59" fillId="7" borderId="0" xfId="0" applyFont="1" applyFill="1" applyBorder="1" applyAlignment="1">
      <alignment horizontal="left" vertical="center" wrapText="1" indent="1"/>
    </xf>
    <xf numFmtId="0" fontId="0" fillId="7" borderId="0" xfId="0" applyFont="1" applyFill="1" applyAlignment="1">
      <alignment horizontal="left" indent="1"/>
    </xf>
    <xf numFmtId="0" fontId="59" fillId="29" borderId="0" xfId="0" applyFont="1" applyFill="1" applyBorder="1" applyAlignment="1">
      <alignment horizontal="left" vertical="center" wrapText="1" indent="1"/>
    </xf>
    <xf numFmtId="0" fontId="0" fillId="29" borderId="0" xfId="0" applyFont="1" applyFill="1"/>
    <xf numFmtId="0" fontId="13" fillId="12" borderId="0" xfId="0" applyFont="1" applyFill="1" applyBorder="1" applyAlignment="1">
      <alignment horizontal="center" vertical="center"/>
    </xf>
    <xf numFmtId="0" fontId="37" fillId="17" borderId="0" xfId="0" applyFont="1" applyFill="1" applyBorder="1" applyAlignment="1">
      <alignment horizontal="center" vertical="center"/>
    </xf>
    <xf numFmtId="0" fontId="37" fillId="31" borderId="0" xfId="0" applyFont="1" applyFill="1" applyBorder="1" applyAlignment="1">
      <alignment horizontal="center" vertical="center"/>
    </xf>
    <xf numFmtId="0" fontId="21" fillId="32" borderId="0" xfId="0" applyFont="1" applyFill="1" applyBorder="1" applyAlignment="1">
      <alignment horizontal="center" vertical="center"/>
    </xf>
    <xf numFmtId="0" fontId="21" fillId="30" borderId="0" xfId="0" applyFont="1" applyFill="1" applyBorder="1" applyAlignment="1">
      <alignment horizontal="center" vertical="center"/>
    </xf>
    <xf numFmtId="0" fontId="1" fillId="7" borderId="0" xfId="0" applyFont="1" applyFill="1" applyAlignment="1">
      <alignment horizontal="left" vertical="center" indent="1"/>
    </xf>
    <xf numFmtId="0" fontId="1" fillId="7" borderId="0" xfId="0" applyFont="1" applyFill="1" applyBorder="1" applyAlignment="1">
      <alignment horizontal="left" indent="1"/>
    </xf>
    <xf numFmtId="0" fontId="11" fillId="7" borderId="0" xfId="0" applyFont="1" applyFill="1" applyBorder="1" applyAlignment="1">
      <alignment horizontal="left" vertical="center" indent="1"/>
    </xf>
    <xf numFmtId="0" fontId="1" fillId="7" borderId="2" xfId="0" applyFont="1" applyFill="1" applyBorder="1" applyAlignment="1">
      <alignment horizontal="left" indent="1"/>
    </xf>
    <xf numFmtId="0" fontId="4" fillId="21" borderId="0" xfId="0" applyFont="1" applyFill="1" applyBorder="1" applyAlignment="1">
      <alignment horizontal="left" vertical="top" wrapText="1" indent="1"/>
    </xf>
    <xf numFmtId="0" fontId="13" fillId="12" borderId="0" xfId="0" applyFont="1" applyFill="1" applyBorder="1" applyAlignment="1">
      <alignment horizontal="left" vertical="center" indent="1"/>
    </xf>
    <xf numFmtId="0" fontId="37" fillId="17" borderId="0" xfId="0" applyFont="1" applyFill="1" applyBorder="1" applyAlignment="1">
      <alignment horizontal="left" vertical="center" indent="1"/>
    </xf>
    <xf numFmtId="0" fontId="37" fillId="16" borderId="0" xfId="0" applyFont="1" applyFill="1" applyBorder="1" applyAlignment="1">
      <alignment horizontal="left" vertical="center" indent="1"/>
    </xf>
    <xf numFmtId="0" fontId="21" fillId="18" borderId="0" xfId="0" applyFont="1" applyFill="1" applyBorder="1" applyAlignment="1">
      <alignment horizontal="left" vertical="center" indent="1"/>
    </xf>
    <xf numFmtId="0" fontId="21" fillId="19" borderId="0" xfId="0" applyFont="1" applyFill="1" applyBorder="1" applyAlignment="1">
      <alignment horizontal="left" vertical="center" indent="1"/>
    </xf>
    <xf numFmtId="0" fontId="0" fillId="7" borderId="0" xfId="0" applyFill="1" applyBorder="1" applyAlignment="1">
      <alignment horizontal="left" indent="1"/>
    </xf>
    <xf numFmtId="0" fontId="1" fillId="7" borderId="0" xfId="0" applyFont="1" applyFill="1" applyAlignment="1">
      <alignment horizontal="left" indent="1"/>
    </xf>
    <xf numFmtId="0" fontId="12" fillId="14" borderId="0" xfId="0" applyFont="1" applyFill="1" applyBorder="1" applyAlignment="1">
      <alignment horizontal="center" vertical="center"/>
    </xf>
    <xf numFmtId="0" fontId="1" fillId="7" borderId="9" xfId="0" applyFont="1" applyFill="1" applyBorder="1"/>
    <xf numFmtId="0" fontId="1" fillId="7" borderId="10" xfId="0" applyFont="1" applyFill="1" applyBorder="1"/>
    <xf numFmtId="0" fontId="1" fillId="7" borderId="10" xfId="0" applyFont="1" applyFill="1" applyBorder="1" applyAlignment="1">
      <alignment horizontal="left" indent="1"/>
    </xf>
    <xf numFmtId="0" fontId="50" fillId="9" borderId="98" xfId="0" applyFont="1" applyFill="1" applyBorder="1" applyAlignment="1">
      <alignment horizontal="center" vertical="center" wrapText="1"/>
    </xf>
    <xf numFmtId="0" fontId="50" fillId="9" borderId="96" xfId="0" applyFont="1" applyFill="1" applyBorder="1" applyAlignment="1">
      <alignment horizontal="center" vertical="center" wrapText="1"/>
    </xf>
    <xf numFmtId="0" fontId="50" fillId="9" borderId="97" xfId="0" applyFont="1" applyFill="1" applyBorder="1" applyAlignment="1">
      <alignment horizontal="left" vertical="center" wrapText="1" indent="1"/>
    </xf>
    <xf numFmtId="0" fontId="2" fillId="20" borderId="53" xfId="12" applyFont="1" applyFill="1" applyBorder="1" applyAlignment="1">
      <alignment horizontal="center" vertical="center"/>
    </xf>
    <xf numFmtId="14" fontId="62" fillId="6" borderId="102" xfId="0" applyNumberFormat="1" applyFont="1" applyFill="1" applyBorder="1" applyAlignment="1" applyProtection="1">
      <alignment horizontal="center" vertical="center" wrapText="1"/>
      <protection hidden="1"/>
    </xf>
    <xf numFmtId="0" fontId="49" fillId="14" borderId="12" xfId="0" applyFont="1" applyFill="1" applyBorder="1" applyAlignment="1">
      <alignment vertical="center"/>
    </xf>
    <xf numFmtId="0" fontId="49" fillId="14" borderId="14" xfId="0" applyFont="1" applyFill="1" applyBorder="1" applyAlignment="1">
      <alignment vertical="center"/>
    </xf>
    <xf numFmtId="0" fontId="1" fillId="7" borderId="107" xfId="0" applyFont="1" applyFill="1" applyBorder="1"/>
    <xf numFmtId="0" fontId="1" fillId="7" borderId="108" xfId="0" applyFont="1" applyFill="1" applyBorder="1"/>
    <xf numFmtId="0" fontId="49" fillId="14" borderId="13" xfId="0" applyFont="1" applyFill="1" applyBorder="1" applyAlignment="1">
      <alignment vertical="center"/>
    </xf>
    <xf numFmtId="0" fontId="0" fillId="24" borderId="0" xfId="0" applyFont="1" applyFill="1" applyBorder="1" applyAlignment="1"/>
    <xf numFmtId="0" fontId="0" fillId="24" borderId="110" xfId="0" applyFont="1" applyFill="1" applyBorder="1" applyAlignment="1"/>
    <xf numFmtId="0" fontId="12" fillId="24" borderId="112" xfId="0" applyFont="1" applyFill="1" applyBorder="1" applyAlignment="1">
      <alignment horizontal="center" vertical="center" wrapText="1"/>
    </xf>
    <xf numFmtId="0" fontId="12" fillId="24" borderId="0" xfId="0" applyFont="1" applyFill="1" applyBorder="1" applyAlignment="1">
      <alignment horizontal="center" vertical="center" wrapText="1"/>
    </xf>
    <xf numFmtId="0" fontId="0" fillId="24" borderId="0" xfId="0" applyFont="1" applyFill="1" applyBorder="1"/>
    <xf numFmtId="0" fontId="0" fillId="24" borderId="113" xfId="0" applyFont="1" applyFill="1" applyBorder="1"/>
    <xf numFmtId="0" fontId="37" fillId="24" borderId="114" xfId="0" applyFont="1" applyFill="1" applyBorder="1" applyAlignment="1">
      <alignment horizontal="center" vertical="center" wrapText="1"/>
    </xf>
    <xf numFmtId="0" fontId="37" fillId="24" borderId="0" xfId="0" applyFont="1" applyFill="1" applyBorder="1" applyAlignment="1">
      <alignment horizontal="center" vertical="center" wrapText="1"/>
    </xf>
    <xf numFmtId="0" fontId="37" fillId="24" borderId="115" xfId="0" applyFont="1" applyFill="1" applyBorder="1" applyAlignment="1">
      <alignment horizontal="center" vertical="center" wrapText="1"/>
    </xf>
    <xf numFmtId="9" fontId="22" fillId="24" borderId="116" xfId="0" applyNumberFormat="1" applyFont="1" applyFill="1" applyBorder="1" applyAlignment="1">
      <alignment horizontal="center" vertical="center" wrapText="1"/>
    </xf>
    <xf numFmtId="9" fontId="22" fillId="24" borderId="0" xfId="0" applyNumberFormat="1" applyFont="1" applyFill="1" applyBorder="1" applyAlignment="1">
      <alignment horizontal="center" vertical="center" wrapText="1"/>
    </xf>
    <xf numFmtId="9" fontId="22" fillId="24" borderId="115" xfId="0" applyNumberFormat="1" applyFont="1" applyFill="1" applyBorder="1" applyAlignment="1">
      <alignment horizontal="center" vertical="center" wrapText="1"/>
    </xf>
    <xf numFmtId="9" fontId="22" fillId="27" borderId="117" xfId="0" applyNumberFormat="1" applyFont="1" applyFill="1" applyBorder="1" applyAlignment="1">
      <alignment horizontal="center" vertical="center" wrapText="1"/>
    </xf>
    <xf numFmtId="0" fontId="65" fillId="25" borderId="118" xfId="0" applyFont="1" applyFill="1" applyBorder="1" applyAlignment="1">
      <alignment horizontal="center" vertical="center" textRotation="90"/>
    </xf>
    <xf numFmtId="0" fontId="21" fillId="25" borderId="119" xfId="0" applyFont="1" applyFill="1" applyBorder="1" applyAlignment="1">
      <alignment horizontal="left" vertical="center" wrapText="1" indent="1"/>
    </xf>
    <xf numFmtId="0" fontId="21" fillId="25" borderId="120" xfId="0" applyFont="1" applyFill="1" applyBorder="1" applyAlignment="1">
      <alignment horizontal="left" vertical="center" wrapText="1" indent="1"/>
    </xf>
    <xf numFmtId="0" fontId="21" fillId="25" borderId="121" xfId="0" applyFont="1" applyFill="1" applyBorder="1" applyAlignment="1">
      <alignment horizontal="left" vertical="center" wrapText="1" indent="1"/>
    </xf>
    <xf numFmtId="0" fontId="21" fillId="25" borderId="122" xfId="0" applyFont="1" applyFill="1" applyBorder="1" applyAlignment="1">
      <alignment horizontal="left" vertical="center" wrapText="1" indent="1"/>
    </xf>
    <xf numFmtId="0" fontId="21" fillId="25" borderId="123" xfId="0" applyFont="1" applyFill="1" applyBorder="1" applyAlignment="1">
      <alignment horizontal="left" vertical="center" wrapText="1" indent="1"/>
    </xf>
    <xf numFmtId="0" fontId="37" fillId="27" borderId="124" xfId="0" applyFont="1" applyFill="1" applyBorder="1" applyAlignment="1">
      <alignment horizontal="left" vertical="center"/>
    </xf>
    <xf numFmtId="0" fontId="65" fillId="25" borderId="113" xfId="0" applyFont="1" applyFill="1" applyBorder="1" applyAlignment="1">
      <alignment horizontal="center" vertical="center" textRotation="90"/>
    </xf>
    <xf numFmtId="0" fontId="21" fillId="25" borderId="125" xfId="0" applyFont="1" applyFill="1" applyBorder="1" applyAlignment="1">
      <alignment horizontal="left" vertical="center" wrapText="1" indent="1"/>
    </xf>
    <xf numFmtId="0" fontId="21" fillId="25" borderId="126" xfId="0" applyFont="1" applyFill="1" applyBorder="1" applyAlignment="1">
      <alignment horizontal="left" vertical="center" wrapText="1" indent="1"/>
    </xf>
    <xf numFmtId="0" fontId="21" fillId="25" borderId="127" xfId="0" applyFont="1" applyFill="1" applyBorder="1" applyAlignment="1">
      <alignment horizontal="left" vertical="center" wrapText="1" indent="1"/>
    </xf>
    <xf numFmtId="0" fontId="21" fillId="25" borderId="128" xfId="0" applyFont="1" applyFill="1" applyBorder="1" applyAlignment="1">
      <alignment horizontal="left" vertical="center" wrapText="1" indent="1"/>
    </xf>
    <xf numFmtId="0" fontId="21" fillId="25" borderId="129" xfId="0" applyFont="1" applyFill="1" applyBorder="1" applyAlignment="1">
      <alignment horizontal="left" vertical="center" wrapText="1" indent="1"/>
    </xf>
    <xf numFmtId="0" fontId="21" fillId="25" borderId="116" xfId="0" applyFont="1" applyFill="1" applyBorder="1" applyAlignment="1">
      <alignment horizontal="left" vertical="center" wrapText="1" indent="1"/>
    </xf>
    <xf numFmtId="0" fontId="21" fillId="25" borderId="130" xfId="0" applyFont="1" applyFill="1" applyBorder="1" applyAlignment="1">
      <alignment horizontal="left" vertical="center" wrapText="1" indent="1"/>
    </xf>
    <xf numFmtId="0" fontId="21" fillId="25" borderId="0" xfId="0" applyFont="1" applyFill="1" applyBorder="1" applyAlignment="1">
      <alignment horizontal="left" vertical="center" wrapText="1" indent="1"/>
    </xf>
    <xf numFmtId="0" fontId="21" fillId="25" borderId="115" xfId="0" applyFont="1" applyFill="1" applyBorder="1" applyAlignment="1">
      <alignment horizontal="left" vertical="center" wrapText="1" indent="1"/>
    </xf>
    <xf numFmtId="0" fontId="21" fillId="25" borderId="15" xfId="0" applyFont="1" applyFill="1" applyBorder="1" applyAlignment="1">
      <alignment horizontal="left" vertical="center" wrapText="1" indent="1"/>
    </xf>
    <xf numFmtId="0" fontId="65" fillId="25" borderId="131" xfId="0" applyFont="1" applyFill="1" applyBorder="1" applyAlignment="1">
      <alignment horizontal="center" vertical="center" textRotation="90"/>
    </xf>
    <xf numFmtId="0" fontId="21" fillId="25" borderId="132" xfId="0" applyFont="1" applyFill="1" applyBorder="1" applyAlignment="1">
      <alignment horizontal="left" vertical="center" wrapText="1" indent="1"/>
    </xf>
    <xf numFmtId="0" fontId="21" fillId="25" borderId="133" xfId="0" applyFont="1" applyFill="1" applyBorder="1" applyAlignment="1">
      <alignment horizontal="left" vertical="center" wrapText="1" indent="1"/>
    </xf>
    <xf numFmtId="0" fontId="21" fillId="25" borderId="134" xfId="0" applyFont="1" applyFill="1" applyBorder="1" applyAlignment="1">
      <alignment horizontal="left" vertical="center" wrapText="1" indent="1"/>
    </xf>
    <xf numFmtId="0" fontId="21" fillId="25" borderId="135" xfId="0" applyFont="1" applyFill="1" applyBorder="1" applyAlignment="1">
      <alignment horizontal="left" vertical="center" wrapText="1" indent="1"/>
    </xf>
    <xf numFmtId="0" fontId="21" fillId="25" borderId="136" xfId="0" applyFont="1" applyFill="1" applyBorder="1" applyAlignment="1">
      <alignment horizontal="left" vertical="center" wrapText="1" indent="1"/>
    </xf>
    <xf numFmtId="0" fontId="37" fillId="27" borderId="124" xfId="0" applyFont="1" applyFill="1" applyBorder="1" applyAlignment="1">
      <alignment horizontal="left" vertical="center" indent="1"/>
    </xf>
    <xf numFmtId="0" fontId="0" fillId="25" borderId="2" xfId="0" applyFont="1" applyFill="1" applyBorder="1" applyAlignment="1"/>
    <xf numFmtId="0" fontId="0" fillId="25" borderId="17" xfId="0" applyFont="1" applyFill="1" applyBorder="1" applyAlignment="1"/>
    <xf numFmtId="0" fontId="0" fillId="25" borderId="0" xfId="0" applyFont="1" applyFill="1" applyBorder="1" applyAlignment="1"/>
    <xf numFmtId="9" fontId="0" fillId="7" borderId="0" xfId="0" applyNumberFormat="1" applyFont="1" applyFill="1" applyBorder="1"/>
    <xf numFmtId="14" fontId="62" fillId="6" borderId="62" xfId="0" applyNumberFormat="1" applyFont="1" applyFill="1" applyBorder="1" applyAlignment="1">
      <alignment horizontal="center" vertical="center" wrapText="1"/>
    </xf>
    <xf numFmtId="0" fontId="11" fillId="7" borderId="137" xfId="0" applyFont="1" applyFill="1" applyBorder="1" applyAlignment="1">
      <alignment horizontal="center" vertical="center"/>
    </xf>
    <xf numFmtId="0" fontId="11" fillId="7" borderId="138" xfId="0" applyFont="1" applyFill="1" applyBorder="1" applyAlignment="1">
      <alignment horizontal="center" vertical="center"/>
    </xf>
    <xf numFmtId="0" fontId="11" fillId="7" borderId="139" xfId="0" applyFont="1" applyFill="1" applyBorder="1" applyAlignment="1">
      <alignment horizontal="center" vertical="center"/>
    </xf>
    <xf numFmtId="0" fontId="0" fillId="6" borderId="61" xfId="0" applyFont="1" applyFill="1" applyBorder="1" applyAlignment="1">
      <alignment vertical="center" wrapText="1"/>
    </xf>
    <xf numFmtId="0" fontId="26" fillId="25" borderId="37" xfId="0" applyFont="1" applyFill="1" applyBorder="1" applyAlignment="1" applyProtection="1">
      <alignment horizontal="center" vertical="center"/>
      <protection locked="0"/>
    </xf>
    <xf numFmtId="0" fontId="2" fillId="7" borderId="152" xfId="0" applyFont="1" applyFill="1" applyBorder="1" applyAlignment="1" applyProtection="1">
      <alignment horizontal="left" vertical="center" indent="1"/>
      <protection locked="0"/>
    </xf>
    <xf numFmtId="0" fontId="2" fillId="7" borderId="153" xfId="0" applyFont="1" applyFill="1" applyBorder="1" applyAlignment="1" applyProtection="1">
      <alignment horizontal="left" vertical="center" indent="1"/>
      <protection locked="0"/>
    </xf>
    <xf numFmtId="0" fontId="2" fillId="7" borderId="153" xfId="0" applyFont="1" applyFill="1" applyBorder="1" applyAlignment="1" applyProtection="1">
      <alignment vertical="center"/>
      <protection locked="0"/>
    </xf>
    <xf numFmtId="0" fontId="11" fillId="7" borderId="153" xfId="0" applyFont="1" applyFill="1" applyBorder="1" applyAlignment="1" applyProtection="1">
      <alignment horizontal="center" vertical="center"/>
      <protection locked="0"/>
    </xf>
    <xf numFmtId="0" fontId="1" fillId="7" borderId="153" xfId="0" applyFont="1" applyFill="1" applyBorder="1" applyProtection="1">
      <protection locked="0"/>
    </xf>
    <xf numFmtId="0" fontId="1" fillId="7" borderId="154" xfId="0" applyFont="1" applyFill="1" applyBorder="1" applyProtection="1">
      <protection locked="0"/>
    </xf>
    <xf numFmtId="0" fontId="1" fillId="7" borderId="155" xfId="0" applyFont="1" applyFill="1" applyBorder="1"/>
    <xf numFmtId="0" fontId="1" fillId="7" borderId="156" xfId="0" applyFont="1" applyFill="1" applyBorder="1"/>
    <xf numFmtId="0" fontId="1" fillId="7" borderId="17" xfId="0" applyFont="1" applyFill="1" applyBorder="1"/>
    <xf numFmtId="0" fontId="26" fillId="0" borderId="42" xfId="0" applyFont="1" applyBorder="1" applyAlignment="1" applyProtection="1">
      <alignment horizontal="center" vertical="center"/>
      <protection locked="0"/>
    </xf>
    <xf numFmtId="0" fontId="0" fillId="20" borderId="53" xfId="0" applyFill="1" applyBorder="1" applyAlignment="1">
      <alignment horizontal="left" vertical="center" wrapText="1"/>
    </xf>
    <xf numFmtId="0" fontId="37" fillId="14" borderId="53" xfId="0" applyFont="1" applyFill="1" applyBorder="1" applyAlignment="1">
      <alignment horizontal="center" vertical="center"/>
    </xf>
    <xf numFmtId="0" fontId="2" fillId="13" borderId="159" xfId="0" applyFont="1" applyFill="1" applyBorder="1" applyAlignment="1">
      <alignment horizontal="center" vertical="center"/>
    </xf>
    <xf numFmtId="0" fontId="2" fillId="13" borderId="163" xfId="0" applyFont="1" applyFill="1" applyBorder="1" applyAlignment="1">
      <alignment horizontal="center" vertical="center"/>
    </xf>
    <xf numFmtId="0" fontId="2" fillId="13" borderId="166" xfId="0" applyFont="1" applyFill="1" applyBorder="1" applyAlignment="1">
      <alignment horizontal="center" vertical="center"/>
    </xf>
    <xf numFmtId="0" fontId="9" fillId="15" borderId="165" xfId="0" applyFont="1" applyFill="1" applyBorder="1" applyAlignment="1">
      <alignment horizontal="center" vertical="center" wrapText="1"/>
    </xf>
    <xf numFmtId="0" fontId="9" fillId="15" borderId="68" xfId="0" applyFont="1" applyFill="1" applyBorder="1" applyAlignment="1">
      <alignment horizontal="center" vertical="center" wrapText="1"/>
    </xf>
    <xf numFmtId="0" fontId="2" fillId="13" borderId="168" xfId="0" applyFont="1" applyFill="1" applyBorder="1" applyAlignment="1">
      <alignment horizontal="center" vertical="center"/>
    </xf>
    <xf numFmtId="0" fontId="0" fillId="0" borderId="61" xfId="0" applyFont="1" applyBorder="1" applyAlignment="1" applyProtection="1">
      <alignment horizontal="center" vertical="center" wrapText="1"/>
      <protection locked="0"/>
    </xf>
    <xf numFmtId="0" fontId="0" fillId="6" borderId="61" xfId="0" applyFont="1" applyFill="1" applyBorder="1" applyAlignment="1" applyProtection="1">
      <alignment vertical="center" wrapText="1"/>
      <protection locked="0"/>
    </xf>
    <xf numFmtId="1" fontId="0" fillId="6" borderId="162" xfId="0" applyNumberFormat="1" applyFont="1" applyFill="1" applyBorder="1" applyAlignment="1" applyProtection="1">
      <alignment vertical="center" wrapText="1"/>
    </xf>
    <xf numFmtId="1" fontId="0" fillId="6" borderId="62" xfId="0" applyNumberFormat="1" applyFont="1" applyFill="1" applyBorder="1" applyAlignment="1" applyProtection="1">
      <alignment vertical="center" wrapText="1"/>
    </xf>
    <xf numFmtId="0" fontId="58" fillId="8" borderId="62" xfId="0" applyNumberFormat="1" applyFont="1" applyFill="1" applyBorder="1" applyAlignment="1" applyProtection="1">
      <alignment vertical="center" wrapText="1"/>
    </xf>
    <xf numFmtId="0" fontId="58" fillId="8" borderId="61" xfId="0" applyNumberFormat="1" applyFont="1" applyFill="1" applyBorder="1" applyAlignment="1" applyProtection="1">
      <alignment vertical="center" wrapText="1"/>
    </xf>
    <xf numFmtId="2" fontId="58" fillId="6" borderId="62" xfId="0" applyNumberFormat="1" applyFont="1" applyFill="1" applyBorder="1" applyAlignment="1" applyProtection="1">
      <alignment vertical="center" wrapText="1"/>
    </xf>
    <xf numFmtId="2" fontId="58" fillId="6" borderId="61" xfId="0" applyNumberFormat="1" applyFont="1" applyFill="1" applyBorder="1" applyAlignment="1" applyProtection="1">
      <alignment vertical="center" wrapText="1"/>
    </xf>
    <xf numFmtId="0" fontId="18" fillId="7" borderId="0" xfId="0" applyFont="1" applyFill="1" applyBorder="1" applyAlignment="1" applyProtection="1">
      <alignment horizontal="left" vertical="center" wrapText="1" indent="1"/>
      <protection locked="0"/>
    </xf>
    <xf numFmtId="0" fontId="20" fillId="7" borderId="0" xfId="0" applyFont="1" applyFill="1" applyBorder="1" applyAlignment="1" applyProtection="1">
      <alignment horizontal="center" vertical="center" wrapText="1"/>
      <protection locked="0"/>
    </xf>
    <xf numFmtId="0" fontId="19" fillId="29" borderId="0" xfId="0" applyFont="1" applyFill="1" applyBorder="1" applyAlignment="1" applyProtection="1">
      <alignment horizontal="center" vertical="top" wrapText="1"/>
      <protection locked="0"/>
    </xf>
    <xf numFmtId="0" fontId="19" fillId="7" borderId="0" xfId="0" applyFont="1" applyFill="1" applyBorder="1" applyAlignment="1" applyProtection="1">
      <alignment horizontal="center" wrapText="1"/>
      <protection locked="0"/>
    </xf>
    <xf numFmtId="0" fontId="19" fillId="29" borderId="0" xfId="0" applyFont="1" applyFill="1" applyBorder="1" applyAlignment="1" applyProtection="1">
      <alignment horizontal="center" wrapText="1"/>
      <protection locked="0"/>
    </xf>
    <xf numFmtId="0" fontId="19" fillId="7" borderId="0" xfId="0" applyFont="1" applyFill="1" applyBorder="1" applyAlignment="1" applyProtection="1">
      <alignment horizontal="center" vertical="center" wrapText="1"/>
      <protection locked="0"/>
    </xf>
    <xf numFmtId="0" fontId="19" fillId="29" borderId="0" xfId="0" applyFont="1" applyFill="1" applyBorder="1" applyAlignment="1" applyProtection="1">
      <alignment horizontal="center" vertical="center" wrapText="1"/>
      <protection locked="0"/>
    </xf>
    <xf numFmtId="0" fontId="28" fillId="7" borderId="10" xfId="0" applyFont="1" applyFill="1" applyBorder="1" applyAlignment="1" applyProtection="1">
      <alignment vertical="center"/>
    </xf>
    <xf numFmtId="0" fontId="30" fillId="7" borderId="0" xfId="0" applyFont="1" applyFill="1" applyBorder="1" applyAlignment="1" applyProtection="1">
      <alignment horizontal="center" vertical="center"/>
    </xf>
    <xf numFmtId="0" fontId="34" fillId="7" borderId="0" xfId="9" applyFont="1" applyFill="1" applyBorder="1" applyAlignment="1" applyProtection="1">
      <alignment horizontal="center" vertical="center" textRotation="90" wrapText="1"/>
    </xf>
    <xf numFmtId="0" fontId="26" fillId="26" borderId="31" xfId="0" applyFont="1" applyFill="1" applyBorder="1" applyAlignment="1" applyProtection="1">
      <alignment horizontal="center" textRotation="90" wrapText="1"/>
    </xf>
    <xf numFmtId="0" fontId="26" fillId="26" borderId="32" xfId="0" applyFont="1" applyFill="1" applyBorder="1" applyAlignment="1" applyProtection="1">
      <alignment horizontal="center" textRotation="90" wrapText="1"/>
    </xf>
    <xf numFmtId="9" fontId="34" fillId="12" borderId="0" xfId="0" applyNumberFormat="1" applyFont="1" applyFill="1" applyBorder="1" applyAlignment="1" applyProtection="1">
      <alignment horizontal="center" vertical="center"/>
    </xf>
    <xf numFmtId="0" fontId="35" fillId="7" borderId="0" xfId="0" applyFont="1" applyFill="1" applyBorder="1" applyAlignment="1" applyProtection="1">
      <alignment horizontal="center" vertical="center" textRotation="90"/>
    </xf>
    <xf numFmtId="0" fontId="36" fillId="12" borderId="0" xfId="0" applyFont="1" applyFill="1" applyBorder="1" applyAlignment="1" applyProtection="1">
      <alignment horizontal="center" vertical="center"/>
    </xf>
    <xf numFmtId="0" fontId="34" fillId="12" borderId="0" xfId="0" applyFont="1" applyFill="1" applyBorder="1" applyAlignment="1" applyProtection="1">
      <alignment horizontal="center" vertical="center"/>
    </xf>
    <xf numFmtId="0" fontId="34" fillId="25" borderId="37" xfId="0" applyFont="1" applyFill="1" applyBorder="1" applyAlignment="1" applyProtection="1">
      <alignment horizontal="center" vertical="center" textRotation="90" wrapText="1"/>
    </xf>
    <xf numFmtId="1" fontId="26" fillId="25" borderId="41" xfId="0" applyNumberFormat="1" applyFont="1" applyFill="1" applyBorder="1" applyAlignment="1" applyProtection="1">
      <alignment horizontal="center" vertical="center"/>
    </xf>
    <xf numFmtId="1" fontId="26" fillId="25" borderId="37" xfId="0" applyNumberFormat="1" applyFont="1" applyFill="1" applyBorder="1" applyAlignment="1" applyProtection="1">
      <alignment horizontal="center" vertical="center"/>
    </xf>
    <xf numFmtId="1" fontId="26" fillId="25" borderId="45" xfId="0" applyNumberFormat="1" applyFont="1" applyFill="1" applyBorder="1" applyAlignment="1" applyProtection="1">
      <alignment horizontal="center" vertical="center"/>
    </xf>
    <xf numFmtId="0" fontId="22" fillId="7" borderId="35" xfId="0" applyFont="1" applyFill="1" applyBorder="1" applyAlignment="1" applyProtection="1">
      <alignment horizontal="left" vertical="center" indent="1"/>
    </xf>
    <xf numFmtId="0" fontId="2" fillId="7" borderId="0" xfId="0" applyFont="1" applyFill="1" applyBorder="1" applyAlignment="1" applyProtection="1">
      <alignment horizontal="left" vertical="center"/>
    </xf>
    <xf numFmtId="0" fontId="2" fillId="7" borderId="10" xfId="0" applyFont="1" applyFill="1" applyBorder="1" applyAlignment="1" applyProtection="1">
      <alignment vertical="center"/>
    </xf>
    <xf numFmtId="0" fontId="2" fillId="7" borderId="11" xfId="0" applyFont="1" applyFill="1" applyBorder="1" applyAlignment="1" applyProtection="1">
      <alignment vertical="center"/>
    </xf>
    <xf numFmtId="0" fontId="2" fillId="7" borderId="26" xfId="0" applyFont="1" applyFill="1" applyBorder="1" applyAlignment="1" applyProtection="1">
      <alignment vertical="center"/>
      <protection locked="0"/>
    </xf>
    <xf numFmtId="0" fontId="2" fillId="7" borderId="22" xfId="0" applyFont="1" applyFill="1" applyBorder="1" applyAlignment="1" applyProtection="1">
      <alignment vertical="center"/>
      <protection locked="0"/>
    </xf>
    <xf numFmtId="0" fontId="2" fillId="7" borderId="22" xfId="0" applyFont="1" applyFill="1" applyBorder="1" applyAlignment="1" applyProtection="1">
      <alignment horizontal="left" vertical="center"/>
      <protection locked="0"/>
    </xf>
    <xf numFmtId="0" fontId="2" fillId="7" borderId="169" xfId="0" applyFont="1" applyFill="1" applyBorder="1" applyAlignment="1" applyProtection="1">
      <alignment vertical="center"/>
      <protection locked="0"/>
    </xf>
    <xf numFmtId="0" fontId="29" fillId="7" borderId="10" xfId="0" applyFont="1" applyFill="1" applyBorder="1" applyAlignment="1" applyProtection="1">
      <alignment horizontal="center" vertical="center"/>
    </xf>
    <xf numFmtId="0" fontId="30" fillId="7" borderId="10" xfId="0" applyFont="1" applyFill="1" applyBorder="1" applyAlignment="1" applyProtection="1">
      <alignment horizontal="center" vertical="center"/>
    </xf>
    <xf numFmtId="14" fontId="0" fillId="6" borderId="62" xfId="0" applyNumberFormat="1" applyFont="1" applyFill="1" applyBorder="1" applyAlignment="1" applyProtection="1">
      <alignment vertical="center" wrapText="1"/>
    </xf>
    <xf numFmtId="0" fontId="37" fillId="7" borderId="35" xfId="0" applyFont="1" applyFill="1" applyBorder="1" applyAlignment="1" applyProtection="1">
      <alignment horizontal="left" vertical="center" indent="1"/>
    </xf>
    <xf numFmtId="0" fontId="0" fillId="7" borderId="9" xfId="0" applyFill="1" applyBorder="1"/>
    <xf numFmtId="0" fontId="0" fillId="7" borderId="10" xfId="0" applyFill="1" applyBorder="1"/>
    <xf numFmtId="0" fontId="0" fillId="7" borderId="11" xfId="0" applyFill="1" applyBorder="1"/>
    <xf numFmtId="0" fontId="0" fillId="7" borderId="26" xfId="0" applyFill="1" applyBorder="1"/>
    <xf numFmtId="0" fontId="15" fillId="29" borderId="22" xfId="0" applyFont="1" applyFill="1" applyBorder="1" applyAlignment="1">
      <alignment vertical="center"/>
    </xf>
    <xf numFmtId="0" fontId="15" fillId="7" borderId="22" xfId="0" applyFont="1" applyFill="1" applyBorder="1" applyAlignment="1">
      <alignment vertical="center"/>
    </xf>
    <xf numFmtId="0" fontId="15" fillId="29" borderId="169" xfId="0" applyFont="1" applyFill="1" applyBorder="1" applyAlignment="1">
      <alignment vertical="center"/>
    </xf>
    <xf numFmtId="0" fontId="2" fillId="29" borderId="0" xfId="0" applyFont="1" applyFill="1" applyBorder="1" applyAlignment="1" applyProtection="1">
      <alignment vertical="center"/>
      <protection locked="0"/>
    </xf>
    <xf numFmtId="0" fontId="15" fillId="29" borderId="169" xfId="0" applyFont="1" applyFill="1" applyBorder="1" applyAlignment="1" applyProtection="1">
      <alignment vertical="center"/>
      <protection locked="0"/>
    </xf>
    <xf numFmtId="0" fontId="2" fillId="7" borderId="170" xfId="0" applyFont="1" applyFill="1" applyBorder="1" applyAlignment="1" applyProtection="1">
      <alignment vertical="center"/>
      <protection locked="0"/>
    </xf>
    <xf numFmtId="0" fontId="2" fillId="7" borderId="171" xfId="0" applyFont="1" applyFill="1" applyBorder="1" applyAlignment="1" applyProtection="1">
      <alignment vertical="center"/>
      <protection locked="0"/>
    </xf>
    <xf numFmtId="0" fontId="2" fillId="7" borderId="172" xfId="0" applyFont="1" applyFill="1" applyBorder="1" applyAlignment="1" applyProtection="1">
      <alignment vertical="center"/>
      <protection locked="0"/>
    </xf>
    <xf numFmtId="0" fontId="2" fillId="7" borderId="173" xfId="0" applyFont="1" applyFill="1" applyBorder="1" applyAlignment="1" applyProtection="1">
      <alignment vertical="center"/>
      <protection locked="0"/>
    </xf>
    <xf numFmtId="0" fontId="2" fillId="7" borderId="174" xfId="0" applyFont="1" applyFill="1" applyBorder="1" applyAlignment="1" applyProtection="1">
      <alignment vertical="center"/>
      <protection locked="0"/>
    </xf>
    <xf numFmtId="0" fontId="2" fillId="7" borderId="175" xfId="0" applyFont="1" applyFill="1" applyBorder="1" applyAlignment="1" applyProtection="1">
      <alignment vertical="center"/>
      <protection locked="0"/>
    </xf>
    <xf numFmtId="0" fontId="2" fillId="7" borderId="176" xfId="0" applyFont="1" applyFill="1" applyBorder="1" applyAlignment="1" applyProtection="1">
      <alignment vertical="center"/>
      <protection locked="0"/>
    </xf>
    <xf numFmtId="0" fontId="15" fillId="29" borderId="22" xfId="0" applyFont="1" applyFill="1" applyBorder="1" applyAlignment="1" applyProtection="1">
      <alignment vertical="center"/>
    </xf>
    <xf numFmtId="0" fontId="15" fillId="7" borderId="22" xfId="0" applyFont="1" applyFill="1" applyBorder="1" applyAlignment="1" applyProtection="1">
      <alignment vertical="center"/>
    </xf>
    <xf numFmtId="0" fontId="15" fillId="7" borderId="15" xfId="0" applyFont="1" applyFill="1" applyBorder="1" applyAlignment="1" applyProtection="1">
      <alignment vertical="center"/>
    </xf>
    <xf numFmtId="0" fontId="15" fillId="7" borderId="169" xfId="0" applyFont="1" applyFill="1" applyBorder="1" applyAlignment="1" applyProtection="1">
      <alignment vertical="center"/>
    </xf>
    <xf numFmtId="0" fontId="21" fillId="7" borderId="79" xfId="0" applyFont="1" applyFill="1" applyBorder="1" applyAlignment="1" applyProtection="1">
      <alignment horizontal="left" vertical="center" wrapText="1" indent="1"/>
      <protection locked="0"/>
    </xf>
    <xf numFmtId="0" fontId="21" fillId="7" borderId="79" xfId="0" applyFont="1" applyFill="1" applyBorder="1" applyAlignment="1" applyProtection="1">
      <alignment horizontal="center" vertical="center" wrapText="1"/>
      <protection locked="0"/>
    </xf>
    <xf numFmtId="0" fontId="0" fillId="6" borderId="101" xfId="0" applyFont="1" applyFill="1" applyBorder="1" applyAlignment="1" applyProtection="1">
      <alignment vertical="center" wrapText="1"/>
      <protection locked="0"/>
    </xf>
    <xf numFmtId="14" fontId="0" fillId="6" borderId="103" xfId="0" applyNumberFormat="1" applyFont="1" applyFill="1" applyBorder="1" applyAlignment="1" applyProtection="1">
      <alignment vertical="center" wrapText="1"/>
      <protection locked="0"/>
    </xf>
    <xf numFmtId="14" fontId="0" fillId="6" borderId="104" xfId="0" applyNumberFormat="1" applyFont="1" applyFill="1" applyBorder="1" applyAlignment="1" applyProtection="1">
      <alignment vertical="center" wrapText="1"/>
      <protection locked="0"/>
    </xf>
    <xf numFmtId="14" fontId="0" fillId="6" borderId="105" xfId="0" applyNumberFormat="1" applyFont="1" applyFill="1" applyBorder="1" applyAlignment="1" applyProtection="1">
      <alignment vertical="center" wrapText="1"/>
      <protection locked="0"/>
    </xf>
    <xf numFmtId="14" fontId="0" fillId="6" borderId="106" xfId="0" applyNumberFormat="1" applyFont="1" applyFill="1" applyBorder="1" applyAlignment="1" applyProtection="1">
      <alignment vertical="center" wrapText="1"/>
      <protection locked="0"/>
    </xf>
    <xf numFmtId="0" fontId="0" fillId="6" borderId="61" xfId="0" applyFont="1" applyFill="1" applyBorder="1" applyAlignment="1" applyProtection="1">
      <alignment horizontal="center" vertical="center" wrapText="1"/>
    </xf>
    <xf numFmtId="2" fontId="21" fillId="7" borderId="79" xfId="0" applyNumberFormat="1" applyFont="1" applyFill="1" applyBorder="1" applyAlignment="1">
      <alignment horizontal="center" vertical="center" wrapText="1"/>
    </xf>
    <xf numFmtId="0" fontId="37" fillId="14" borderId="53" xfId="0" applyFont="1" applyFill="1" applyBorder="1" applyAlignment="1">
      <alignment horizontal="center" vertical="center"/>
    </xf>
    <xf numFmtId="0" fontId="2" fillId="20" borderId="53" xfId="12" applyFont="1" applyFill="1" applyBorder="1" applyAlignment="1">
      <alignment horizontal="center" vertical="center"/>
    </xf>
    <xf numFmtId="0" fontId="26" fillId="0" borderId="46" xfId="0" applyFont="1" applyBorder="1" applyAlignment="1" applyProtection="1">
      <alignment horizontal="center" vertical="center"/>
      <protection locked="0"/>
    </xf>
    <xf numFmtId="0" fontId="26" fillId="7" borderId="10" xfId="0" applyFont="1" applyFill="1" applyBorder="1" applyAlignment="1" applyProtection="1">
      <alignment vertical="center"/>
      <protection locked="0"/>
    </xf>
    <xf numFmtId="0" fontId="26" fillId="12" borderId="0" xfId="0" applyFont="1" applyFill="1" applyAlignment="1" applyProtection="1">
      <alignment vertical="center"/>
      <protection locked="0"/>
    </xf>
    <xf numFmtId="0" fontId="26" fillId="7" borderId="10" xfId="0" applyFont="1" applyFill="1" applyBorder="1" applyAlignment="1" applyProtection="1">
      <alignment horizontal="center" vertical="center"/>
      <protection locked="0"/>
    </xf>
    <xf numFmtId="0" fontId="0" fillId="6" borderId="62" xfId="0" applyFont="1" applyFill="1" applyBorder="1" applyAlignment="1" applyProtection="1">
      <alignment horizontal="left" vertical="center" wrapText="1"/>
    </xf>
    <xf numFmtId="0" fontId="26" fillId="0" borderId="0" xfId="0" applyFont="1" applyFill="1" applyAlignment="1" applyProtection="1">
      <alignment vertical="center"/>
      <protection locked="0"/>
    </xf>
    <xf numFmtId="0" fontId="21" fillId="7" borderId="79" xfId="0" applyFont="1" applyFill="1" applyBorder="1" applyAlignment="1" applyProtection="1">
      <alignment horizontal="justify" vertical="center" wrapText="1"/>
      <protection locked="0"/>
    </xf>
    <xf numFmtId="0" fontId="21" fillId="7" borderId="100" xfId="0" applyFont="1" applyFill="1" applyBorder="1" applyAlignment="1" applyProtection="1">
      <alignment horizontal="left" vertical="center" wrapText="1"/>
      <protection locked="0"/>
    </xf>
    <xf numFmtId="0" fontId="0" fillId="6" borderId="61" xfId="0" applyFont="1" applyFill="1" applyBorder="1" applyAlignment="1" applyProtection="1">
      <alignment horizontal="left" vertical="center" wrapText="1"/>
      <protection locked="0"/>
    </xf>
    <xf numFmtId="0" fontId="0" fillId="7" borderId="15" xfId="0" applyFill="1" applyBorder="1"/>
    <xf numFmtId="0" fontId="26" fillId="0" borderId="191" xfId="0" applyFont="1" applyBorder="1" applyAlignment="1" applyProtection="1">
      <alignment horizontal="center" vertical="center"/>
      <protection locked="0"/>
    </xf>
    <xf numFmtId="0" fontId="21" fillId="7" borderId="79" xfId="0" applyNumberFormat="1" applyFont="1" applyFill="1" applyBorder="1" applyAlignment="1">
      <alignment horizontal="left" vertical="center" wrapText="1" indent="1"/>
    </xf>
    <xf numFmtId="0" fontId="13" fillId="12" borderId="0" xfId="0" applyFont="1" applyFill="1" applyBorder="1" applyAlignment="1">
      <alignment horizontal="center" vertical="center"/>
    </xf>
    <xf numFmtId="0" fontId="37" fillId="17" borderId="0" xfId="0" applyFont="1" applyFill="1" applyBorder="1" applyAlignment="1">
      <alignment horizontal="center" vertical="center"/>
    </xf>
    <xf numFmtId="0" fontId="47" fillId="7" borderId="49" xfId="0" applyFont="1" applyFill="1" applyBorder="1" applyAlignment="1" applyProtection="1">
      <alignment horizontal="right" vertical="center" textRotation="90"/>
      <protection locked="0"/>
    </xf>
    <xf numFmtId="0" fontId="47" fillId="7" borderId="0" xfId="0" applyFont="1" applyFill="1" applyBorder="1" applyAlignment="1" applyProtection="1">
      <alignment horizontal="right" vertical="center" textRotation="90"/>
      <protection locked="0"/>
    </xf>
    <xf numFmtId="0" fontId="2" fillId="7" borderId="0" xfId="0" applyFont="1" applyFill="1" applyBorder="1" applyAlignment="1" applyProtection="1">
      <alignment horizontal="left" vertical="center"/>
    </xf>
    <xf numFmtId="1" fontId="34" fillId="25" borderId="41" xfId="0" applyNumberFormat="1" applyFont="1" applyFill="1" applyBorder="1" applyAlignment="1" applyProtection="1">
      <alignment horizontal="center" vertical="center"/>
    </xf>
    <xf numFmtId="0" fontId="26" fillId="0" borderId="194" xfId="0" applyFont="1" applyBorder="1" applyAlignment="1" applyProtection="1">
      <alignment horizontal="center" vertical="center"/>
      <protection locked="0"/>
    </xf>
    <xf numFmtId="0" fontId="33" fillId="26" borderId="196" xfId="0" applyFont="1" applyFill="1" applyBorder="1" applyAlignment="1" applyProtection="1">
      <alignment horizontal="center" vertical="center" wrapText="1"/>
    </xf>
    <xf numFmtId="0" fontId="26" fillId="0" borderId="189" xfId="0" applyFont="1" applyBorder="1" applyAlignment="1" applyProtection="1">
      <alignment horizontal="center" vertical="center"/>
      <protection locked="0"/>
    </xf>
    <xf numFmtId="0" fontId="26" fillId="0" borderId="185" xfId="0" applyFont="1" applyBorder="1" applyAlignment="1" applyProtection="1">
      <alignment horizontal="center" vertical="center"/>
      <protection locked="0"/>
    </xf>
    <xf numFmtId="0" fontId="26" fillId="25" borderId="45" xfId="0" applyFont="1" applyFill="1" applyBorder="1" applyAlignment="1" applyProtection="1">
      <alignment horizontal="center" vertical="center"/>
      <protection locked="0"/>
    </xf>
    <xf numFmtId="2" fontId="26" fillId="25" borderId="193" xfId="0" applyNumberFormat="1" applyFont="1" applyFill="1" applyBorder="1" applyAlignment="1" applyProtection="1">
      <alignment horizontal="center" vertical="center"/>
      <protection hidden="1"/>
    </xf>
    <xf numFmtId="2" fontId="26" fillId="25" borderId="192" xfId="0" applyNumberFormat="1" applyFont="1" applyFill="1" applyBorder="1" applyAlignment="1" applyProtection="1">
      <alignment horizontal="center" vertical="center"/>
      <protection hidden="1"/>
    </xf>
    <xf numFmtId="0" fontId="2" fillId="7" borderId="0" xfId="0" applyFont="1" applyFill="1" applyBorder="1" applyAlignment="1" applyProtection="1">
      <alignment vertical="center"/>
      <protection locked="0"/>
    </xf>
    <xf numFmtId="0" fontId="33" fillId="26" borderId="199" xfId="0" applyFont="1" applyFill="1" applyBorder="1" applyAlignment="1" applyProtection="1">
      <alignment horizontal="center" vertical="center" wrapText="1"/>
    </xf>
    <xf numFmtId="0" fontId="26" fillId="26" borderId="195" xfId="0" applyFont="1" applyFill="1" applyBorder="1" applyAlignment="1" applyProtection="1">
      <alignment horizontal="center" textRotation="90" wrapText="1"/>
    </xf>
    <xf numFmtId="1" fontId="34" fillId="25" borderId="144" xfId="0" applyNumberFormat="1" applyFont="1" applyFill="1" applyBorder="1" applyAlignment="1" applyProtection="1">
      <alignment horizontal="center" vertical="center"/>
    </xf>
    <xf numFmtId="1" fontId="34" fillId="25" borderId="45" xfId="0" applyNumberFormat="1" applyFont="1" applyFill="1" applyBorder="1" applyAlignment="1" applyProtection="1">
      <alignment horizontal="center" vertical="center"/>
    </xf>
    <xf numFmtId="0" fontId="34" fillId="12" borderId="50" xfId="0" applyFont="1" applyFill="1" applyBorder="1" applyAlignment="1">
      <alignment horizontal="right" vertical="center"/>
    </xf>
    <xf numFmtId="0" fontId="34" fillId="7" borderId="0" xfId="0" applyFont="1" applyFill="1" applyBorder="1" applyAlignment="1">
      <alignment horizontal="center" vertical="center"/>
    </xf>
    <xf numFmtId="0" fontId="43" fillId="26" borderId="47" xfId="0" applyFont="1" applyFill="1" applyBorder="1" applyAlignment="1">
      <alignment horizontal="center" vertical="center"/>
    </xf>
    <xf numFmtId="0" fontId="44" fillId="24" borderId="3" xfId="0" applyFont="1" applyFill="1" applyBorder="1" applyAlignment="1">
      <alignment horizontal="center" vertical="center"/>
    </xf>
    <xf numFmtId="0" fontId="45" fillId="27" borderId="3" xfId="0" applyFont="1" applyFill="1" applyBorder="1" applyAlignment="1">
      <alignment horizontal="center" vertical="center"/>
    </xf>
    <xf numFmtId="0" fontId="44" fillId="24" borderId="4" xfId="0" applyFont="1" applyFill="1" applyBorder="1" applyAlignment="1">
      <alignment horizontal="center" vertical="center"/>
    </xf>
    <xf numFmtId="0" fontId="46" fillId="28" borderId="48" xfId="0" applyFont="1" applyFill="1" applyBorder="1" applyAlignment="1">
      <alignment horizontal="center" vertical="center"/>
    </xf>
    <xf numFmtId="0" fontId="43" fillId="26" borderId="5" xfId="0" applyFont="1" applyFill="1" applyBorder="1" applyAlignment="1">
      <alignment horizontal="center" vertical="center"/>
    </xf>
    <xf numFmtId="0" fontId="46" fillId="26" borderId="5" xfId="0" applyFont="1" applyFill="1" applyBorder="1" applyAlignment="1">
      <alignment horizontal="center" vertical="center"/>
    </xf>
    <xf numFmtId="0" fontId="15" fillId="7" borderId="0" xfId="0" applyFont="1" applyFill="1" applyBorder="1" applyAlignment="1">
      <alignment horizontal="center" vertical="top"/>
    </xf>
    <xf numFmtId="0" fontId="34" fillId="12" borderId="50" xfId="0" applyFont="1" applyFill="1" applyBorder="1" applyAlignment="1">
      <alignment horizontal="center" vertical="center"/>
    </xf>
    <xf numFmtId="0" fontId="34" fillId="12" borderId="5" xfId="0" applyFont="1" applyFill="1" applyBorder="1" applyAlignment="1">
      <alignment horizontal="center" vertical="center"/>
    </xf>
    <xf numFmtId="0" fontId="34" fillId="12" borderId="4" xfId="0" applyFont="1" applyFill="1" applyBorder="1" applyAlignment="1">
      <alignment horizontal="center" vertical="center"/>
    </xf>
    <xf numFmtId="0" fontId="26" fillId="7" borderId="0" xfId="0" applyFont="1" applyFill="1" applyBorder="1" applyAlignment="1">
      <alignment vertical="center"/>
    </xf>
    <xf numFmtId="0" fontId="26" fillId="0" borderId="2" xfId="0" applyFont="1" applyBorder="1" applyAlignment="1" applyProtection="1">
      <alignment vertical="center"/>
      <protection locked="0"/>
    </xf>
    <xf numFmtId="3" fontId="66" fillId="25" borderId="34" xfId="0" applyNumberFormat="1" applyFont="1" applyFill="1" applyBorder="1" applyAlignment="1" applyProtection="1">
      <alignment horizontal="center" vertical="center"/>
    </xf>
    <xf numFmtId="1" fontId="34" fillId="25" borderId="37" xfId="0" applyNumberFormat="1" applyFont="1" applyFill="1" applyBorder="1" applyAlignment="1" applyProtection="1">
      <alignment horizontal="center" vertical="center"/>
    </xf>
    <xf numFmtId="1" fontId="34" fillId="25" borderId="184" xfId="0" applyNumberFormat="1" applyFont="1" applyFill="1" applyBorder="1" applyAlignment="1" applyProtection="1">
      <alignment horizontal="center" vertical="center"/>
    </xf>
    <xf numFmtId="0" fontId="1" fillId="7" borderId="0" xfId="0" applyFont="1" applyFill="1" applyAlignment="1">
      <alignment horizontal="center" vertical="center"/>
    </xf>
    <xf numFmtId="0" fontId="49" fillId="14" borderId="13" xfId="0" applyFont="1" applyFill="1" applyBorder="1" applyAlignment="1">
      <alignment horizontal="center" vertical="center"/>
    </xf>
    <xf numFmtId="0" fontId="1" fillId="7" borderId="0" xfId="0" applyFont="1" applyFill="1" applyBorder="1" applyAlignment="1">
      <alignment horizontal="center"/>
    </xf>
    <xf numFmtId="0" fontId="1" fillId="7" borderId="2" xfId="0" applyFont="1" applyFill="1" applyBorder="1" applyAlignment="1">
      <alignment horizontal="center"/>
    </xf>
    <xf numFmtId="0" fontId="1" fillId="7" borderId="10" xfId="0" applyFont="1" applyFill="1" applyBorder="1" applyAlignment="1">
      <alignment horizontal="center"/>
    </xf>
    <xf numFmtId="14" fontId="0" fillId="6" borderId="62" xfId="0" applyNumberFormat="1" applyFont="1" applyFill="1" applyBorder="1" applyAlignment="1" applyProtection="1">
      <alignment horizontal="center" vertical="center" wrapText="1"/>
    </xf>
    <xf numFmtId="0" fontId="4" fillId="6" borderId="0" xfId="0" applyFont="1" applyFill="1" applyBorder="1" applyAlignment="1">
      <alignment horizontal="center" vertical="top" wrapText="1"/>
    </xf>
    <xf numFmtId="0" fontId="4" fillId="21" borderId="0" xfId="0" applyFont="1" applyFill="1" applyBorder="1" applyAlignment="1">
      <alignment horizontal="center" vertical="top" wrapText="1"/>
    </xf>
    <xf numFmtId="0" fontId="37" fillId="16" borderId="0" xfId="0" applyFont="1" applyFill="1" applyBorder="1" applyAlignment="1">
      <alignment horizontal="center" vertical="center"/>
    </xf>
    <xf numFmtId="0" fontId="21" fillId="18" borderId="0" xfId="0" applyFont="1" applyFill="1" applyBorder="1" applyAlignment="1">
      <alignment horizontal="center" vertical="center"/>
    </xf>
    <xf numFmtId="0" fontId="21" fillId="19" borderId="0" xfId="0" applyFont="1" applyFill="1" applyBorder="1" applyAlignment="1">
      <alignment horizontal="center" vertical="center"/>
    </xf>
    <xf numFmtId="0" fontId="0" fillId="7" borderId="0" xfId="0" applyFill="1" applyBorder="1" applyAlignment="1">
      <alignment horizontal="center"/>
    </xf>
    <xf numFmtId="0" fontId="1" fillId="7" borderId="0" xfId="0" applyFont="1" applyFill="1" applyAlignment="1">
      <alignment horizontal="center"/>
    </xf>
    <xf numFmtId="0" fontId="55" fillId="7" borderId="61" xfId="0" applyNumberFormat="1" applyFont="1" applyFill="1" applyBorder="1" applyAlignment="1" applyProtection="1">
      <alignment horizontal="left" vertical="center" wrapText="1" indent="1"/>
      <protection locked="0"/>
    </xf>
    <xf numFmtId="0" fontId="55" fillId="7" borderId="61" xfId="0" applyNumberFormat="1" applyFont="1" applyFill="1" applyBorder="1" applyAlignment="1" applyProtection="1">
      <alignment horizontal="left" wrapText="1" indent="1"/>
      <protection locked="0"/>
    </xf>
    <xf numFmtId="1" fontId="26" fillId="25" borderId="84" xfId="0" applyNumberFormat="1" applyFont="1" applyFill="1" applyBorder="1" applyAlignment="1" applyProtection="1">
      <alignment horizontal="left" vertical="center" wrapText="1"/>
    </xf>
    <xf numFmtId="1" fontId="26" fillId="25" borderId="83" xfId="0" applyNumberFormat="1" applyFont="1" applyFill="1" applyBorder="1" applyAlignment="1" applyProtection="1">
      <alignment horizontal="left" vertical="center" wrapText="1"/>
    </xf>
    <xf numFmtId="1" fontId="26" fillId="25" borderId="90" xfId="0" applyNumberFormat="1" applyFont="1" applyFill="1" applyBorder="1" applyAlignment="1" applyProtection="1">
      <alignment horizontal="left" vertical="center" wrapText="1"/>
    </xf>
    <xf numFmtId="1" fontId="26" fillId="25" borderId="93" xfId="0" applyNumberFormat="1" applyFont="1" applyFill="1" applyBorder="1" applyAlignment="1" applyProtection="1">
      <alignment horizontal="left" vertical="center" wrapText="1"/>
    </xf>
    <xf numFmtId="1" fontId="26" fillId="25" borderId="94" xfId="0" applyNumberFormat="1" applyFont="1" applyFill="1" applyBorder="1" applyAlignment="1" applyProtection="1">
      <alignment horizontal="left" vertical="center" wrapText="1"/>
    </xf>
    <xf numFmtId="1" fontId="26" fillId="25" borderId="151" xfId="0" applyNumberFormat="1" applyFont="1" applyFill="1" applyBorder="1" applyAlignment="1" applyProtection="1">
      <alignment horizontal="left" vertical="center" wrapText="1"/>
    </xf>
    <xf numFmtId="0" fontId="2" fillId="7" borderId="1" xfId="0" applyFont="1" applyFill="1" applyBorder="1"/>
    <xf numFmtId="0" fontId="2" fillId="20" borderId="53" xfId="12" applyFont="1" applyFill="1" applyBorder="1" applyAlignment="1">
      <alignment horizontal="center" vertical="center"/>
    </xf>
    <xf numFmtId="0" fontId="3" fillId="8" borderId="0" xfId="0" applyFont="1" applyFill="1" applyBorder="1" applyAlignment="1">
      <alignment horizontal="center" vertical="center" wrapText="1"/>
    </xf>
    <xf numFmtId="0" fontId="0" fillId="7" borderId="22" xfId="0" applyFill="1" applyBorder="1"/>
    <xf numFmtId="0" fontId="24" fillId="7" borderId="1" xfId="0" applyFont="1" applyFill="1" applyBorder="1" applyAlignment="1">
      <alignment horizontal="left" vertical="center" indent="2"/>
    </xf>
    <xf numFmtId="0" fontId="0" fillId="0" borderId="0" xfId="0" applyAlignment="1">
      <alignment horizontal="left" vertical="top" wrapText="1"/>
    </xf>
    <xf numFmtId="0" fontId="24" fillId="7" borderId="26" xfId="0" applyFont="1" applyFill="1" applyBorder="1" applyAlignment="1">
      <alignment horizontal="left" wrapText="1" indent="1"/>
    </xf>
    <xf numFmtId="0" fontId="15" fillId="7" borderId="22" xfId="0" applyFont="1" applyFill="1" applyBorder="1" applyAlignment="1">
      <alignment horizontal="left" vertical="center" indent="2"/>
    </xf>
    <xf numFmtId="0" fontId="15" fillId="7" borderId="169" xfId="0" applyFont="1" applyFill="1" applyBorder="1" applyAlignment="1">
      <alignment horizontal="left" vertical="center" indent="2"/>
    </xf>
    <xf numFmtId="0" fontId="0" fillId="27" borderId="0" xfId="0" applyFont="1" applyFill="1" applyBorder="1"/>
    <xf numFmtId="0" fontId="22" fillId="24" borderId="201" xfId="0" applyFont="1" applyFill="1" applyBorder="1" applyAlignment="1">
      <alignment horizontal="center" vertical="center" wrapText="1"/>
    </xf>
    <xf numFmtId="0" fontId="37" fillId="24" borderId="201" xfId="0" applyFont="1" applyFill="1" applyBorder="1" applyAlignment="1">
      <alignment horizontal="center" vertical="center" wrapText="1"/>
    </xf>
    <xf numFmtId="0" fontId="65" fillId="27" borderId="1" xfId="0" applyFont="1" applyFill="1" applyBorder="1" applyAlignment="1">
      <alignment vertical="center" textRotation="90"/>
    </xf>
    <xf numFmtId="0" fontId="21" fillId="25" borderId="201" xfId="0" applyFont="1" applyFill="1" applyBorder="1" applyAlignment="1">
      <alignment horizontal="center" vertical="center" wrapText="1"/>
    </xf>
    <xf numFmtId="0" fontId="65" fillId="27" borderId="202" xfId="0" applyFont="1" applyFill="1" applyBorder="1" applyAlignment="1">
      <alignment vertical="center" textRotation="90"/>
    </xf>
    <xf numFmtId="0" fontId="50" fillId="9" borderId="97" xfId="0" applyFont="1" applyFill="1" applyBorder="1" applyAlignment="1">
      <alignment horizontal="center" vertical="center" wrapText="1"/>
    </xf>
    <xf numFmtId="14" fontId="0" fillId="6" borderId="204" xfId="0" applyNumberFormat="1" applyFont="1" applyFill="1" applyBorder="1" applyAlignment="1" applyProtection="1">
      <alignment vertical="center" wrapText="1"/>
      <protection locked="0"/>
    </xf>
    <xf numFmtId="14" fontId="0" fillId="6" borderId="205" xfId="0" applyNumberFormat="1" applyFont="1" applyFill="1" applyBorder="1" applyAlignment="1" applyProtection="1">
      <alignment vertical="center" wrapText="1"/>
      <protection locked="0"/>
    </xf>
    <xf numFmtId="0" fontId="0" fillId="6" borderId="205" xfId="0" applyFont="1" applyFill="1" applyBorder="1" applyAlignment="1" applyProtection="1">
      <alignment vertical="center" wrapText="1"/>
      <protection locked="0"/>
    </xf>
    <xf numFmtId="14" fontId="62" fillId="6" borderId="81" xfId="0" applyNumberFormat="1" applyFont="1" applyFill="1" applyBorder="1" applyAlignment="1" applyProtection="1">
      <alignment horizontal="center" vertical="center" wrapText="1"/>
      <protection hidden="1"/>
    </xf>
    <xf numFmtId="0" fontId="21" fillId="7" borderId="206" xfId="0" applyFont="1" applyFill="1" applyBorder="1" applyAlignment="1" applyProtection="1">
      <alignment horizontal="left" vertical="center" wrapText="1"/>
      <protection locked="0"/>
    </xf>
    <xf numFmtId="0" fontId="21" fillId="7" borderId="100" xfId="0" applyFont="1" applyFill="1" applyBorder="1" applyAlignment="1" applyProtection="1">
      <alignment horizontal="left" vertical="center" wrapText="1" indent="1"/>
      <protection locked="0"/>
    </xf>
    <xf numFmtId="0" fontId="21" fillId="7" borderId="210" xfId="0" applyFont="1" applyFill="1" applyBorder="1" applyAlignment="1" applyProtection="1">
      <alignment horizontal="left" vertical="center" wrapText="1"/>
      <protection locked="0"/>
    </xf>
    <xf numFmtId="14" fontId="0" fillId="6" borderId="211" xfId="0" applyNumberFormat="1" applyFont="1" applyFill="1" applyBorder="1" applyAlignment="1" applyProtection="1">
      <alignment vertical="center" wrapText="1"/>
      <protection locked="0"/>
    </xf>
    <xf numFmtId="14" fontId="0" fillId="6" borderId="212" xfId="0" applyNumberFormat="1" applyFont="1" applyFill="1" applyBorder="1" applyAlignment="1" applyProtection="1">
      <alignment vertical="center" wrapText="1"/>
      <protection locked="0"/>
    </xf>
    <xf numFmtId="0" fontId="0" fillId="6" borderId="212" xfId="0" applyFont="1" applyFill="1" applyBorder="1" applyAlignment="1" applyProtection="1">
      <alignment vertical="center" wrapText="1"/>
      <protection locked="0"/>
    </xf>
    <xf numFmtId="14" fontId="62" fillId="6" borderId="213" xfId="0" applyNumberFormat="1" applyFont="1" applyFill="1" applyBorder="1" applyAlignment="1" applyProtection="1">
      <alignment horizontal="center" vertical="center" wrapText="1"/>
      <protection hidden="1"/>
    </xf>
    <xf numFmtId="0" fontId="0" fillId="20" borderId="53" xfId="0" applyFill="1" applyBorder="1" applyAlignment="1">
      <alignment horizontal="left" vertical="center" wrapText="1"/>
    </xf>
    <xf numFmtId="0" fontId="14" fillId="7" borderId="0" xfId="0" applyFont="1" applyFill="1" applyAlignment="1">
      <alignment horizontal="left" vertical="center" indent="1"/>
    </xf>
    <xf numFmtId="0" fontId="14" fillId="7" borderId="0" xfId="0" applyFont="1" applyFill="1"/>
    <xf numFmtId="0" fontId="15" fillId="0" borderId="0" xfId="0" applyFont="1"/>
    <xf numFmtId="0" fontId="2" fillId="7" borderId="0" xfId="0" applyFont="1" applyFill="1" applyBorder="1" applyAlignment="1" applyProtection="1">
      <alignment horizontal="left" vertical="center"/>
    </xf>
    <xf numFmtId="0" fontId="2" fillId="7" borderId="15" xfId="0" applyFont="1" applyFill="1" applyBorder="1" applyAlignment="1" applyProtection="1">
      <alignment horizontal="left" vertical="center"/>
    </xf>
    <xf numFmtId="0" fontId="2" fillId="7" borderId="0" xfId="0" applyFont="1" applyFill="1" applyBorder="1" applyAlignment="1" applyProtection="1">
      <alignment horizontal="left" vertical="center"/>
      <protection locked="0"/>
    </xf>
    <xf numFmtId="0" fontId="2" fillId="7" borderId="2" xfId="0" applyFont="1" applyFill="1" applyBorder="1" applyAlignment="1" applyProtection="1">
      <alignment vertical="center"/>
      <protection locked="0"/>
    </xf>
    <xf numFmtId="0" fontId="36" fillId="7" borderId="0" xfId="10" applyFont="1" applyFill="1" applyBorder="1" applyAlignment="1" applyProtection="1">
      <alignment horizontal="center" vertical="center" wrapText="1"/>
      <protection locked="0"/>
    </xf>
    <xf numFmtId="0" fontId="2" fillId="7" borderId="11" xfId="0" applyFont="1" applyFill="1" applyBorder="1" applyAlignment="1" applyProtection="1">
      <alignment vertical="center"/>
      <protection locked="0"/>
    </xf>
    <xf numFmtId="0" fontId="2" fillId="7" borderId="15" xfId="0" applyFont="1" applyFill="1" applyBorder="1" applyAlignment="1" applyProtection="1">
      <alignment vertical="center"/>
      <protection locked="0"/>
    </xf>
    <xf numFmtId="0" fontId="16" fillId="7" borderId="13" xfId="0" applyFont="1" applyFill="1" applyBorder="1" applyAlignment="1" applyProtection="1">
      <alignment horizontal="center" vertical="center"/>
    </xf>
    <xf numFmtId="0" fontId="31" fillId="7" borderId="1" xfId="9" applyFont="1" applyFill="1" applyBorder="1" applyAlignment="1" applyProtection="1">
      <alignment horizontal="center" vertical="center" textRotation="90" wrapText="1"/>
    </xf>
    <xf numFmtId="0" fontId="31" fillId="7" borderId="26" xfId="9" applyFont="1" applyFill="1" applyBorder="1" applyAlignment="1" applyProtection="1">
      <alignment horizontal="center" vertical="center" textRotation="90" wrapText="1"/>
    </xf>
    <xf numFmtId="0" fontId="31" fillId="7" borderId="22" xfId="9" applyFont="1" applyFill="1" applyBorder="1" applyAlignment="1" applyProtection="1">
      <alignment horizontal="center" vertical="center" textRotation="90" wrapText="1"/>
    </xf>
    <xf numFmtId="0" fontId="36" fillId="7" borderId="0" xfId="0" applyFont="1" applyFill="1" applyBorder="1" applyAlignment="1" applyProtection="1">
      <alignment horizontal="center" vertical="center"/>
    </xf>
    <xf numFmtId="0" fontId="31" fillId="7" borderId="11" xfId="0" applyFont="1" applyFill="1" applyBorder="1" applyAlignment="1" applyProtection="1">
      <alignment horizontal="center" vertical="center" wrapText="1"/>
    </xf>
    <xf numFmtId="0" fontId="31" fillId="7" borderId="15" xfId="0" applyFont="1" applyFill="1" applyBorder="1" applyAlignment="1" applyProtection="1">
      <alignment horizontal="center" vertical="center" wrapText="1"/>
    </xf>
    <xf numFmtId="0" fontId="34" fillId="7" borderId="0" xfId="0" applyNumberFormat="1" applyFont="1" applyFill="1" applyBorder="1" applyAlignment="1" applyProtection="1">
      <alignment horizontal="center" vertical="center" wrapText="1"/>
    </xf>
    <xf numFmtId="1" fontId="26" fillId="7" borderId="0" xfId="0" applyNumberFormat="1" applyFont="1" applyFill="1" applyBorder="1" applyAlignment="1" applyProtection="1">
      <alignment horizontal="left" vertical="center" wrapText="1"/>
    </xf>
    <xf numFmtId="1" fontId="26" fillId="7" borderId="2" xfId="0" applyNumberFormat="1" applyFont="1" applyFill="1" applyBorder="1" applyAlignment="1" applyProtection="1">
      <alignment horizontal="left" vertical="center" wrapText="1"/>
    </xf>
    <xf numFmtId="1" fontId="34" fillId="7" borderId="22" xfId="0" applyNumberFormat="1" applyFont="1" applyFill="1" applyBorder="1" applyAlignment="1" applyProtection="1">
      <alignment horizontal="center" vertical="center"/>
    </xf>
    <xf numFmtId="1" fontId="34" fillId="7" borderId="1" xfId="0" applyNumberFormat="1" applyFont="1" applyFill="1" applyBorder="1" applyAlignment="1" applyProtection="1">
      <alignment horizontal="center" vertical="center"/>
    </xf>
    <xf numFmtId="1" fontId="34" fillId="25" borderId="200" xfId="0" applyNumberFormat="1" applyFont="1" applyFill="1" applyBorder="1" applyAlignment="1" applyProtection="1">
      <alignment horizontal="center" vertical="center"/>
    </xf>
    <xf numFmtId="1" fontId="34" fillId="7" borderId="15" xfId="0" applyNumberFormat="1" applyFont="1" applyFill="1" applyBorder="1" applyAlignment="1" applyProtection="1">
      <alignment horizontal="center" vertical="center"/>
    </xf>
    <xf numFmtId="1" fontId="34" fillId="7" borderId="169" xfId="0" applyNumberFormat="1" applyFont="1" applyFill="1" applyBorder="1" applyAlignment="1" applyProtection="1">
      <alignment horizontal="center" vertical="center"/>
    </xf>
    <xf numFmtId="0" fontId="16" fillId="7" borderId="13" xfId="0" applyFont="1" applyFill="1" applyBorder="1" applyAlignment="1" applyProtection="1">
      <alignment vertical="center"/>
    </xf>
    <xf numFmtId="0" fontId="31" fillId="7" borderId="9" xfId="0" applyFont="1" applyFill="1" applyBorder="1" applyAlignment="1" applyProtection="1">
      <alignment horizontal="center" vertical="center" wrapText="1"/>
    </xf>
    <xf numFmtId="0" fontId="31" fillId="7" borderId="1" xfId="0" applyFont="1" applyFill="1" applyBorder="1" applyAlignment="1" applyProtection="1">
      <alignment horizontal="center" vertical="center" wrapText="1"/>
    </xf>
    <xf numFmtId="0" fontId="31" fillId="7" borderId="26" xfId="0" applyFont="1" applyFill="1" applyBorder="1" applyAlignment="1" applyProtection="1">
      <alignment horizontal="center" vertical="center" wrapText="1"/>
    </xf>
    <xf numFmtId="0" fontId="31" fillId="7" borderId="22" xfId="0" applyFont="1" applyFill="1" applyBorder="1" applyAlignment="1" applyProtection="1">
      <alignment horizontal="center" vertical="center" wrapText="1"/>
    </xf>
    <xf numFmtId="0" fontId="34" fillId="7" borderId="22" xfId="0" applyNumberFormat="1" applyFont="1" applyFill="1" applyBorder="1" applyAlignment="1" applyProtection="1">
      <alignment horizontal="center" vertical="center" wrapText="1"/>
    </xf>
    <xf numFmtId="1" fontId="26" fillId="7" borderId="22" xfId="0" applyNumberFormat="1" applyFont="1" applyFill="1" applyBorder="1" applyAlignment="1" applyProtection="1">
      <alignment horizontal="left" vertical="center" wrapText="1"/>
    </xf>
    <xf numFmtId="0" fontId="15" fillId="0" borderId="0" xfId="0" applyFont="1" applyAlignment="1">
      <alignment horizontal="justify" vertical="top" wrapText="1"/>
    </xf>
    <xf numFmtId="0" fontId="0" fillId="7" borderId="1" xfId="0" applyFont="1" applyFill="1" applyBorder="1" applyAlignment="1">
      <alignment vertical="top"/>
    </xf>
    <xf numFmtId="0" fontId="0" fillId="7" borderId="0" xfId="0" applyFont="1" applyFill="1" applyBorder="1" applyAlignment="1">
      <alignment vertical="top" wrapText="1"/>
    </xf>
    <xf numFmtId="0" fontId="0" fillId="7" borderId="2" xfId="0" applyFont="1" applyFill="1" applyBorder="1"/>
    <xf numFmtId="0" fontId="0" fillId="7" borderId="1" xfId="0" applyFont="1" applyFill="1" applyBorder="1" applyAlignment="1">
      <alignment vertical="center" wrapText="1"/>
    </xf>
    <xf numFmtId="0" fontId="0" fillId="7" borderId="1" xfId="0" applyFont="1" applyFill="1" applyBorder="1" applyAlignment="1">
      <alignment vertical="center"/>
    </xf>
    <xf numFmtId="0" fontId="0" fillId="7" borderId="16" xfId="0" applyFont="1" applyFill="1" applyBorder="1" applyAlignment="1">
      <alignment vertical="center"/>
    </xf>
    <xf numFmtId="0" fontId="0" fillId="0" borderId="0" xfId="0" applyFill="1" applyBorder="1"/>
    <xf numFmtId="0" fontId="22" fillId="0" borderId="217" xfId="0" applyFont="1" applyFill="1" applyBorder="1" applyAlignment="1">
      <alignment horizontal="center" vertical="center" wrapText="1"/>
    </xf>
    <xf numFmtId="0" fontId="57" fillId="7" borderId="218" xfId="0" applyFont="1" applyFill="1" applyBorder="1" applyAlignment="1">
      <alignment horizontal="left" vertical="center" wrapText="1" indent="1"/>
    </xf>
    <xf numFmtId="0" fontId="22" fillId="0" borderId="220" xfId="0" applyFont="1" applyFill="1" applyBorder="1" applyAlignment="1">
      <alignment horizontal="center" vertical="center" wrapText="1"/>
    </xf>
    <xf numFmtId="0" fontId="22" fillId="0" borderId="222" xfId="0" applyFont="1" applyFill="1" applyBorder="1" applyAlignment="1">
      <alignment horizontal="center" vertical="center" wrapText="1"/>
    </xf>
    <xf numFmtId="0" fontId="0" fillId="7" borderId="223" xfId="0" applyFill="1" applyBorder="1"/>
    <xf numFmtId="0" fontId="57" fillId="7" borderId="219" xfId="0" applyFont="1" applyFill="1" applyBorder="1" applyAlignment="1">
      <alignment horizontal="left" vertical="center" wrapText="1" indent="1"/>
    </xf>
    <xf numFmtId="0" fontId="57" fillId="7" borderId="221" xfId="0" applyFont="1" applyFill="1" applyBorder="1" applyAlignment="1">
      <alignment horizontal="left" vertical="center" wrapText="1" indent="1"/>
    </xf>
    <xf numFmtId="0" fontId="0" fillId="7" borderId="221" xfId="0" applyFill="1" applyBorder="1"/>
    <xf numFmtId="0" fontId="0" fillId="7" borderId="224" xfId="0" applyFill="1" applyBorder="1"/>
    <xf numFmtId="0" fontId="0" fillId="7" borderId="220" xfId="0" applyFill="1" applyBorder="1" applyAlignment="1">
      <alignment horizontal="center" vertical="center" wrapText="1"/>
    </xf>
    <xf numFmtId="0" fontId="56" fillId="20" borderId="215" xfId="0" applyFont="1" applyFill="1" applyBorder="1" applyAlignment="1">
      <alignment horizontal="center" vertical="center" wrapText="1"/>
    </xf>
    <xf numFmtId="0" fontId="15" fillId="0" borderId="0" xfId="0" applyFont="1" applyAlignment="1">
      <alignment horizontal="justify" vertical="top" wrapText="1"/>
    </xf>
    <xf numFmtId="0" fontId="0" fillId="0" borderId="0" xfId="0" applyAlignment="1">
      <alignment horizontal="justify" vertical="top" wrapText="1"/>
    </xf>
    <xf numFmtId="0" fontId="15" fillId="0" borderId="0" xfId="0" applyFont="1" applyAlignment="1">
      <alignment horizontal="left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justify" vertical="justify" wrapText="1"/>
    </xf>
    <xf numFmtId="0" fontId="40" fillId="29" borderId="0" xfId="0" applyFont="1" applyFill="1" applyBorder="1" applyAlignment="1">
      <alignment horizontal="center" vertical="center" wrapText="1"/>
    </xf>
    <xf numFmtId="0" fontId="12" fillId="14" borderId="43" xfId="0" applyFont="1" applyFill="1" applyBorder="1" applyAlignment="1">
      <alignment horizontal="center" vertical="center" wrapText="1"/>
    </xf>
    <xf numFmtId="0" fontId="12" fillId="14" borderId="51" xfId="0" applyFont="1" applyFill="1" applyBorder="1" applyAlignment="1">
      <alignment horizontal="center" vertical="center" wrapText="1"/>
    </xf>
    <xf numFmtId="0" fontId="0" fillId="7" borderId="0" xfId="0" applyFont="1" applyFill="1" applyAlignment="1">
      <alignment horizontal="left" vertical="center" wrapText="1" indent="1"/>
    </xf>
    <xf numFmtId="0" fontId="0" fillId="29" borderId="0" xfId="0" applyFill="1" applyBorder="1" applyAlignment="1" applyProtection="1">
      <alignment horizontal="justify" vertical="center" wrapText="1"/>
      <protection locked="0"/>
    </xf>
    <xf numFmtId="0" fontId="0" fillId="29" borderId="0" xfId="0" applyFont="1" applyFill="1" applyBorder="1" applyAlignment="1" applyProtection="1">
      <alignment horizontal="justify" vertical="center" wrapText="1"/>
      <protection locked="0"/>
    </xf>
    <xf numFmtId="0" fontId="48" fillId="7" borderId="0" xfId="0" applyFont="1" applyFill="1" applyBorder="1" applyAlignment="1">
      <alignment horizontal="center" vertical="center" wrapText="1"/>
    </xf>
    <xf numFmtId="0" fontId="0" fillId="7" borderId="0" xfId="0" applyFill="1" applyBorder="1" applyAlignment="1" applyProtection="1">
      <alignment horizontal="left" vertical="center" wrapText="1"/>
      <protection locked="0"/>
    </xf>
    <xf numFmtId="0" fontId="0" fillId="29" borderId="0" xfId="0" applyFill="1" applyBorder="1" applyAlignment="1" applyProtection="1">
      <alignment horizontal="left" vertical="center" wrapText="1"/>
      <protection locked="0"/>
    </xf>
    <xf numFmtId="0" fontId="0" fillId="29" borderId="0" xfId="0" applyFont="1" applyFill="1" applyAlignment="1" applyProtection="1">
      <alignment horizontal="left"/>
      <protection locked="0"/>
    </xf>
    <xf numFmtId="0" fontId="0" fillId="7" borderId="0" xfId="0" applyFont="1" applyFill="1" applyAlignment="1" applyProtection="1">
      <alignment horizontal="left"/>
      <protection locked="0"/>
    </xf>
    <xf numFmtId="0" fontId="0" fillId="7" borderId="0" xfId="0" applyFont="1" applyFill="1" applyBorder="1" applyAlignment="1" applyProtection="1">
      <alignment horizontal="left" vertical="center" wrapText="1"/>
      <protection locked="0"/>
    </xf>
    <xf numFmtId="0" fontId="23" fillId="29" borderId="0" xfId="0" applyFont="1" applyFill="1" applyBorder="1" applyAlignment="1">
      <alignment horizontal="center" vertical="center" wrapText="1"/>
    </xf>
    <xf numFmtId="0" fontId="18" fillId="7" borderId="0" xfId="0" applyFont="1" applyFill="1" applyBorder="1" applyAlignment="1" applyProtection="1">
      <alignment horizontal="left" vertical="center" wrapText="1" indent="1"/>
      <protection locked="0"/>
    </xf>
    <xf numFmtId="0" fontId="18" fillId="29" borderId="0" xfId="0" applyFont="1" applyFill="1" applyBorder="1" applyAlignment="1" applyProtection="1">
      <alignment horizontal="left" vertical="center" wrapText="1" indent="1"/>
      <protection locked="0"/>
    </xf>
    <xf numFmtId="0" fontId="23" fillId="7" borderId="0" xfId="0" applyFont="1" applyFill="1" applyBorder="1" applyAlignment="1">
      <alignment horizontal="center" vertical="center" wrapText="1"/>
    </xf>
    <xf numFmtId="0" fontId="40" fillId="7" borderId="0" xfId="0" applyFont="1" applyFill="1" applyBorder="1" applyAlignment="1">
      <alignment horizontal="center" vertical="center" wrapText="1"/>
    </xf>
    <xf numFmtId="0" fontId="0" fillId="14" borderId="0" xfId="0" applyFont="1" applyFill="1" applyAlignment="1">
      <alignment horizontal="center"/>
    </xf>
    <xf numFmtId="0" fontId="0" fillId="7" borderId="1" xfId="0" applyFont="1" applyFill="1" applyBorder="1" applyAlignment="1">
      <alignment horizontal="left" vertical="top" wrapText="1"/>
    </xf>
    <xf numFmtId="0" fontId="0" fillId="7" borderId="0" xfId="0" applyFont="1" applyFill="1" applyBorder="1" applyAlignment="1">
      <alignment horizontal="left" vertical="top" wrapText="1"/>
    </xf>
    <xf numFmtId="0" fontId="50" fillId="9" borderId="69" xfId="0" applyFont="1" applyFill="1" applyBorder="1" applyAlignment="1">
      <alignment horizontal="center" vertical="center" wrapText="1"/>
    </xf>
    <xf numFmtId="0" fontId="50" fillId="9" borderId="0" xfId="0" applyFont="1" applyFill="1" applyBorder="1" applyAlignment="1">
      <alignment horizontal="center" vertical="center" wrapText="1"/>
    </xf>
    <xf numFmtId="0" fontId="55" fillId="21" borderId="85" xfId="0" applyNumberFormat="1" applyFont="1" applyFill="1" applyBorder="1" applyAlignment="1" applyProtection="1">
      <alignment horizontal="center" vertical="center" wrapText="1"/>
      <protection locked="0"/>
    </xf>
    <xf numFmtId="0" fontId="55" fillId="21" borderId="86" xfId="0" applyNumberFormat="1" applyFont="1" applyFill="1" applyBorder="1" applyAlignment="1" applyProtection="1">
      <alignment horizontal="center" vertical="center" wrapText="1"/>
      <protection locked="0"/>
    </xf>
    <xf numFmtId="0" fontId="55" fillId="21" borderId="87" xfId="0" applyNumberFormat="1" applyFont="1" applyFill="1" applyBorder="1" applyAlignment="1" applyProtection="1">
      <alignment horizontal="center" vertical="center" wrapText="1"/>
      <protection locked="0"/>
    </xf>
    <xf numFmtId="0" fontId="37" fillId="31" borderId="0" xfId="0" applyFont="1" applyFill="1" applyBorder="1" applyAlignment="1">
      <alignment horizontal="center" vertical="center"/>
    </xf>
    <xf numFmtId="0" fontId="37" fillId="31" borderId="78" xfId="0" applyFont="1" applyFill="1" applyBorder="1" applyAlignment="1">
      <alignment horizontal="center" vertical="center"/>
    </xf>
    <xf numFmtId="0" fontId="21" fillId="32" borderId="0" xfId="0" applyFont="1" applyFill="1" applyBorder="1" applyAlignment="1">
      <alignment horizontal="center" vertical="center"/>
    </xf>
    <xf numFmtId="0" fontId="21" fillId="32" borderId="78" xfId="0" applyFont="1" applyFill="1" applyBorder="1" applyAlignment="1">
      <alignment horizontal="center" vertical="center"/>
    </xf>
    <xf numFmtId="0" fontId="13" fillId="12" borderId="0" xfId="0" applyFont="1" applyFill="1" applyBorder="1" applyAlignment="1">
      <alignment horizontal="center" vertical="center"/>
    </xf>
    <xf numFmtId="0" fontId="13" fillId="12" borderId="78" xfId="0" applyFont="1" applyFill="1" applyBorder="1" applyAlignment="1">
      <alignment horizontal="center" vertical="center"/>
    </xf>
    <xf numFmtId="0" fontId="37" fillId="17" borderId="0" xfId="0" applyFont="1" applyFill="1" applyBorder="1" applyAlignment="1">
      <alignment horizontal="center" vertical="center"/>
    </xf>
    <xf numFmtId="0" fontId="37" fillId="17" borderId="78" xfId="0" applyFont="1" applyFill="1" applyBorder="1" applyAlignment="1">
      <alignment horizontal="center" vertical="center"/>
    </xf>
    <xf numFmtId="0" fontId="3" fillId="15" borderId="160" xfId="0" applyFont="1" applyFill="1" applyBorder="1" applyAlignment="1">
      <alignment horizontal="center" vertical="center" wrapText="1"/>
    </xf>
    <xf numFmtId="0" fontId="3" fillId="15" borderId="161" xfId="0" applyFont="1" applyFill="1" applyBorder="1" applyAlignment="1">
      <alignment horizontal="center" vertical="center" wrapText="1"/>
    </xf>
    <xf numFmtId="0" fontId="3" fillId="15" borderId="164" xfId="0" applyFont="1" applyFill="1" applyBorder="1" applyAlignment="1">
      <alignment horizontal="center" vertical="center" wrapText="1"/>
    </xf>
    <xf numFmtId="0" fontId="3" fillId="10" borderId="160" xfId="0" applyFont="1" applyFill="1" applyBorder="1" applyAlignment="1">
      <alignment horizontal="center" vertical="center" wrapText="1"/>
    </xf>
    <xf numFmtId="0" fontId="3" fillId="10" borderId="161" xfId="0" applyFont="1" applyFill="1" applyBorder="1" applyAlignment="1">
      <alignment horizontal="center" vertical="center" wrapText="1"/>
    </xf>
    <xf numFmtId="0" fontId="3" fillId="10" borderId="164" xfId="0" applyFont="1" applyFill="1" applyBorder="1" applyAlignment="1">
      <alignment horizontal="center" vertical="center" wrapText="1"/>
    </xf>
    <xf numFmtId="0" fontId="3" fillId="15" borderId="167" xfId="0" applyFont="1" applyFill="1" applyBorder="1" applyAlignment="1">
      <alignment horizontal="center" vertical="center" wrapText="1"/>
    </xf>
    <xf numFmtId="0" fontId="3" fillId="10" borderId="57" xfId="0" applyFont="1" applyFill="1" applyBorder="1" applyAlignment="1">
      <alignment horizontal="center" vertical="center" wrapText="1"/>
    </xf>
    <xf numFmtId="0" fontId="3" fillId="10" borderId="59" xfId="0" applyFont="1" applyFill="1" applyBorder="1" applyAlignment="1">
      <alignment horizontal="center" vertical="center" wrapText="1"/>
    </xf>
    <xf numFmtId="0" fontId="55" fillId="6" borderId="85" xfId="0" applyNumberFormat="1" applyFont="1" applyFill="1" applyBorder="1" applyAlignment="1" applyProtection="1">
      <alignment horizontal="center" vertical="center" wrapText="1"/>
      <protection locked="0"/>
    </xf>
    <xf numFmtId="0" fontId="55" fillId="6" borderId="86" xfId="0" applyNumberFormat="1" applyFont="1" applyFill="1" applyBorder="1" applyAlignment="1" applyProtection="1">
      <alignment horizontal="center" vertical="center" wrapText="1"/>
      <protection locked="0"/>
    </xf>
    <xf numFmtId="0" fontId="55" fillId="6" borderId="87" xfId="0" applyNumberFormat="1" applyFont="1" applyFill="1" applyBorder="1" applyAlignment="1" applyProtection="1">
      <alignment horizontal="center" vertical="center" wrapText="1"/>
      <protection locked="0"/>
    </xf>
    <xf numFmtId="0" fontId="55" fillId="7" borderId="85" xfId="0" applyNumberFormat="1" applyFont="1" applyFill="1" applyBorder="1" applyAlignment="1" applyProtection="1">
      <alignment horizontal="center" vertical="center" wrapText="1"/>
      <protection locked="0"/>
    </xf>
    <xf numFmtId="0" fontId="55" fillId="7" borderId="86" xfId="0" applyNumberFormat="1" applyFont="1" applyFill="1" applyBorder="1" applyAlignment="1" applyProtection="1">
      <alignment horizontal="center" vertical="center" wrapText="1"/>
      <protection locked="0"/>
    </xf>
    <xf numFmtId="0" fontId="55" fillId="7" borderId="87" xfId="0" applyNumberFormat="1" applyFont="1" applyFill="1" applyBorder="1" applyAlignment="1" applyProtection="1">
      <alignment horizontal="center" vertical="center" wrapText="1"/>
      <protection locked="0"/>
    </xf>
    <xf numFmtId="0" fontId="2" fillId="29" borderId="140" xfId="0" applyFont="1" applyFill="1" applyBorder="1" applyAlignment="1">
      <alignment horizontal="left" vertical="center"/>
    </xf>
    <xf numFmtId="0" fontId="2" fillId="29" borderId="107" xfId="0" applyFont="1" applyFill="1" applyBorder="1" applyAlignment="1">
      <alignment horizontal="left" vertical="center"/>
    </xf>
    <xf numFmtId="0" fontId="2" fillId="7" borderId="140" xfId="0" applyFont="1" applyFill="1" applyBorder="1" applyAlignment="1">
      <alignment horizontal="left" vertical="center"/>
    </xf>
    <xf numFmtId="0" fontId="2" fillId="7" borderId="107" xfId="0" applyFont="1" applyFill="1" applyBorder="1" applyAlignment="1">
      <alignment horizontal="left" vertical="center"/>
    </xf>
    <xf numFmtId="0" fontId="2" fillId="7" borderId="141" xfId="0" applyFont="1" applyFill="1" applyBorder="1" applyAlignment="1">
      <alignment horizontal="left" vertical="center"/>
    </xf>
    <xf numFmtId="0" fontId="2" fillId="7" borderId="142" xfId="0" applyFont="1" applyFill="1" applyBorder="1" applyAlignment="1">
      <alignment horizontal="left" vertical="center"/>
    </xf>
    <xf numFmtId="0" fontId="2" fillId="11" borderId="109" xfId="0" applyFont="1" applyFill="1" applyBorder="1" applyAlignment="1">
      <alignment horizontal="center" vertical="center"/>
    </xf>
    <xf numFmtId="0" fontId="2" fillId="11" borderId="0" xfId="0" applyFont="1" applyFill="1" applyBorder="1" applyAlignment="1">
      <alignment horizontal="center" vertical="center"/>
    </xf>
    <xf numFmtId="0" fontId="2" fillId="11" borderId="54" xfId="0" applyFont="1" applyFill="1" applyBorder="1" applyAlignment="1">
      <alignment horizontal="center" vertical="center"/>
    </xf>
    <xf numFmtId="0" fontId="2" fillId="11" borderId="55" xfId="0" applyFont="1" applyFill="1" applyBorder="1" applyAlignment="1">
      <alignment horizontal="center" vertical="center"/>
    </xf>
    <xf numFmtId="0" fontId="2" fillId="11" borderId="56" xfId="0" applyFont="1" applyFill="1" applyBorder="1" applyAlignment="1">
      <alignment horizontal="center" vertical="center"/>
    </xf>
    <xf numFmtId="0" fontId="1" fillId="7" borderId="140" xfId="0" applyFont="1" applyFill="1" applyBorder="1" applyAlignment="1">
      <alignment horizontal="left" vertical="center"/>
    </xf>
    <xf numFmtId="0" fontId="1" fillId="7" borderId="0" xfId="0" applyFont="1" applyFill="1" applyBorder="1" applyAlignment="1">
      <alignment horizontal="left" vertical="center"/>
    </xf>
    <xf numFmtId="0" fontId="1" fillId="7" borderId="107" xfId="0" applyFont="1" applyFill="1" applyBorder="1" applyAlignment="1">
      <alignment horizontal="left" vertical="center"/>
    </xf>
    <xf numFmtId="0" fontId="1" fillId="29" borderId="140" xfId="0" applyFont="1" applyFill="1" applyBorder="1" applyAlignment="1">
      <alignment horizontal="left" vertical="center"/>
    </xf>
    <xf numFmtId="0" fontId="1" fillId="29" borderId="0" xfId="0" applyFont="1" applyFill="1" applyBorder="1" applyAlignment="1">
      <alignment horizontal="left" vertical="center"/>
    </xf>
    <xf numFmtId="0" fontId="1" fillId="29" borderId="107" xfId="0" applyFont="1" applyFill="1" applyBorder="1" applyAlignment="1">
      <alignment horizontal="left" vertical="center"/>
    </xf>
    <xf numFmtId="0" fontId="21" fillId="30" borderId="0" xfId="0" applyFont="1" applyFill="1" applyBorder="1" applyAlignment="1">
      <alignment horizontal="center" vertical="center"/>
    </xf>
    <xf numFmtId="0" fontId="21" fillId="30" borderId="78" xfId="0" applyFont="1" applyFill="1" applyBorder="1" applyAlignment="1">
      <alignment horizontal="center" vertical="center"/>
    </xf>
    <xf numFmtId="0" fontId="1" fillId="7" borderId="140" xfId="0" applyFont="1" applyFill="1" applyBorder="1" applyAlignment="1" applyProtection="1">
      <alignment horizontal="left" vertical="center"/>
      <protection locked="0"/>
    </xf>
    <xf numFmtId="0" fontId="1" fillId="7" borderId="0" xfId="0" applyFont="1" applyFill="1" applyBorder="1" applyAlignment="1" applyProtection="1">
      <alignment horizontal="left" vertical="center"/>
      <protection locked="0"/>
    </xf>
    <xf numFmtId="0" fontId="1" fillId="7" borderId="107" xfId="0" applyFont="1" applyFill="1" applyBorder="1" applyAlignment="1" applyProtection="1">
      <alignment horizontal="left" vertical="center"/>
      <protection locked="0"/>
    </xf>
    <xf numFmtId="0" fontId="1" fillId="29" borderId="140" xfId="0" applyFont="1" applyFill="1" applyBorder="1" applyAlignment="1" applyProtection="1">
      <alignment horizontal="left" vertical="center"/>
      <protection locked="0"/>
    </xf>
    <xf numFmtId="0" fontId="1" fillId="29" borderId="0" xfId="0" applyFont="1" applyFill="1" applyBorder="1" applyAlignment="1" applyProtection="1">
      <alignment horizontal="left" vertical="center"/>
      <protection locked="0"/>
    </xf>
    <xf numFmtId="0" fontId="1" fillId="29" borderId="107" xfId="0" applyFont="1" applyFill="1" applyBorder="1" applyAlignment="1" applyProtection="1">
      <alignment horizontal="left" vertical="center"/>
      <protection locked="0"/>
    </xf>
    <xf numFmtId="0" fontId="1" fillId="7" borderId="141" xfId="0" applyFont="1" applyFill="1" applyBorder="1" applyAlignment="1" applyProtection="1">
      <alignment horizontal="left" vertical="center"/>
      <protection locked="0"/>
    </xf>
    <xf numFmtId="0" fontId="1" fillId="7" borderId="143" xfId="0" applyFont="1" applyFill="1" applyBorder="1" applyAlignment="1" applyProtection="1">
      <alignment horizontal="left" vertical="center"/>
      <protection locked="0"/>
    </xf>
    <xf numFmtId="0" fontId="1" fillId="7" borderId="142" xfId="0" applyFont="1" applyFill="1" applyBorder="1" applyAlignment="1" applyProtection="1">
      <alignment horizontal="left" vertical="center"/>
      <protection locked="0"/>
    </xf>
    <xf numFmtId="0" fontId="12" fillId="14" borderId="58" xfId="0" applyFont="1" applyFill="1" applyBorder="1" applyAlignment="1">
      <alignment horizontal="center" vertical="center"/>
    </xf>
    <xf numFmtId="0" fontId="12" fillId="14" borderId="55" xfId="0" applyFont="1" applyFill="1" applyBorder="1" applyAlignment="1">
      <alignment horizontal="center" vertical="center"/>
    </xf>
    <xf numFmtId="0" fontId="12" fillId="14" borderId="95" xfId="0" applyFont="1" applyFill="1" applyBorder="1" applyAlignment="1">
      <alignment horizontal="center" vertical="center"/>
    </xf>
    <xf numFmtId="0" fontId="9" fillId="10" borderId="158" xfId="0" applyFont="1" applyFill="1" applyBorder="1" applyAlignment="1">
      <alignment horizontal="center" vertical="center" wrapText="1"/>
    </xf>
    <xf numFmtId="0" fontId="9" fillId="10" borderId="70" xfId="0" applyFont="1" applyFill="1" applyBorder="1" applyAlignment="1">
      <alignment horizontal="center" vertical="center" wrapText="1"/>
    </xf>
    <xf numFmtId="0" fontId="3" fillId="10" borderId="68" xfId="0" applyFont="1" applyFill="1" applyBorder="1" applyAlignment="1">
      <alignment horizontal="center" vertical="center" wrapText="1"/>
    </xf>
    <xf numFmtId="0" fontId="3" fillId="10" borderId="69" xfId="0" applyFont="1" applyFill="1" applyBorder="1" applyAlignment="1">
      <alignment horizontal="center" vertical="center" wrapText="1"/>
    </xf>
    <xf numFmtId="0" fontId="2" fillId="11" borderId="52" xfId="0" applyFont="1" applyFill="1" applyBorder="1" applyAlignment="1">
      <alignment horizontal="center" vertical="center" wrapText="1"/>
    </xf>
    <xf numFmtId="0" fontId="2" fillId="11" borderId="60" xfId="0" applyFont="1" applyFill="1" applyBorder="1" applyAlignment="1">
      <alignment horizontal="center" vertical="center" wrapText="1"/>
    </xf>
    <xf numFmtId="0" fontId="2" fillId="11" borderId="159" xfId="0" applyFont="1" applyFill="1" applyBorder="1" applyAlignment="1">
      <alignment horizontal="center" vertical="center"/>
    </xf>
    <xf numFmtId="0" fontId="2" fillId="11" borderId="157" xfId="0" applyFont="1" applyFill="1" applyBorder="1" applyAlignment="1">
      <alignment horizontal="center" vertical="center"/>
    </xf>
    <xf numFmtId="0" fontId="3" fillId="10" borderId="53" xfId="0" applyFont="1" applyFill="1" applyBorder="1" applyAlignment="1">
      <alignment horizontal="center" vertical="center" wrapText="1"/>
    </xf>
    <xf numFmtId="0" fontId="26" fillId="0" borderId="42" xfId="0" applyFont="1" applyBorder="1" applyAlignment="1" applyProtection="1">
      <alignment horizontal="center" vertical="center"/>
    </xf>
    <xf numFmtId="0" fontId="26" fillId="0" borderId="43" xfId="0" applyFont="1" applyBorder="1" applyAlignment="1" applyProtection="1">
      <alignment horizontal="center" vertical="center"/>
    </xf>
    <xf numFmtId="0" fontId="26" fillId="0" borderId="44" xfId="0" applyFont="1" applyBorder="1" applyAlignment="1" applyProtection="1">
      <alignment horizontal="center" vertical="center"/>
    </xf>
    <xf numFmtId="43" fontId="34" fillId="12" borderId="0" xfId="8" applyFont="1" applyFill="1" applyBorder="1" applyAlignment="1" applyProtection="1">
      <alignment horizontal="center" vertical="center"/>
      <protection locked="0"/>
    </xf>
    <xf numFmtId="0" fontId="47" fillId="7" borderId="0" xfId="0" applyFont="1" applyFill="1" applyBorder="1" applyAlignment="1" applyProtection="1">
      <alignment horizontal="center" vertical="center"/>
      <protection locked="0"/>
    </xf>
    <xf numFmtId="0" fontId="47" fillId="7" borderId="49" xfId="0" applyFont="1" applyFill="1" applyBorder="1" applyAlignment="1" applyProtection="1">
      <alignment horizontal="center" vertical="center"/>
      <protection locked="0"/>
    </xf>
    <xf numFmtId="0" fontId="26" fillId="0" borderId="190" xfId="0" applyFont="1" applyBorder="1" applyAlignment="1" applyProtection="1">
      <alignment horizontal="center" vertical="center"/>
    </xf>
    <xf numFmtId="0" fontId="26" fillId="0" borderId="189" xfId="0" applyFont="1" applyBorder="1" applyAlignment="1" applyProtection="1">
      <alignment horizontal="center" vertical="center"/>
    </xf>
    <xf numFmtId="0" fontId="26" fillId="22" borderId="147" xfId="0" applyFont="1" applyFill="1" applyBorder="1" applyAlignment="1" applyProtection="1">
      <alignment horizontal="center" vertical="center" wrapText="1"/>
    </xf>
    <xf numFmtId="0" fontId="26" fillId="22" borderId="88" xfId="0" applyFont="1" applyFill="1" applyBorder="1" applyAlignment="1" applyProtection="1">
      <alignment horizontal="center" vertical="center" wrapText="1"/>
    </xf>
    <xf numFmtId="0" fontId="26" fillId="22" borderId="146" xfId="0" applyFont="1" applyFill="1" applyBorder="1" applyAlignment="1" applyProtection="1">
      <alignment horizontal="center" vertical="center" wrapText="1"/>
    </xf>
    <xf numFmtId="0" fontId="26" fillId="22" borderId="89" xfId="0" applyFont="1" applyFill="1" applyBorder="1" applyAlignment="1" applyProtection="1">
      <alignment horizontal="center" vertical="center" wrapText="1"/>
    </xf>
    <xf numFmtId="0" fontId="15" fillId="28" borderId="0" xfId="0" applyFont="1" applyFill="1" applyBorder="1" applyAlignment="1" applyProtection="1">
      <alignment horizontal="left" vertical="center" indent="1"/>
      <protection locked="0"/>
    </xf>
    <xf numFmtId="9" fontId="0" fillId="28" borderId="0" xfId="0" applyNumberFormat="1" applyFont="1" applyFill="1" applyBorder="1" applyAlignment="1" applyProtection="1">
      <alignment horizontal="center" vertical="center"/>
      <protection locked="0"/>
    </xf>
    <xf numFmtId="0" fontId="15" fillId="24" borderId="0" xfId="0" applyFont="1" applyFill="1" applyBorder="1" applyAlignment="1" applyProtection="1">
      <alignment horizontal="left" vertical="center" indent="1"/>
      <protection locked="0"/>
    </xf>
    <xf numFmtId="9" fontId="0" fillId="24" borderId="0" xfId="0" applyNumberFormat="1" applyFont="1" applyFill="1" applyBorder="1" applyAlignment="1" applyProtection="1">
      <alignment horizontal="center" vertical="center"/>
      <protection locked="0"/>
    </xf>
    <xf numFmtId="3" fontId="34" fillId="12" borderId="0" xfId="0" applyNumberFormat="1" applyFont="1" applyFill="1" applyBorder="1" applyAlignment="1" applyProtection="1">
      <alignment horizontal="center" vertical="center"/>
      <protection locked="0"/>
    </xf>
    <xf numFmtId="9" fontId="34" fillId="12" borderId="0" xfId="0" applyNumberFormat="1" applyFont="1" applyFill="1" applyBorder="1" applyAlignment="1" applyProtection="1">
      <alignment horizontal="center" vertical="center"/>
      <protection locked="0"/>
    </xf>
    <xf numFmtId="0" fontId="15" fillId="27" borderId="0" xfId="0" applyFont="1" applyFill="1" applyBorder="1" applyAlignment="1" applyProtection="1">
      <alignment horizontal="left" vertical="center" indent="1"/>
      <protection locked="0"/>
    </xf>
    <xf numFmtId="9" fontId="0" fillId="27" borderId="0" xfId="0" applyNumberFormat="1" applyFont="1" applyFill="1" applyBorder="1" applyAlignment="1" applyProtection="1">
      <alignment horizontal="center" vertical="center"/>
      <protection locked="0"/>
    </xf>
    <xf numFmtId="0" fontId="29" fillId="12" borderId="0" xfId="10" applyFont="1" applyFill="1" applyBorder="1" applyAlignment="1" applyProtection="1">
      <alignment horizontal="center" vertical="center"/>
      <protection locked="0"/>
    </xf>
    <xf numFmtId="0" fontId="15" fillId="26" borderId="0" xfId="0" applyFont="1" applyFill="1" applyBorder="1" applyAlignment="1" applyProtection="1">
      <alignment horizontal="left" vertical="center" indent="1"/>
      <protection locked="0"/>
    </xf>
    <xf numFmtId="9" fontId="0" fillId="26" borderId="0" xfId="0" applyNumberFormat="1" applyFont="1" applyFill="1" applyBorder="1" applyAlignment="1" applyProtection="1">
      <alignment horizontal="center" vertical="center"/>
      <protection locked="0"/>
    </xf>
    <xf numFmtId="0" fontId="47" fillId="7" borderId="49" xfId="0" applyFont="1" applyFill="1" applyBorder="1" applyAlignment="1" applyProtection="1">
      <alignment horizontal="right" vertical="center" textRotation="90"/>
      <protection locked="0"/>
    </xf>
    <xf numFmtId="0" fontId="47" fillId="7" borderId="0" xfId="0" applyFont="1" applyFill="1" applyBorder="1" applyAlignment="1" applyProtection="1">
      <alignment horizontal="right" vertical="center" textRotation="90"/>
      <protection locked="0"/>
    </xf>
    <xf numFmtId="0" fontId="26" fillId="0" borderId="186" xfId="0" applyFont="1" applyBorder="1" applyAlignment="1" applyProtection="1">
      <alignment horizontal="center" vertical="center"/>
    </xf>
    <xf numFmtId="0" fontId="26" fillId="0" borderId="46" xfId="0" applyFont="1" applyBorder="1" applyAlignment="1" applyProtection="1">
      <alignment horizontal="center" vertical="center"/>
    </xf>
    <xf numFmtId="0" fontId="26" fillId="0" borderId="185" xfId="0" applyFont="1" applyBorder="1" applyAlignment="1" applyProtection="1">
      <alignment horizontal="center" vertical="center"/>
    </xf>
    <xf numFmtId="9" fontId="31" fillId="25" borderId="36" xfId="9" applyNumberFormat="1" applyFont="1" applyFill="1" applyBorder="1" applyAlignment="1" applyProtection="1">
      <alignment horizontal="center" vertical="center" textRotation="90" wrapText="1"/>
    </xf>
    <xf numFmtId="0" fontId="31" fillId="25" borderId="22" xfId="9" applyFont="1" applyFill="1" applyBorder="1" applyAlignment="1" applyProtection="1">
      <alignment horizontal="center" vertical="center" textRotation="90" wrapText="1"/>
    </xf>
    <xf numFmtId="0" fontId="31" fillId="25" borderId="40" xfId="9" applyFont="1" applyFill="1" applyBorder="1" applyAlignment="1" applyProtection="1">
      <alignment horizontal="center" vertical="center" textRotation="90" wrapText="1"/>
    </xf>
    <xf numFmtId="0" fontId="29" fillId="26" borderId="6" xfId="0" applyFont="1" applyFill="1" applyBorder="1" applyAlignment="1" applyProtection="1">
      <alignment horizontal="center" vertical="center"/>
    </xf>
    <xf numFmtId="0" fontId="29" fillId="26" borderId="7" xfId="0" applyFont="1" applyFill="1" applyBorder="1" applyAlignment="1" applyProtection="1">
      <alignment horizontal="center" vertical="center"/>
    </xf>
    <xf numFmtId="0" fontId="30" fillId="26" borderId="24" xfId="0" applyFont="1" applyFill="1" applyBorder="1" applyAlignment="1" applyProtection="1">
      <alignment horizontal="center" vertical="center"/>
    </xf>
    <xf numFmtId="0" fontId="30" fillId="26" borderId="25" xfId="0" applyFont="1" applyFill="1" applyBorder="1" applyAlignment="1" applyProtection="1">
      <alignment horizontal="center" vertical="center"/>
    </xf>
    <xf numFmtId="0" fontId="16" fillId="23" borderId="13" xfId="0" applyFont="1" applyFill="1" applyBorder="1" applyAlignment="1" applyProtection="1">
      <alignment horizontal="center" vertical="center"/>
    </xf>
    <xf numFmtId="0" fontId="16" fillId="23" borderId="14" xfId="0" applyFont="1" applyFill="1" applyBorder="1" applyAlignment="1" applyProtection="1">
      <alignment horizontal="center" vertical="center"/>
    </xf>
    <xf numFmtId="0" fontId="31" fillId="25" borderId="26" xfId="0" applyFont="1" applyFill="1" applyBorder="1" applyAlignment="1" applyProtection="1">
      <alignment horizontal="center" vertical="center" textRotation="90" wrapText="1"/>
    </xf>
    <xf numFmtId="0" fontId="31" fillId="25" borderId="22" xfId="0" applyFont="1" applyFill="1" applyBorder="1" applyAlignment="1" applyProtection="1">
      <alignment horizontal="center" vertical="center" textRotation="90" wrapText="1"/>
    </xf>
    <xf numFmtId="0" fontId="2" fillId="7" borderId="26" xfId="0" applyFont="1" applyFill="1" applyBorder="1" applyAlignment="1" applyProtection="1">
      <alignment horizontal="center" vertical="center" wrapText="1"/>
    </xf>
    <xf numFmtId="0" fontId="2" fillId="7" borderId="22" xfId="0" applyFont="1" applyFill="1" applyBorder="1" applyAlignment="1" applyProtection="1">
      <alignment horizontal="center" vertical="center" wrapText="1"/>
    </xf>
    <xf numFmtId="0" fontId="31" fillId="25" borderId="11" xfId="0" applyFont="1" applyFill="1" applyBorder="1" applyAlignment="1" applyProtection="1">
      <alignment horizontal="center" vertical="center" wrapText="1"/>
    </xf>
    <xf numFmtId="0" fontId="31" fillId="25" borderId="15" xfId="0" applyFont="1" applyFill="1" applyBorder="1" applyAlignment="1" applyProtection="1">
      <alignment horizontal="center" vertical="center" wrapText="1"/>
    </xf>
    <xf numFmtId="0" fontId="34" fillId="25" borderId="28" xfId="0" applyNumberFormat="1" applyFont="1" applyFill="1" applyBorder="1" applyAlignment="1" applyProtection="1">
      <alignment horizontal="center" vertical="center" wrapText="1"/>
    </xf>
    <xf numFmtId="0" fontId="34" fillId="25" borderId="67" xfId="0" applyNumberFormat="1" applyFont="1" applyFill="1" applyBorder="1" applyAlignment="1" applyProtection="1">
      <alignment horizontal="center" vertical="center" wrapText="1"/>
    </xf>
    <xf numFmtId="0" fontId="26" fillId="22" borderId="145" xfId="0" applyFont="1" applyFill="1" applyBorder="1" applyAlignment="1" applyProtection="1">
      <alignment horizontal="center" vertical="center" wrapText="1"/>
    </xf>
    <xf numFmtId="0" fontId="2" fillId="7" borderId="0" xfId="0" applyFont="1" applyFill="1" applyBorder="1" applyAlignment="1" applyProtection="1">
      <alignment horizontal="left" vertical="center"/>
    </xf>
    <xf numFmtId="0" fontId="2" fillId="7" borderId="2" xfId="0" applyFont="1" applyFill="1" applyBorder="1" applyAlignment="1" applyProtection="1">
      <alignment horizontal="left" vertical="center"/>
    </xf>
    <xf numFmtId="0" fontId="2" fillId="7" borderId="0" xfId="0" applyFont="1" applyFill="1" applyBorder="1" applyAlignment="1" applyProtection="1">
      <alignment horizontal="left" vertical="center"/>
      <protection locked="0"/>
    </xf>
    <xf numFmtId="0" fontId="27" fillId="7" borderId="0" xfId="0" applyFont="1" applyFill="1" applyAlignment="1" applyProtection="1">
      <alignment horizontal="center" vertical="center"/>
      <protection locked="0"/>
    </xf>
    <xf numFmtId="0" fontId="28" fillId="7" borderId="13" xfId="0" applyFont="1" applyFill="1" applyBorder="1" applyAlignment="1" applyProtection="1">
      <alignment horizontal="center" vertical="center"/>
    </xf>
    <xf numFmtId="0" fontId="28" fillId="7" borderId="14" xfId="0" applyFont="1" applyFill="1" applyBorder="1" applyAlignment="1" applyProtection="1">
      <alignment horizontal="center" vertical="center"/>
    </xf>
    <xf numFmtId="0" fontId="16" fillId="24" borderId="9" xfId="0" applyFont="1" applyFill="1" applyBorder="1" applyAlignment="1" applyProtection="1">
      <alignment horizontal="center" vertical="center" wrapText="1"/>
    </xf>
    <xf numFmtId="0" fontId="16" fillId="24" borderId="11" xfId="0" applyFont="1" applyFill="1" applyBorder="1" applyAlignment="1" applyProtection="1">
      <alignment horizontal="center" vertical="center" wrapText="1"/>
    </xf>
    <xf numFmtId="0" fontId="16" fillId="24" borderId="1" xfId="0" applyFont="1" applyFill="1" applyBorder="1" applyAlignment="1" applyProtection="1">
      <alignment horizontal="center" vertical="center" wrapText="1"/>
    </xf>
    <xf numFmtId="0" fontId="16" fillId="24" borderId="15" xfId="0" applyFont="1" applyFill="1" applyBorder="1" applyAlignment="1" applyProtection="1">
      <alignment horizontal="center" vertical="center" wrapText="1"/>
    </xf>
    <xf numFmtId="0" fontId="16" fillId="24" borderId="16" xfId="0" applyFont="1" applyFill="1" applyBorder="1" applyAlignment="1" applyProtection="1">
      <alignment horizontal="center" vertical="center" wrapText="1"/>
    </xf>
    <xf numFmtId="0" fontId="16" fillId="24" borderId="17" xfId="0" applyFont="1" applyFill="1" applyBorder="1" applyAlignment="1" applyProtection="1">
      <alignment horizontal="center" vertical="center" wrapText="1"/>
    </xf>
    <xf numFmtId="0" fontId="29" fillId="20" borderId="63" xfId="9" applyFont="1" applyFill="1" applyBorder="1" applyAlignment="1" applyProtection="1">
      <alignment horizontal="center" vertical="center" textRotation="90" wrapText="1"/>
    </xf>
    <xf numFmtId="0" fontId="29" fillId="20" borderId="34" xfId="9" applyFont="1" applyFill="1" applyBorder="1" applyAlignment="1" applyProtection="1">
      <alignment horizontal="center" vertical="center" textRotation="90" wrapText="1"/>
    </xf>
    <xf numFmtId="165" fontId="29" fillId="7" borderId="64" xfId="0" applyNumberFormat="1" applyFont="1" applyFill="1" applyBorder="1" applyAlignment="1" applyProtection="1">
      <alignment horizontal="center" vertical="center" textRotation="90" wrapText="1"/>
    </xf>
    <xf numFmtId="165" fontId="29" fillId="7" borderId="35" xfId="0" applyNumberFormat="1" applyFont="1" applyFill="1" applyBorder="1" applyAlignment="1" applyProtection="1">
      <alignment horizontal="center" vertical="center" textRotation="90" wrapText="1"/>
    </xf>
    <xf numFmtId="0" fontId="21" fillId="26" borderId="29" xfId="0" applyFont="1" applyFill="1" applyBorder="1" applyAlignment="1" applyProtection="1">
      <alignment horizontal="center" vertical="center" textRotation="90" wrapText="1"/>
    </xf>
    <xf numFmtId="0" fontId="21" fillId="26" borderId="32" xfId="0" applyFont="1" applyFill="1" applyBorder="1" applyAlignment="1" applyProtection="1">
      <alignment horizontal="center" vertical="center" textRotation="90" wrapText="1"/>
    </xf>
    <xf numFmtId="0" fontId="21" fillId="26" borderId="30" xfId="0" applyFont="1" applyFill="1" applyBorder="1" applyAlignment="1" applyProtection="1">
      <alignment horizontal="center" vertical="center" textRotation="90" wrapText="1"/>
    </xf>
    <xf numFmtId="0" fontId="21" fillId="26" borderId="33" xfId="0" applyFont="1" applyFill="1" applyBorder="1" applyAlignment="1" applyProtection="1">
      <alignment horizontal="center" vertical="center" textRotation="90" wrapText="1"/>
    </xf>
    <xf numFmtId="0" fontId="16" fillId="24" borderId="13" xfId="0" applyFont="1" applyFill="1" applyBorder="1" applyAlignment="1" applyProtection="1">
      <alignment horizontal="center" vertical="center"/>
    </xf>
    <xf numFmtId="0" fontId="16" fillId="24" borderId="14" xfId="0" applyFont="1" applyFill="1" applyBorder="1" applyAlignment="1" applyProtection="1">
      <alignment horizontal="center" vertical="center"/>
    </xf>
    <xf numFmtId="0" fontId="32" fillId="26" borderId="27" xfId="0" applyFont="1" applyFill="1" applyBorder="1" applyAlignment="1" applyProtection="1">
      <alignment horizontal="center" vertical="center"/>
    </xf>
    <xf numFmtId="0" fontId="31" fillId="25" borderId="26" xfId="9" applyFont="1" applyFill="1" applyBorder="1" applyAlignment="1" applyProtection="1">
      <alignment horizontal="center" vertical="center" textRotation="90" wrapText="1"/>
    </xf>
    <xf numFmtId="0" fontId="31" fillId="25" borderId="214" xfId="9" applyFont="1" applyFill="1" applyBorder="1" applyAlignment="1" applyProtection="1">
      <alignment horizontal="center" vertical="center" textRotation="90" wrapText="1"/>
    </xf>
    <xf numFmtId="0" fontId="21" fillId="26" borderId="28" xfId="0" applyFont="1" applyFill="1" applyBorder="1" applyAlignment="1" applyProtection="1">
      <alignment horizontal="center" vertical="center" textRotation="90" wrapText="1"/>
    </xf>
    <xf numFmtId="0" fontId="21" fillId="26" borderId="31" xfId="0" applyFont="1" applyFill="1" applyBorder="1" applyAlignment="1" applyProtection="1">
      <alignment horizontal="center" vertical="center" textRotation="90" wrapText="1"/>
    </xf>
    <xf numFmtId="0" fontId="31" fillId="25" borderId="10" xfId="9" applyFont="1" applyFill="1" applyBorder="1" applyAlignment="1" applyProtection="1">
      <alignment horizontal="center" vertical="center" textRotation="90" wrapText="1"/>
    </xf>
    <xf numFmtId="0" fontId="31" fillId="25" borderId="11" xfId="9" applyFont="1" applyFill="1" applyBorder="1" applyAlignment="1" applyProtection="1">
      <alignment horizontal="center" vertical="center" textRotation="90" wrapText="1"/>
    </xf>
    <xf numFmtId="0" fontId="31" fillId="25" borderId="0" xfId="9" applyFont="1" applyFill="1" applyBorder="1" applyAlignment="1" applyProtection="1">
      <alignment horizontal="center" vertical="center" textRotation="90" wrapText="1"/>
    </xf>
    <xf numFmtId="0" fontId="31" fillId="25" borderId="15" xfId="9" applyFont="1" applyFill="1" applyBorder="1" applyAlignment="1" applyProtection="1">
      <alignment horizontal="center" vertical="center" textRotation="90" wrapText="1"/>
    </xf>
    <xf numFmtId="0" fontId="31" fillId="25" borderId="197" xfId="9" applyFont="1" applyFill="1" applyBorder="1" applyAlignment="1" applyProtection="1">
      <alignment horizontal="center" vertical="center" textRotation="90" wrapText="1"/>
    </xf>
    <xf numFmtId="0" fontId="31" fillId="25" borderId="198" xfId="9" applyFont="1" applyFill="1" applyBorder="1" applyAlignment="1" applyProtection="1">
      <alignment horizontal="center" vertical="center" textRotation="90" wrapText="1"/>
    </xf>
    <xf numFmtId="1" fontId="34" fillId="12" borderId="1" xfId="0" applyNumberFormat="1" applyFont="1" applyFill="1" applyBorder="1" applyAlignment="1" applyProtection="1">
      <alignment horizontal="center" vertical="center" wrapText="1"/>
    </xf>
    <xf numFmtId="1" fontId="34" fillId="12" borderId="0" xfId="0" applyNumberFormat="1" applyFont="1" applyFill="1" applyBorder="1" applyAlignment="1" applyProtection="1">
      <alignment horizontal="center" vertical="center" wrapText="1"/>
    </xf>
    <xf numFmtId="1" fontId="34" fillId="12" borderId="15" xfId="0" applyNumberFormat="1" applyFont="1" applyFill="1" applyBorder="1" applyAlignment="1" applyProtection="1">
      <alignment horizontal="center" vertical="center" wrapText="1"/>
    </xf>
    <xf numFmtId="1" fontId="34" fillId="12" borderId="214" xfId="0" applyNumberFormat="1" applyFont="1" applyFill="1" applyBorder="1" applyAlignment="1" applyProtection="1">
      <alignment horizontal="center" vertical="center" wrapText="1"/>
    </xf>
    <xf numFmtId="1" fontId="34" fillId="12" borderId="38" xfId="0" applyNumberFormat="1" applyFont="1" applyFill="1" applyBorder="1" applyAlignment="1" applyProtection="1">
      <alignment horizontal="center" vertical="center" wrapText="1"/>
    </xf>
    <xf numFmtId="1" fontId="34" fillId="12" borderId="39" xfId="0" applyNumberFormat="1" applyFont="1" applyFill="1" applyBorder="1" applyAlignment="1" applyProtection="1">
      <alignment horizontal="center" vertical="center" wrapText="1"/>
    </xf>
    <xf numFmtId="0" fontId="30" fillId="26" borderId="23" xfId="0" applyFont="1" applyFill="1" applyBorder="1" applyAlignment="1" applyProtection="1">
      <alignment horizontal="center" vertical="center"/>
    </xf>
    <xf numFmtId="0" fontId="15" fillId="7" borderId="16" xfId="0" applyFont="1" applyFill="1" applyBorder="1" applyAlignment="1" applyProtection="1">
      <alignment horizontal="left" vertical="center"/>
    </xf>
    <xf numFmtId="0" fontId="15" fillId="7" borderId="2" xfId="0" applyFont="1" applyFill="1" applyBorder="1" applyAlignment="1" applyProtection="1">
      <alignment horizontal="left" vertical="center"/>
    </xf>
    <xf numFmtId="0" fontId="15" fillId="7" borderId="17" xfId="0" applyFont="1" applyFill="1" applyBorder="1" applyAlignment="1" applyProtection="1">
      <alignment horizontal="left" vertical="center"/>
    </xf>
    <xf numFmtId="0" fontId="15" fillId="29" borderId="16" xfId="0" applyFont="1" applyFill="1" applyBorder="1" applyAlignment="1" applyProtection="1">
      <alignment horizontal="left" vertical="center"/>
      <protection locked="0"/>
    </xf>
    <xf numFmtId="0" fontId="15" fillId="29" borderId="2" xfId="0" applyFont="1" applyFill="1" applyBorder="1" applyAlignment="1" applyProtection="1">
      <alignment horizontal="left" vertical="center"/>
      <protection locked="0"/>
    </xf>
    <xf numFmtId="0" fontId="15" fillId="29" borderId="17" xfId="0" applyFont="1" applyFill="1" applyBorder="1" applyAlignment="1" applyProtection="1">
      <alignment horizontal="left" vertical="center"/>
      <protection locked="0"/>
    </xf>
    <xf numFmtId="0" fontId="16" fillId="23" borderId="12" xfId="0" applyFont="1" applyFill="1" applyBorder="1" applyAlignment="1" applyProtection="1">
      <alignment horizontal="center" vertical="center"/>
    </xf>
    <xf numFmtId="0" fontId="31" fillId="25" borderId="37" xfId="9" applyFont="1" applyFill="1" applyBorder="1" applyAlignment="1" applyProtection="1">
      <alignment horizontal="center" vertical="center" textRotation="90" wrapText="1"/>
    </xf>
    <xf numFmtId="0" fontId="26" fillId="22" borderId="91" xfId="0" applyFont="1" applyFill="1" applyBorder="1" applyAlignment="1" applyProtection="1">
      <alignment horizontal="center" vertical="center" wrapText="1"/>
    </xf>
    <xf numFmtId="0" fontId="26" fillId="22" borderId="65" xfId="0" applyFont="1" applyFill="1" applyBorder="1" applyAlignment="1" applyProtection="1">
      <alignment horizontal="center" vertical="center" wrapText="1"/>
    </xf>
    <xf numFmtId="0" fontId="26" fillId="22" borderId="66" xfId="0" applyFont="1" applyFill="1" applyBorder="1" applyAlignment="1" applyProtection="1">
      <alignment horizontal="center" vertical="center" wrapText="1"/>
    </xf>
    <xf numFmtId="9" fontId="31" fillId="25" borderId="22" xfId="9" applyNumberFormat="1" applyFont="1" applyFill="1" applyBorder="1" applyAlignment="1" applyProtection="1">
      <alignment horizontal="center" vertical="center" textRotation="90" wrapText="1"/>
    </xf>
    <xf numFmtId="0" fontId="31" fillId="25" borderId="2" xfId="9" applyFont="1" applyFill="1" applyBorder="1" applyAlignment="1" applyProtection="1">
      <alignment horizontal="center" vertical="center" textRotation="90" wrapText="1"/>
    </xf>
    <xf numFmtId="0" fontId="31" fillId="25" borderId="17" xfId="9" applyFont="1" applyFill="1" applyBorder="1" applyAlignment="1" applyProtection="1">
      <alignment horizontal="center" vertical="center" textRotation="90" wrapText="1"/>
    </xf>
    <xf numFmtId="0" fontId="29" fillId="26" borderId="18" xfId="0" applyFont="1" applyFill="1" applyBorder="1" applyAlignment="1" applyProtection="1">
      <alignment horizontal="center" vertical="center"/>
    </xf>
    <xf numFmtId="0" fontId="26" fillId="22" borderId="187" xfId="0" applyFont="1" applyFill="1" applyBorder="1" applyAlignment="1" applyProtection="1">
      <alignment horizontal="center" vertical="center" wrapText="1"/>
    </xf>
    <xf numFmtId="0" fontId="26" fillId="22" borderId="149" xfId="0" applyFont="1" applyFill="1" applyBorder="1" applyAlignment="1" applyProtection="1">
      <alignment horizontal="center" vertical="center" wrapText="1"/>
    </xf>
    <xf numFmtId="0" fontId="26" fillId="22" borderId="188" xfId="0" applyFont="1" applyFill="1" applyBorder="1" applyAlignment="1" applyProtection="1">
      <alignment horizontal="center" vertical="center" wrapText="1"/>
    </xf>
    <xf numFmtId="0" fontId="31" fillId="25" borderId="26" xfId="0" applyFont="1" applyFill="1" applyBorder="1" applyAlignment="1" applyProtection="1">
      <alignment horizontal="center" vertical="center" wrapText="1"/>
    </xf>
    <xf numFmtId="0" fontId="31" fillId="25" borderId="22" xfId="0" applyFont="1" applyFill="1" applyBorder="1" applyAlignment="1" applyProtection="1">
      <alignment horizontal="center" vertical="center" wrapText="1"/>
    </xf>
    <xf numFmtId="0" fontId="34" fillId="25" borderId="29" xfId="0" applyNumberFormat="1" applyFont="1" applyFill="1" applyBorder="1" applyAlignment="1" applyProtection="1">
      <alignment horizontal="center" vertical="center" wrapText="1"/>
    </xf>
    <xf numFmtId="0" fontId="34" fillId="25" borderId="92" xfId="0" applyNumberFormat="1" applyFont="1" applyFill="1" applyBorder="1" applyAlignment="1" applyProtection="1">
      <alignment horizontal="center" vertical="center" wrapText="1"/>
    </xf>
    <xf numFmtId="0" fontId="26" fillId="22" borderId="148" xfId="0" applyFont="1" applyFill="1" applyBorder="1" applyAlignment="1" applyProtection="1">
      <alignment horizontal="center" vertical="center" wrapText="1"/>
    </xf>
    <xf numFmtId="0" fontId="26" fillId="22" borderId="150" xfId="0" applyFont="1" applyFill="1" applyBorder="1" applyAlignment="1" applyProtection="1">
      <alignment horizontal="center" vertical="center" wrapText="1"/>
    </xf>
    <xf numFmtId="0" fontId="2" fillId="7" borderId="1" xfId="0" applyFont="1" applyFill="1" applyBorder="1" applyAlignment="1" applyProtection="1">
      <alignment horizontal="center" vertical="center" wrapText="1"/>
    </xf>
    <xf numFmtId="0" fontId="2" fillId="7" borderId="16" xfId="0" applyFont="1" applyFill="1" applyBorder="1" applyAlignment="1" applyProtection="1">
      <alignment horizontal="center" vertical="center" wrapText="1"/>
    </xf>
    <xf numFmtId="0" fontId="28" fillId="7" borderId="10" xfId="0" applyFont="1" applyFill="1" applyBorder="1" applyAlignment="1" applyProtection="1">
      <alignment horizontal="center" vertical="center"/>
    </xf>
    <xf numFmtId="0" fontId="27" fillId="7" borderId="12" xfId="0" applyFont="1" applyFill="1" applyBorder="1" applyAlignment="1" applyProtection="1">
      <alignment horizontal="center" vertical="center"/>
      <protection locked="0"/>
    </xf>
    <xf numFmtId="0" fontId="27" fillId="7" borderId="13" xfId="0" applyFont="1" applyFill="1" applyBorder="1" applyAlignment="1" applyProtection="1">
      <alignment horizontal="center" vertical="center"/>
      <protection locked="0"/>
    </xf>
    <xf numFmtId="0" fontId="27" fillId="7" borderId="14" xfId="0" applyFont="1" applyFill="1" applyBorder="1" applyAlignment="1" applyProtection="1">
      <alignment horizontal="center" vertical="center"/>
      <protection locked="0"/>
    </xf>
    <xf numFmtId="0" fontId="36" fillId="7" borderId="0" xfId="0" applyFont="1" applyFill="1" applyBorder="1" applyAlignment="1">
      <alignment horizontal="right" textRotation="90"/>
    </xf>
    <xf numFmtId="0" fontId="15" fillId="29" borderId="9" xfId="0" applyFont="1" applyFill="1" applyBorder="1" applyAlignment="1" applyProtection="1">
      <alignment horizontal="left" vertical="center"/>
    </xf>
    <xf numFmtId="0" fontId="15" fillId="29" borderId="10" xfId="0" applyFont="1" applyFill="1" applyBorder="1" applyAlignment="1" applyProtection="1">
      <alignment horizontal="left" vertical="center"/>
    </xf>
    <xf numFmtId="0" fontId="15" fillId="29" borderId="11" xfId="0" applyFont="1" applyFill="1" applyBorder="1" applyAlignment="1" applyProtection="1">
      <alignment horizontal="left" vertical="center"/>
    </xf>
    <xf numFmtId="0" fontId="15" fillId="7" borderId="1" xfId="0" applyFont="1" applyFill="1" applyBorder="1" applyAlignment="1" applyProtection="1">
      <alignment horizontal="left" vertical="center"/>
    </xf>
    <xf numFmtId="0" fontId="15" fillId="7" borderId="0" xfId="0" applyFont="1" applyFill="1" applyBorder="1" applyAlignment="1" applyProtection="1">
      <alignment horizontal="left" vertical="center"/>
    </xf>
    <xf numFmtId="0" fontId="15" fillId="29" borderId="1" xfId="0" applyFont="1" applyFill="1" applyBorder="1" applyAlignment="1" applyProtection="1">
      <alignment horizontal="left" vertical="center"/>
    </xf>
    <xf numFmtId="0" fontId="15" fillId="29" borderId="0" xfId="0" applyFont="1" applyFill="1" applyBorder="1" applyAlignment="1" applyProtection="1">
      <alignment horizontal="left" vertical="center"/>
    </xf>
    <xf numFmtId="0" fontId="15" fillId="29" borderId="15" xfId="0" applyFont="1" applyFill="1" applyBorder="1" applyAlignment="1" applyProtection="1">
      <alignment horizontal="left" vertical="center"/>
    </xf>
    <xf numFmtId="0" fontId="15" fillId="7" borderId="15" xfId="0" applyFont="1" applyFill="1" applyBorder="1" applyAlignment="1" applyProtection="1">
      <alignment horizontal="left" vertical="center"/>
    </xf>
    <xf numFmtId="0" fontId="1" fillId="7" borderId="80" xfId="0" applyFont="1" applyFill="1" applyBorder="1" applyAlignment="1">
      <alignment horizontal="left" vertical="center"/>
    </xf>
    <xf numFmtId="0" fontId="1" fillId="7" borderId="81" xfId="0" applyFont="1" applyFill="1" applyBorder="1" applyAlignment="1">
      <alignment horizontal="left" vertical="center"/>
    </xf>
    <xf numFmtId="0" fontId="1" fillId="7" borderId="80" xfId="0" applyFont="1" applyFill="1" applyBorder="1" applyAlignment="1">
      <alignment horizontal="left" vertical="center" wrapText="1"/>
    </xf>
    <xf numFmtId="0" fontId="1" fillId="7" borderId="81" xfId="0" applyFont="1" applyFill="1" applyBorder="1" applyAlignment="1">
      <alignment horizontal="left" vertical="center" wrapText="1"/>
    </xf>
    <xf numFmtId="0" fontId="22" fillId="14" borderId="0" xfId="0" applyFont="1" applyFill="1" applyBorder="1" applyAlignment="1">
      <alignment horizontal="center" vertical="center"/>
    </xf>
    <xf numFmtId="0" fontId="22" fillId="14" borderId="0" xfId="0" applyFont="1" applyFill="1" applyAlignment="1">
      <alignment horizontal="center" vertical="center"/>
    </xf>
    <xf numFmtId="0" fontId="37" fillId="7" borderId="0" xfId="11" applyFont="1" applyFill="1" applyBorder="1" applyAlignment="1">
      <alignment horizontal="center" vertical="center"/>
    </xf>
    <xf numFmtId="0" fontId="16" fillId="14" borderId="21" xfId="0" applyFont="1" applyFill="1" applyBorder="1" applyAlignment="1">
      <alignment horizontal="center" vertical="center"/>
    </xf>
    <xf numFmtId="0" fontId="16" fillId="14" borderId="0" xfId="0" applyFont="1" applyFill="1" applyBorder="1" applyAlignment="1">
      <alignment horizontal="center" vertical="center"/>
    </xf>
    <xf numFmtId="0" fontId="2" fillId="20" borderId="53" xfId="12" applyFont="1" applyFill="1" applyBorder="1" applyAlignment="1">
      <alignment horizontal="center" vertical="center"/>
    </xf>
    <xf numFmtId="0" fontId="15" fillId="29" borderId="1" xfId="0" applyFont="1" applyFill="1" applyBorder="1" applyAlignment="1">
      <alignment horizontal="left" vertical="center"/>
    </xf>
    <xf numFmtId="0" fontId="15" fillId="29" borderId="0" xfId="0" applyFont="1" applyFill="1" applyBorder="1" applyAlignment="1">
      <alignment horizontal="left" vertical="center"/>
    </xf>
    <xf numFmtId="0" fontId="15" fillId="29" borderId="15" xfId="0" applyFont="1" applyFill="1" applyBorder="1" applyAlignment="1">
      <alignment horizontal="left" vertical="center"/>
    </xf>
    <xf numFmtId="0" fontId="15" fillId="7" borderId="1" xfId="0" applyFont="1" applyFill="1" applyBorder="1" applyAlignment="1">
      <alignment horizontal="left" vertical="center"/>
    </xf>
    <xf numFmtId="0" fontId="15" fillId="7" borderId="0" xfId="0" applyFont="1" applyFill="1" applyBorder="1" applyAlignment="1">
      <alignment horizontal="left" vertical="center"/>
    </xf>
    <xf numFmtId="0" fontId="15" fillId="7" borderId="15" xfId="0" applyFont="1" applyFill="1" applyBorder="1" applyAlignment="1">
      <alignment horizontal="left" vertical="center"/>
    </xf>
    <xf numFmtId="0" fontId="15" fillId="29" borderId="16" xfId="0" applyFont="1" applyFill="1" applyBorder="1" applyAlignment="1">
      <alignment horizontal="left" vertical="center"/>
    </xf>
    <xf numFmtId="0" fontId="15" fillId="29" borderId="2" xfId="0" applyFont="1" applyFill="1" applyBorder="1" applyAlignment="1">
      <alignment horizontal="left" vertical="center"/>
    </xf>
    <xf numFmtId="0" fontId="15" fillId="29" borderId="17" xfId="0" applyFont="1" applyFill="1" applyBorder="1" applyAlignment="1">
      <alignment horizontal="left" vertical="center"/>
    </xf>
    <xf numFmtId="0" fontId="37" fillId="14" borderId="53" xfId="0" applyFont="1" applyFill="1" applyBorder="1" applyAlignment="1">
      <alignment horizontal="center" vertical="center"/>
    </xf>
    <xf numFmtId="0" fontId="51" fillId="7" borderId="0" xfId="11" applyFont="1" applyFill="1" applyBorder="1" applyAlignment="1">
      <alignment horizontal="left" vertical="center" wrapText="1"/>
    </xf>
    <xf numFmtId="0" fontId="52" fillId="7" borderId="0" xfId="11" applyFont="1" applyFill="1" applyBorder="1" applyAlignment="1">
      <alignment horizontal="center" vertical="center"/>
    </xf>
    <xf numFmtId="0" fontId="0" fillId="20" borderId="53" xfId="0" applyFill="1" applyBorder="1" applyAlignment="1">
      <alignment horizontal="left" vertical="center" wrapText="1"/>
    </xf>
    <xf numFmtId="0" fontId="23" fillId="29" borderId="57" xfId="0" applyFont="1" applyFill="1" applyBorder="1" applyAlignment="1">
      <alignment horizontal="center" vertical="center" wrapText="1"/>
    </xf>
    <xf numFmtId="0" fontId="23" fillId="29" borderId="59" xfId="0" applyFont="1" applyFill="1" applyBorder="1" applyAlignment="1">
      <alignment horizontal="center" vertical="center" wrapText="1"/>
    </xf>
    <xf numFmtId="0" fontId="23" fillId="29" borderId="82" xfId="0" applyFont="1" applyFill="1" applyBorder="1" applyAlignment="1">
      <alignment horizontal="center" vertical="center" wrapText="1"/>
    </xf>
    <xf numFmtId="0" fontId="23" fillId="29" borderId="53" xfId="0" applyFont="1" applyFill="1" applyBorder="1" applyAlignment="1">
      <alignment horizontal="center" vertical="center" wrapText="1"/>
    </xf>
    <xf numFmtId="0" fontId="23" fillId="29" borderId="69" xfId="0" applyFont="1" applyFill="1" applyBorder="1" applyAlignment="1">
      <alignment horizontal="center" vertical="center" wrapText="1"/>
    </xf>
    <xf numFmtId="0" fontId="23" fillId="29" borderId="183" xfId="0" applyFont="1" applyFill="1" applyBorder="1" applyAlignment="1">
      <alignment horizontal="center" vertical="center" wrapText="1"/>
    </xf>
    <xf numFmtId="0" fontId="23" fillId="29" borderId="68" xfId="0" applyFont="1" applyFill="1" applyBorder="1" applyAlignment="1">
      <alignment horizontal="center" vertical="center" wrapText="1"/>
    </xf>
    <xf numFmtId="0" fontId="23" fillId="29" borderId="203" xfId="0" applyFont="1" applyFill="1" applyBorder="1" applyAlignment="1">
      <alignment horizontal="center" vertical="center" wrapText="1"/>
    </xf>
    <xf numFmtId="0" fontId="50" fillId="33" borderId="209" xfId="0" applyFont="1" applyFill="1" applyBorder="1" applyAlignment="1">
      <alignment horizontal="center" vertical="center" wrapText="1"/>
    </xf>
    <xf numFmtId="0" fontId="50" fillId="33" borderId="183" xfId="0" applyFont="1" applyFill="1" applyBorder="1" applyAlignment="1">
      <alignment horizontal="center" vertical="center" wrapText="1"/>
    </xf>
    <xf numFmtId="0" fontId="50" fillId="33" borderId="207" xfId="0" applyFont="1" applyFill="1" applyBorder="1" applyAlignment="1">
      <alignment horizontal="center" vertical="center" wrapText="1"/>
    </xf>
    <xf numFmtId="0" fontId="50" fillId="33" borderId="99" xfId="0" applyFont="1" applyFill="1" applyBorder="1" applyAlignment="1">
      <alignment horizontal="center" vertical="center" wrapText="1"/>
    </xf>
    <xf numFmtId="0" fontId="50" fillId="33" borderId="208" xfId="0" applyFont="1" applyFill="1" applyBorder="1" applyAlignment="1">
      <alignment horizontal="center" vertical="center" wrapText="1"/>
    </xf>
    <xf numFmtId="0" fontId="50" fillId="33" borderId="70" xfId="0" applyFont="1" applyFill="1" applyBorder="1" applyAlignment="1">
      <alignment horizontal="center" vertical="center" wrapText="1"/>
    </xf>
    <xf numFmtId="0" fontId="50" fillId="33" borderId="182" xfId="0" applyFont="1" applyFill="1" applyBorder="1" applyAlignment="1">
      <alignment horizontal="center" vertical="center" wrapText="1"/>
    </xf>
    <xf numFmtId="0" fontId="50" fillId="33" borderId="78" xfId="0" applyFont="1" applyFill="1" applyBorder="1" applyAlignment="1">
      <alignment horizontal="center" vertical="center" wrapText="1"/>
    </xf>
    <xf numFmtId="0" fontId="2" fillId="29" borderId="180" xfId="0" applyFont="1" applyFill="1" applyBorder="1" applyAlignment="1">
      <alignment horizontal="left" vertical="center" indent="1"/>
    </xf>
    <xf numFmtId="0" fontId="2" fillId="29" borderId="177" xfId="0" applyFont="1" applyFill="1" applyBorder="1" applyAlignment="1">
      <alignment horizontal="left" vertical="center" indent="1"/>
    </xf>
    <xf numFmtId="0" fontId="2" fillId="29" borderId="178" xfId="0" applyFont="1" applyFill="1" applyBorder="1" applyAlignment="1">
      <alignment horizontal="left" vertical="center" indent="1"/>
    </xf>
    <xf numFmtId="0" fontId="23" fillId="29" borderId="181" xfId="0" applyFont="1" applyFill="1" applyBorder="1" applyAlignment="1">
      <alignment horizontal="center" vertical="center" wrapText="1"/>
    </xf>
    <xf numFmtId="0" fontId="23" fillId="29" borderId="179" xfId="0" applyFont="1" applyFill="1" applyBorder="1" applyAlignment="1">
      <alignment horizontal="center" vertical="center" wrapText="1"/>
    </xf>
    <xf numFmtId="0" fontId="56" fillId="20" borderId="228" xfId="0" applyFont="1" applyFill="1" applyBorder="1" applyAlignment="1">
      <alignment horizontal="center" vertical="center" wrapText="1"/>
    </xf>
    <xf numFmtId="0" fontId="56" fillId="20" borderId="216" xfId="0" applyFont="1" applyFill="1" applyBorder="1" applyAlignment="1">
      <alignment horizontal="center" vertical="center" wrapText="1"/>
    </xf>
    <xf numFmtId="0" fontId="22" fillId="28" borderId="226" xfId="0" applyFont="1" applyFill="1" applyBorder="1" applyAlignment="1">
      <alignment horizontal="center" vertical="center" wrapText="1"/>
    </xf>
    <xf numFmtId="0" fontId="22" fillId="28" borderId="227" xfId="0" applyFont="1" applyFill="1" applyBorder="1" applyAlignment="1">
      <alignment horizontal="center" vertical="center" wrapText="1"/>
    </xf>
    <xf numFmtId="0" fontId="22" fillId="26" borderId="225" xfId="0" applyFont="1" applyFill="1" applyBorder="1" applyAlignment="1">
      <alignment horizontal="center" vertical="center" wrapText="1"/>
    </xf>
    <xf numFmtId="0" fontId="22" fillId="26" borderId="226" xfId="0" applyFont="1" applyFill="1" applyBorder="1" applyAlignment="1">
      <alignment horizontal="center" vertical="center" wrapText="1"/>
    </xf>
    <xf numFmtId="0" fontId="22" fillId="26" borderId="227" xfId="0" applyFont="1" applyFill="1" applyBorder="1" applyAlignment="1">
      <alignment horizontal="center" vertical="center" wrapText="1"/>
    </xf>
    <xf numFmtId="0" fontId="22" fillId="24" borderId="225" xfId="0" applyFont="1" applyFill="1" applyBorder="1" applyAlignment="1">
      <alignment horizontal="center" vertical="center" wrapText="1"/>
    </xf>
    <xf numFmtId="0" fontId="22" fillId="24" borderId="226" xfId="0" applyFont="1" applyFill="1" applyBorder="1" applyAlignment="1">
      <alignment horizontal="center" vertical="center" wrapText="1"/>
    </xf>
    <xf numFmtId="0" fontId="22" fillId="27" borderId="225" xfId="0" applyFont="1" applyFill="1" applyBorder="1" applyAlignment="1">
      <alignment horizontal="center" vertical="center" wrapText="1"/>
    </xf>
    <xf numFmtId="0" fontId="22" fillId="27" borderId="226" xfId="0" applyFont="1" applyFill="1" applyBorder="1" applyAlignment="1">
      <alignment horizontal="center" vertical="center" wrapText="1"/>
    </xf>
    <xf numFmtId="0" fontId="68" fillId="0" borderId="225" xfId="0" applyFont="1" applyBorder="1" applyAlignment="1">
      <alignment horizontal="left" vertical="center" wrapText="1"/>
    </xf>
    <xf numFmtId="0" fontId="68" fillId="0" borderId="226" xfId="0" applyFont="1" applyBorder="1" applyAlignment="1">
      <alignment horizontal="left" vertical="center" wrapText="1"/>
    </xf>
    <xf numFmtId="0" fontId="68" fillId="0" borderId="227" xfId="0" applyFont="1" applyBorder="1" applyAlignment="1">
      <alignment horizontal="left" vertical="center" wrapText="1"/>
    </xf>
    <xf numFmtId="0" fontId="68" fillId="7" borderId="225" xfId="0" applyFont="1" applyFill="1" applyBorder="1" applyAlignment="1">
      <alignment horizontal="left" vertical="center" wrapText="1"/>
    </xf>
    <xf numFmtId="0" fontId="68" fillId="7" borderId="226" xfId="0" applyFont="1" applyFill="1" applyBorder="1" applyAlignment="1">
      <alignment horizontal="left" vertical="center" wrapText="1"/>
    </xf>
    <xf numFmtId="0" fontId="68" fillId="7" borderId="227" xfId="0" applyFont="1" applyFill="1" applyBorder="1" applyAlignment="1">
      <alignment horizontal="left" vertical="center" wrapText="1"/>
    </xf>
    <xf numFmtId="0" fontId="68" fillId="7" borderId="226" xfId="0" applyFont="1" applyFill="1" applyBorder="1" applyAlignment="1">
      <alignment horizontal="left" vertical="center"/>
    </xf>
    <xf numFmtId="0" fontId="68" fillId="7" borderId="227" xfId="0" applyFont="1" applyFill="1" applyBorder="1" applyAlignment="1">
      <alignment horizontal="left" vertical="center"/>
    </xf>
    <xf numFmtId="0" fontId="68" fillId="7" borderId="221" xfId="0" applyFont="1" applyFill="1" applyBorder="1" applyAlignment="1">
      <alignment horizontal="left" vertical="center" wrapText="1"/>
    </xf>
    <xf numFmtId="0" fontId="68" fillId="7" borderId="221" xfId="0" applyFont="1" applyFill="1" applyBorder="1" applyAlignment="1">
      <alignment horizontal="left" vertical="center"/>
    </xf>
    <xf numFmtId="0" fontId="68" fillId="7" borderId="224" xfId="0" applyFont="1" applyFill="1" applyBorder="1" applyAlignment="1">
      <alignment horizontal="left" vertical="center"/>
    </xf>
    <xf numFmtId="0" fontId="64" fillId="27" borderId="0" xfId="0" applyFont="1" applyFill="1" applyBorder="1" applyAlignment="1">
      <alignment horizontal="center" vertical="center"/>
    </xf>
    <xf numFmtId="0" fontId="64" fillId="24" borderId="0" xfId="0" applyFont="1" applyFill="1" applyBorder="1" applyAlignment="1">
      <alignment horizontal="center" vertical="center"/>
    </xf>
    <xf numFmtId="0" fontId="12" fillId="24" borderId="111" xfId="0" applyFont="1" applyFill="1" applyBorder="1" applyAlignment="1">
      <alignment horizontal="center" vertical="center" wrapText="1"/>
    </xf>
    <xf numFmtId="0" fontId="22" fillId="27" borderId="0" xfId="0" applyFont="1" applyFill="1" applyBorder="1" applyAlignment="1">
      <alignment horizontal="center" vertical="center" wrapText="1"/>
    </xf>
    <xf numFmtId="0" fontId="65" fillId="25" borderId="9" xfId="0" applyFont="1" applyFill="1" applyBorder="1" applyAlignment="1">
      <alignment horizontal="center" vertical="center" textRotation="90"/>
    </xf>
    <xf numFmtId="0" fontId="65" fillId="25" borderId="1" xfId="0" applyFont="1" applyFill="1" applyBorder="1" applyAlignment="1">
      <alignment horizontal="center" vertical="center" textRotation="90"/>
    </xf>
    <xf numFmtId="0" fontId="65" fillId="25" borderId="16" xfId="0" applyFont="1" applyFill="1" applyBorder="1" applyAlignment="1">
      <alignment horizontal="center" vertical="center" textRotation="90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/>
    </xf>
  </cellXfs>
  <cellStyles count="14">
    <cellStyle name="Alto Neg" xfId="1"/>
    <cellStyle name="Baixo Neg" xfId="2"/>
    <cellStyle name="Excel Built-in Normal" xfId="3"/>
    <cellStyle name="Extremo Neg" xfId="4"/>
    <cellStyle name="Médio Neg" xfId="5"/>
    <cellStyle name="Moeda 2" xfId="13"/>
    <cellStyle name="Normal" xfId="0" builtinId="0"/>
    <cellStyle name="Normal 2" xfId="11"/>
    <cellStyle name="Normal 3 2" xfId="12"/>
    <cellStyle name="Normal_SHEET" xfId="10"/>
    <cellStyle name="Normal_Warnaco BS Risk Assessment Rev A" xfId="9"/>
    <cellStyle name="Sem título1" xfId="6"/>
    <cellStyle name="Sem título2" xfId="7"/>
    <cellStyle name="Separador de milhares 10 2" xfId="8"/>
  </cellStyles>
  <dxfs count="56">
    <dxf>
      <fill>
        <patternFill>
          <bgColor rgb="FF99CC00"/>
        </patternFill>
      </fill>
    </dxf>
    <dxf>
      <fill>
        <patternFill>
          <bgColor rgb="FF669900"/>
        </patternFill>
      </fill>
    </dxf>
    <dxf>
      <fill>
        <patternFill>
          <bgColor rgb="FF008000"/>
        </patternFill>
      </fill>
    </dxf>
    <dxf>
      <fill>
        <patternFill>
          <bgColor rgb="FF004600"/>
        </patternFill>
      </fill>
    </dxf>
    <dxf>
      <fill>
        <patternFill>
          <bgColor rgb="FF99CC00"/>
        </patternFill>
      </fill>
    </dxf>
    <dxf>
      <fill>
        <patternFill>
          <bgColor rgb="FF669900"/>
        </patternFill>
      </fill>
    </dxf>
    <dxf>
      <fill>
        <patternFill>
          <bgColor rgb="FF008000"/>
        </patternFill>
      </fill>
    </dxf>
    <dxf>
      <fill>
        <patternFill>
          <bgColor rgb="FF004600"/>
        </patternFill>
      </fill>
    </dxf>
    <dxf>
      <fill>
        <patternFill>
          <bgColor rgb="FF99CC00"/>
        </patternFill>
      </fill>
    </dxf>
    <dxf>
      <fill>
        <patternFill>
          <bgColor rgb="FF669900"/>
        </patternFill>
      </fill>
    </dxf>
    <dxf>
      <fill>
        <patternFill>
          <bgColor rgb="FF008000"/>
        </patternFill>
      </fill>
    </dxf>
    <dxf>
      <fill>
        <patternFill>
          <bgColor rgb="FF004600"/>
        </patternFill>
      </fill>
    </dxf>
    <dxf>
      <fill>
        <patternFill>
          <bgColor rgb="FF99CC00"/>
        </patternFill>
      </fill>
    </dxf>
    <dxf>
      <fill>
        <patternFill>
          <bgColor rgb="FF669900"/>
        </patternFill>
      </fill>
    </dxf>
    <dxf>
      <fill>
        <patternFill>
          <bgColor rgb="FF008000"/>
        </patternFill>
      </fill>
    </dxf>
    <dxf>
      <fill>
        <patternFill>
          <bgColor rgb="FF004600"/>
        </patternFill>
      </fill>
    </dxf>
    <dxf>
      <fill>
        <patternFill>
          <bgColor rgb="FF669900"/>
        </patternFill>
      </fill>
    </dxf>
    <dxf>
      <fill>
        <patternFill>
          <bgColor rgb="FF336600"/>
        </patternFill>
      </fill>
    </dxf>
    <dxf>
      <fill>
        <patternFill>
          <bgColor rgb="FF008000"/>
        </patternFill>
      </fill>
    </dxf>
    <dxf>
      <fill>
        <patternFill>
          <bgColor rgb="FF99CC00"/>
        </patternFill>
      </fill>
    </dxf>
    <dxf>
      <fill>
        <patternFill>
          <bgColor rgb="FF99CC00"/>
        </patternFill>
      </fill>
    </dxf>
    <dxf>
      <fill>
        <patternFill>
          <bgColor rgb="FF669900"/>
        </patternFill>
      </fill>
    </dxf>
    <dxf>
      <fill>
        <patternFill>
          <bgColor rgb="FF008000"/>
        </patternFill>
      </fill>
    </dxf>
    <dxf>
      <fill>
        <patternFill>
          <bgColor rgb="FF004600"/>
        </patternFill>
      </fill>
    </dxf>
    <dxf>
      <fill>
        <patternFill>
          <bgColor rgb="FF669900"/>
        </patternFill>
      </fill>
    </dxf>
    <dxf>
      <fill>
        <patternFill>
          <bgColor rgb="FF336600"/>
        </patternFill>
      </fill>
    </dxf>
    <dxf>
      <fill>
        <patternFill>
          <bgColor rgb="FF008000"/>
        </patternFill>
      </fill>
    </dxf>
    <dxf>
      <fill>
        <patternFill>
          <bgColor rgb="FF99CC00"/>
        </patternFill>
      </fill>
    </dxf>
    <dxf>
      <fill>
        <patternFill>
          <bgColor rgb="FF99CC00"/>
        </patternFill>
      </fill>
    </dxf>
    <dxf>
      <fill>
        <patternFill>
          <bgColor rgb="FF669900"/>
        </patternFill>
      </fill>
    </dxf>
    <dxf>
      <fill>
        <patternFill>
          <bgColor rgb="FF008000"/>
        </patternFill>
      </fill>
    </dxf>
    <dxf>
      <fill>
        <patternFill>
          <bgColor rgb="FF004600"/>
        </patternFill>
      </fill>
    </dxf>
    <dxf>
      <fill>
        <patternFill>
          <bgColor rgb="FF669900"/>
        </patternFill>
      </fill>
    </dxf>
    <dxf>
      <fill>
        <patternFill>
          <bgColor rgb="FF336600"/>
        </patternFill>
      </fill>
    </dxf>
    <dxf>
      <fill>
        <patternFill>
          <bgColor rgb="FF008000"/>
        </patternFill>
      </fill>
    </dxf>
    <dxf>
      <fill>
        <patternFill>
          <bgColor rgb="FF99CC00"/>
        </patternFill>
      </fill>
    </dxf>
    <dxf>
      <fill>
        <patternFill>
          <bgColor rgb="FF99CC00"/>
        </patternFill>
      </fill>
    </dxf>
    <dxf>
      <fill>
        <patternFill>
          <bgColor rgb="FF669900"/>
        </patternFill>
      </fill>
    </dxf>
    <dxf>
      <fill>
        <patternFill>
          <bgColor rgb="FF008000"/>
        </patternFill>
      </fill>
    </dxf>
    <dxf>
      <fill>
        <patternFill>
          <bgColor rgb="FF004600"/>
        </patternFill>
      </fill>
    </dxf>
    <dxf>
      <fill>
        <patternFill>
          <bgColor rgb="FF669900"/>
        </patternFill>
      </fill>
    </dxf>
    <dxf>
      <fill>
        <patternFill>
          <bgColor rgb="FF336600"/>
        </patternFill>
      </fill>
    </dxf>
    <dxf>
      <fill>
        <patternFill>
          <bgColor rgb="FF008000"/>
        </patternFill>
      </fill>
    </dxf>
    <dxf>
      <fill>
        <patternFill>
          <bgColor rgb="FF99CC00"/>
        </patternFill>
      </fill>
    </dxf>
    <dxf>
      <fill>
        <patternFill>
          <bgColor rgb="FF99CC00"/>
        </patternFill>
      </fill>
    </dxf>
    <dxf>
      <fill>
        <patternFill>
          <bgColor rgb="FF669900"/>
        </patternFill>
      </fill>
    </dxf>
    <dxf>
      <fill>
        <patternFill>
          <bgColor rgb="FF008000"/>
        </patternFill>
      </fill>
    </dxf>
    <dxf>
      <fill>
        <patternFill>
          <bgColor rgb="FF004600"/>
        </patternFill>
      </fill>
    </dxf>
    <dxf>
      <fill>
        <patternFill>
          <bgColor rgb="FF669900"/>
        </patternFill>
      </fill>
    </dxf>
    <dxf>
      <fill>
        <patternFill>
          <bgColor rgb="FF336600"/>
        </patternFill>
      </fill>
    </dxf>
    <dxf>
      <fill>
        <patternFill>
          <bgColor rgb="FF008000"/>
        </patternFill>
      </fill>
    </dxf>
    <dxf>
      <fill>
        <patternFill>
          <bgColor rgb="FF99CC00"/>
        </patternFill>
      </fill>
    </dxf>
    <dxf>
      <font>
        <color rgb="FF006666"/>
      </font>
    </dxf>
    <dxf>
      <font>
        <color auto="1"/>
      </font>
      <fill>
        <patternFill>
          <fgColor rgb="FF92D050"/>
        </patternFill>
      </fill>
    </dxf>
    <dxf>
      <fill>
        <patternFill>
          <fgColor rgb="FF006666"/>
        </patternFill>
      </fill>
    </dxf>
    <dxf>
      <fill>
        <patternFill>
          <fgColor rgb="FF92D050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CC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50E"/>
      <rgbColor rgb="00FF420E"/>
      <rgbColor rgb="00666699"/>
      <rgbColor rgb="00969696"/>
      <rgbColor rgb="00003366"/>
      <rgbColor rgb="00579D1C"/>
      <rgbColor rgb="00003300"/>
      <rgbColor rgb="00333300"/>
      <rgbColor rgb="00993300"/>
      <rgbColor rgb="00993366"/>
      <rgbColor rgb="00333399"/>
      <rgbColor rgb="00333333"/>
    </indexedColors>
    <mruColors>
      <color rgb="FFFF4343"/>
      <color rgb="FF00CC66"/>
      <color rgb="FFFFE181"/>
      <color rgb="FF99CC00"/>
      <color rgb="FF004600"/>
      <color rgb="FF008000"/>
      <color rgb="FF669900"/>
      <color rgb="FF003A00"/>
      <color rgb="FF006600"/>
      <color rgb="FF00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342900</xdr:colOff>
      <xdr:row>79</xdr:row>
      <xdr:rowOff>114300</xdr:rowOff>
    </xdr:from>
    <xdr:to>
      <xdr:col>24</xdr:col>
      <xdr:colOff>523875</xdr:colOff>
      <xdr:row>79</xdr:row>
      <xdr:rowOff>276225</xdr:rowOff>
    </xdr:to>
    <xdr:sp macro="" textlink="">
      <xdr:nvSpPr>
        <xdr:cNvPr id="2" name="Oval 14"/>
        <xdr:cNvSpPr>
          <a:spLocks noChangeArrowheads="1"/>
        </xdr:cNvSpPr>
      </xdr:nvSpPr>
      <xdr:spPr bwMode="auto">
        <a:xfrm>
          <a:off x="25993725" y="3524250"/>
          <a:ext cx="180975" cy="161925"/>
        </a:xfrm>
        <a:prstGeom prst="ellipse">
          <a:avLst/>
        </a:prstGeom>
        <a:solidFill>
          <a:srgbClr val="FFFF0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24</xdr:col>
      <xdr:colOff>342900</xdr:colOff>
      <xdr:row>80</xdr:row>
      <xdr:rowOff>114300</xdr:rowOff>
    </xdr:from>
    <xdr:to>
      <xdr:col>24</xdr:col>
      <xdr:colOff>523875</xdr:colOff>
      <xdr:row>80</xdr:row>
      <xdr:rowOff>276225</xdr:rowOff>
    </xdr:to>
    <xdr:sp macro="" textlink="">
      <xdr:nvSpPr>
        <xdr:cNvPr id="3" name="Oval 15"/>
        <xdr:cNvSpPr>
          <a:spLocks noChangeArrowheads="1"/>
        </xdr:cNvSpPr>
      </xdr:nvSpPr>
      <xdr:spPr bwMode="auto">
        <a:xfrm>
          <a:off x="25993725" y="3952875"/>
          <a:ext cx="180975" cy="161925"/>
        </a:xfrm>
        <a:prstGeom prst="ellipse">
          <a:avLst/>
        </a:prstGeom>
        <a:solidFill>
          <a:srgbClr val="00FF0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24</xdr:col>
      <xdr:colOff>342900</xdr:colOff>
      <xdr:row>82</xdr:row>
      <xdr:rowOff>114300</xdr:rowOff>
    </xdr:from>
    <xdr:to>
      <xdr:col>24</xdr:col>
      <xdr:colOff>523875</xdr:colOff>
      <xdr:row>82</xdr:row>
      <xdr:rowOff>276225</xdr:rowOff>
    </xdr:to>
    <xdr:sp macro="" textlink="">
      <xdr:nvSpPr>
        <xdr:cNvPr id="4" name="Oval 16"/>
        <xdr:cNvSpPr>
          <a:spLocks noChangeArrowheads="1"/>
        </xdr:cNvSpPr>
      </xdr:nvSpPr>
      <xdr:spPr bwMode="auto">
        <a:xfrm>
          <a:off x="25993725" y="4810125"/>
          <a:ext cx="180975" cy="161925"/>
        </a:xfrm>
        <a:prstGeom prst="ellipse">
          <a:avLst/>
        </a:prstGeom>
        <a:solidFill>
          <a:srgbClr val="FF000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24</xdr:col>
      <xdr:colOff>342900</xdr:colOff>
      <xdr:row>81</xdr:row>
      <xdr:rowOff>114300</xdr:rowOff>
    </xdr:from>
    <xdr:to>
      <xdr:col>24</xdr:col>
      <xdr:colOff>523875</xdr:colOff>
      <xdr:row>81</xdr:row>
      <xdr:rowOff>276225</xdr:rowOff>
    </xdr:to>
    <xdr:sp macro="" textlink="">
      <xdr:nvSpPr>
        <xdr:cNvPr id="5" name="Oval 17"/>
        <xdr:cNvSpPr>
          <a:spLocks noChangeArrowheads="1"/>
        </xdr:cNvSpPr>
      </xdr:nvSpPr>
      <xdr:spPr bwMode="auto">
        <a:xfrm>
          <a:off x="25993725" y="4381500"/>
          <a:ext cx="180975" cy="161925"/>
        </a:xfrm>
        <a:prstGeom prst="ellipse">
          <a:avLst/>
        </a:prstGeom>
        <a:solidFill>
          <a:srgbClr val="C0C0C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342900</xdr:colOff>
      <xdr:row>14</xdr:row>
      <xdr:rowOff>114300</xdr:rowOff>
    </xdr:from>
    <xdr:to>
      <xdr:col>17</xdr:col>
      <xdr:colOff>523875</xdr:colOff>
      <xdr:row>14</xdr:row>
      <xdr:rowOff>276225</xdr:rowOff>
    </xdr:to>
    <xdr:sp macro="" textlink="">
      <xdr:nvSpPr>
        <xdr:cNvPr id="2" name="Oval 14"/>
        <xdr:cNvSpPr>
          <a:spLocks noChangeArrowheads="1"/>
        </xdr:cNvSpPr>
      </xdr:nvSpPr>
      <xdr:spPr bwMode="auto">
        <a:xfrm>
          <a:off x="14449425" y="3524250"/>
          <a:ext cx="180975" cy="161925"/>
        </a:xfrm>
        <a:prstGeom prst="ellipse">
          <a:avLst/>
        </a:prstGeom>
        <a:solidFill>
          <a:srgbClr val="FFE181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17</xdr:col>
      <xdr:colOff>342900</xdr:colOff>
      <xdr:row>15</xdr:row>
      <xdr:rowOff>114300</xdr:rowOff>
    </xdr:from>
    <xdr:to>
      <xdr:col>17</xdr:col>
      <xdr:colOff>523875</xdr:colOff>
      <xdr:row>15</xdr:row>
      <xdr:rowOff>276225</xdr:rowOff>
    </xdr:to>
    <xdr:sp macro="" textlink="">
      <xdr:nvSpPr>
        <xdr:cNvPr id="3" name="Oval 15"/>
        <xdr:cNvSpPr>
          <a:spLocks noChangeArrowheads="1"/>
        </xdr:cNvSpPr>
      </xdr:nvSpPr>
      <xdr:spPr bwMode="auto">
        <a:xfrm>
          <a:off x="14449425" y="3952875"/>
          <a:ext cx="180975" cy="161925"/>
        </a:xfrm>
        <a:prstGeom prst="ellipse">
          <a:avLst/>
        </a:prstGeom>
        <a:solidFill>
          <a:srgbClr val="00CC66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17</xdr:col>
      <xdr:colOff>342900</xdr:colOff>
      <xdr:row>16</xdr:row>
      <xdr:rowOff>114300</xdr:rowOff>
    </xdr:from>
    <xdr:to>
      <xdr:col>17</xdr:col>
      <xdr:colOff>523875</xdr:colOff>
      <xdr:row>16</xdr:row>
      <xdr:rowOff>276225</xdr:rowOff>
    </xdr:to>
    <xdr:sp macro="" textlink="">
      <xdr:nvSpPr>
        <xdr:cNvPr id="4" name="Oval 16"/>
        <xdr:cNvSpPr>
          <a:spLocks noChangeArrowheads="1"/>
        </xdr:cNvSpPr>
      </xdr:nvSpPr>
      <xdr:spPr bwMode="auto">
        <a:xfrm>
          <a:off x="14449425" y="4810125"/>
          <a:ext cx="180975" cy="161925"/>
        </a:xfrm>
        <a:prstGeom prst="ellipse">
          <a:avLst/>
        </a:prstGeom>
        <a:solidFill>
          <a:srgbClr val="FF4343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17</xdr:col>
      <xdr:colOff>342900</xdr:colOff>
      <xdr:row>13</xdr:row>
      <xdr:rowOff>114300</xdr:rowOff>
    </xdr:from>
    <xdr:to>
      <xdr:col>17</xdr:col>
      <xdr:colOff>523875</xdr:colOff>
      <xdr:row>13</xdr:row>
      <xdr:rowOff>276225</xdr:rowOff>
    </xdr:to>
    <xdr:sp macro="" textlink="">
      <xdr:nvSpPr>
        <xdr:cNvPr id="5" name="Oval 14"/>
        <xdr:cNvSpPr>
          <a:spLocks noChangeArrowheads="1"/>
        </xdr:cNvSpPr>
      </xdr:nvSpPr>
      <xdr:spPr bwMode="auto">
        <a:xfrm>
          <a:off x="26026782" y="3957918"/>
          <a:ext cx="180975" cy="161925"/>
        </a:xfrm>
        <a:prstGeom prst="ellipse">
          <a:avLst/>
        </a:prstGeom>
        <a:solidFill>
          <a:schemeClr val="tx1">
            <a:lumMod val="75000"/>
            <a:lumOff val="25000"/>
          </a:schemeClr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180975</xdr:colOff>
      <xdr:row>6</xdr:row>
      <xdr:rowOff>116296</xdr:rowOff>
    </xdr:from>
    <xdr:to>
      <xdr:col>3</xdr:col>
      <xdr:colOff>1132992</xdr:colOff>
      <xdr:row>13</xdr:row>
      <xdr:rowOff>66675</xdr:rowOff>
    </xdr:to>
    <xdr:sp macro="" textlink="">
      <xdr:nvSpPr>
        <xdr:cNvPr id="48" name="Hexágono 47"/>
        <xdr:cNvSpPr/>
      </xdr:nvSpPr>
      <xdr:spPr>
        <a:xfrm>
          <a:off x="1838325" y="1411696"/>
          <a:ext cx="1199667" cy="1093379"/>
        </a:xfrm>
        <a:prstGeom prst="hexagon">
          <a:avLst>
            <a:gd name="adj" fmla="val 25000"/>
            <a:gd name="vf" fmla="val 115470"/>
          </a:avLst>
        </a:prstGeom>
        <a:solidFill>
          <a:srgbClr val="004274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lIns="0" rtlCol="0" anchor="ctr"/>
        <a:lstStyle>
          <a:defPPr>
            <a:defRPr lang="pt-BR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pt-BR" sz="1200"/>
            <a:t>   Evitar</a:t>
          </a:r>
        </a:p>
      </xdr:txBody>
    </xdr:sp>
    <xdr:clientData/>
  </xdr:twoCellAnchor>
  <xdr:twoCellAnchor>
    <xdr:from>
      <xdr:col>3</xdr:col>
      <xdr:colOff>877149</xdr:colOff>
      <xdr:row>3</xdr:row>
      <xdr:rowOff>57149</xdr:rowOff>
    </xdr:from>
    <xdr:to>
      <xdr:col>3</xdr:col>
      <xdr:colOff>2085975</xdr:colOff>
      <xdr:row>9</xdr:row>
      <xdr:rowOff>160379</xdr:rowOff>
    </xdr:to>
    <xdr:sp macro="" textlink="">
      <xdr:nvSpPr>
        <xdr:cNvPr id="49" name="Hexágono 48"/>
        <xdr:cNvSpPr/>
      </xdr:nvSpPr>
      <xdr:spPr>
        <a:xfrm>
          <a:off x="2782149" y="857249"/>
          <a:ext cx="1208826" cy="1084305"/>
        </a:xfrm>
        <a:prstGeom prst="hexagon">
          <a:avLst>
            <a:gd name="adj" fmla="val 25000"/>
            <a:gd name="vf" fmla="val 115470"/>
          </a:avLst>
        </a:prstGeom>
        <a:solidFill>
          <a:srgbClr val="005DA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lIns="0" rtlCol="0" anchor="ctr"/>
        <a:lstStyle>
          <a:defPPr>
            <a:defRPr lang="pt-BR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pt-BR" sz="1200"/>
            <a:t>Reduzir</a:t>
          </a:r>
        </a:p>
      </xdr:txBody>
    </xdr:sp>
    <xdr:clientData/>
  </xdr:twoCellAnchor>
  <xdr:twoCellAnchor>
    <xdr:from>
      <xdr:col>3</xdr:col>
      <xdr:colOff>877148</xdr:colOff>
      <xdr:row>10</xdr:row>
      <xdr:rowOff>2827</xdr:rowOff>
    </xdr:from>
    <xdr:to>
      <xdr:col>3</xdr:col>
      <xdr:colOff>2085975</xdr:colOff>
      <xdr:row>16</xdr:row>
      <xdr:rowOff>66675</xdr:rowOff>
    </xdr:to>
    <xdr:sp macro="" textlink="">
      <xdr:nvSpPr>
        <xdr:cNvPr id="50" name="Hexágono 49"/>
        <xdr:cNvSpPr/>
      </xdr:nvSpPr>
      <xdr:spPr>
        <a:xfrm>
          <a:off x="2782148" y="1955452"/>
          <a:ext cx="1208827" cy="1044923"/>
        </a:xfrm>
        <a:prstGeom prst="hexagon">
          <a:avLst>
            <a:gd name="adj" fmla="val 25000"/>
            <a:gd name="vf" fmla="val 115470"/>
          </a:avLst>
        </a:prstGeom>
        <a:solidFill>
          <a:srgbClr val="0088EE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lIns="0" rIns="0" rtlCol="0" anchor="ctr"/>
        <a:lstStyle>
          <a:defPPr>
            <a:defRPr lang="pt-BR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pt-BR" sz="1200"/>
            <a:t>Compartilhar</a:t>
          </a:r>
        </a:p>
      </xdr:txBody>
    </xdr:sp>
    <xdr:clientData/>
  </xdr:twoCellAnchor>
  <xdr:twoCellAnchor>
    <xdr:from>
      <xdr:col>3</xdr:col>
      <xdr:colOff>1838293</xdr:colOff>
      <xdr:row>6</xdr:row>
      <xdr:rowOff>92066</xdr:rowOff>
    </xdr:from>
    <xdr:to>
      <xdr:col>3</xdr:col>
      <xdr:colOff>3038475</xdr:colOff>
      <xdr:row>13</xdr:row>
      <xdr:rowOff>66675</xdr:rowOff>
    </xdr:to>
    <xdr:sp macro="" textlink="">
      <xdr:nvSpPr>
        <xdr:cNvPr id="51" name="Hexágono 50"/>
        <xdr:cNvSpPr/>
      </xdr:nvSpPr>
      <xdr:spPr>
        <a:xfrm>
          <a:off x="3743293" y="1387466"/>
          <a:ext cx="1200182" cy="1117609"/>
        </a:xfrm>
        <a:prstGeom prst="hexagon">
          <a:avLst>
            <a:gd name="adj" fmla="val 25000"/>
            <a:gd name="vf" fmla="val 115470"/>
          </a:avLst>
        </a:prstGeom>
        <a:solidFill>
          <a:srgbClr val="33A8FF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lIns="0" rtlCol="0" anchor="ctr"/>
        <a:lstStyle>
          <a:defPPr>
            <a:defRPr lang="pt-BR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pt-BR" sz="1200"/>
            <a:t>Aceitar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0.bin"/><Relationship Id="rId2" Type="http://schemas.openxmlformats.org/officeDocument/2006/relationships/printerSettings" Target="../printerSettings/printerSettings9.bin"/><Relationship Id="rId1" Type="http://schemas.openxmlformats.org/officeDocument/2006/relationships/printerSettings" Target="../printerSettings/printerSettings8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Relationship Id="rId4" Type="http://schemas.openxmlformats.org/officeDocument/2006/relationships/comments" Target="../comments1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5:J41"/>
  <sheetViews>
    <sheetView showGridLines="0" topLeftCell="A10" workbookViewId="0">
      <selection activeCell="O37" sqref="O37"/>
    </sheetView>
  </sheetViews>
  <sheetFormatPr defaultRowHeight="12.75"/>
  <sheetData>
    <row r="5" spans="2:10">
      <c r="B5" s="442" t="s">
        <v>258</v>
      </c>
      <c r="C5" s="442"/>
      <c r="D5" s="442"/>
      <c r="E5" s="442"/>
      <c r="F5" s="442"/>
      <c r="G5" s="442"/>
      <c r="H5" s="442"/>
      <c r="I5" s="442"/>
      <c r="J5" s="442"/>
    </row>
    <row r="7" spans="2:10" ht="12.75" customHeight="1">
      <c r="B7" s="443" t="s">
        <v>252</v>
      </c>
      <c r="C7" s="443"/>
      <c r="D7" s="443"/>
      <c r="E7" s="443"/>
      <c r="F7" s="443"/>
      <c r="G7" s="443"/>
      <c r="H7" s="443"/>
      <c r="I7" s="443"/>
      <c r="J7" s="443"/>
    </row>
    <row r="8" spans="2:10">
      <c r="B8" s="443"/>
      <c r="C8" s="443"/>
      <c r="D8" s="443"/>
      <c r="E8" s="443"/>
      <c r="F8" s="443"/>
      <c r="G8" s="443"/>
      <c r="H8" s="443"/>
      <c r="I8" s="443"/>
      <c r="J8" s="443"/>
    </row>
    <row r="9" spans="2:10">
      <c r="B9" s="443"/>
      <c r="C9" s="443"/>
      <c r="D9" s="443"/>
      <c r="E9" s="443"/>
      <c r="F9" s="443"/>
      <c r="G9" s="443"/>
      <c r="H9" s="443"/>
      <c r="I9" s="443"/>
      <c r="J9" s="443"/>
    </row>
    <row r="10" spans="2:10">
      <c r="B10" s="443"/>
      <c r="C10" s="443"/>
      <c r="D10" s="443"/>
      <c r="E10" s="443"/>
      <c r="F10" s="443"/>
      <c r="G10" s="443"/>
      <c r="H10" s="443"/>
      <c r="I10" s="443"/>
      <c r="J10" s="443"/>
    </row>
    <row r="11" spans="2:10">
      <c r="B11" s="443"/>
      <c r="C11" s="443"/>
      <c r="D11" s="443"/>
      <c r="E11" s="443"/>
      <c r="F11" s="443"/>
      <c r="G11" s="443"/>
      <c r="H11" s="443"/>
      <c r="I11" s="443"/>
      <c r="J11" s="443"/>
    </row>
    <row r="12" spans="2:10" ht="12" customHeight="1">
      <c r="B12" s="443"/>
      <c r="C12" s="443"/>
      <c r="D12" s="443"/>
      <c r="E12" s="443"/>
      <c r="F12" s="443"/>
      <c r="G12" s="443"/>
      <c r="H12" s="443"/>
      <c r="I12" s="443"/>
      <c r="J12" s="443"/>
    </row>
    <row r="13" spans="2:10">
      <c r="B13" s="443"/>
      <c r="C13" s="443"/>
      <c r="D13" s="443"/>
      <c r="E13" s="443"/>
      <c r="F13" s="443"/>
      <c r="G13" s="443"/>
      <c r="H13" s="443"/>
      <c r="I13" s="443"/>
      <c r="J13" s="443"/>
    </row>
    <row r="14" spans="2:10">
      <c r="B14" s="443"/>
      <c r="C14" s="443"/>
      <c r="D14" s="443"/>
      <c r="E14" s="443"/>
      <c r="F14" s="443"/>
      <c r="G14" s="443"/>
      <c r="H14" s="443"/>
      <c r="I14" s="443"/>
      <c r="J14" s="443"/>
    </row>
    <row r="15" spans="2:10">
      <c r="B15" s="366"/>
      <c r="C15" s="366"/>
      <c r="D15" s="366"/>
      <c r="E15" s="366"/>
      <c r="F15" s="366"/>
      <c r="G15" s="366"/>
      <c r="H15" s="366"/>
      <c r="I15" s="366"/>
      <c r="J15" s="366"/>
    </row>
    <row r="16" spans="2:10" ht="12.75" customHeight="1">
      <c r="B16" s="444" t="s">
        <v>310</v>
      </c>
      <c r="C16" s="444"/>
      <c r="D16" s="444"/>
      <c r="E16" s="444"/>
      <c r="F16" s="444"/>
      <c r="G16" s="444"/>
      <c r="H16" s="444"/>
      <c r="I16" s="444"/>
      <c r="J16" s="444"/>
    </row>
    <row r="17" spans="2:10">
      <c r="B17" s="444"/>
      <c r="C17" s="444"/>
      <c r="D17" s="444"/>
      <c r="E17" s="444"/>
      <c r="F17" s="444"/>
      <c r="G17" s="444"/>
      <c r="H17" s="444"/>
      <c r="I17" s="444"/>
      <c r="J17" s="444"/>
    </row>
    <row r="18" spans="2:10">
      <c r="B18" s="444"/>
      <c r="C18" s="444"/>
      <c r="D18" s="444"/>
      <c r="E18" s="444"/>
      <c r="F18" s="444"/>
      <c r="G18" s="444"/>
      <c r="H18" s="444"/>
      <c r="I18" s="444"/>
      <c r="J18" s="444"/>
    </row>
    <row r="19" spans="2:10">
      <c r="B19" s="444"/>
      <c r="C19" s="444"/>
      <c r="D19" s="444"/>
      <c r="E19" s="444"/>
      <c r="F19" s="444"/>
      <c r="G19" s="444"/>
      <c r="H19" s="444"/>
      <c r="I19" s="444"/>
      <c r="J19" s="444"/>
    </row>
    <row r="20" spans="2:10">
      <c r="B20" s="444"/>
      <c r="C20" s="444"/>
      <c r="D20" s="444"/>
      <c r="E20" s="444"/>
      <c r="F20" s="444"/>
      <c r="G20" s="444"/>
      <c r="H20" s="444"/>
      <c r="I20" s="444"/>
      <c r="J20" s="444"/>
    </row>
    <row r="21" spans="2:10">
      <c r="B21" s="444"/>
      <c r="C21" s="444"/>
      <c r="D21" s="444"/>
      <c r="E21" s="444"/>
      <c r="F21" s="444"/>
      <c r="G21" s="444"/>
      <c r="H21" s="444"/>
      <c r="I21" s="444"/>
      <c r="J21" s="444"/>
    </row>
    <row r="22" spans="2:10">
      <c r="B22" s="444"/>
      <c r="C22" s="444"/>
      <c r="D22" s="444"/>
      <c r="E22" s="444"/>
      <c r="F22" s="444"/>
      <c r="G22" s="444"/>
      <c r="H22" s="444"/>
      <c r="I22" s="444"/>
      <c r="J22" s="444"/>
    </row>
    <row r="23" spans="2:10">
      <c r="B23" s="444"/>
      <c r="C23" s="444"/>
      <c r="D23" s="444"/>
      <c r="E23" s="444"/>
      <c r="F23" s="444"/>
      <c r="G23" s="444"/>
      <c r="H23" s="444"/>
      <c r="I23" s="444"/>
      <c r="J23" s="444"/>
    </row>
    <row r="25" spans="2:10" ht="12.75" customHeight="1">
      <c r="B25" s="441" t="s">
        <v>259</v>
      </c>
      <c r="C25" s="441"/>
      <c r="D25" s="441"/>
      <c r="E25" s="441"/>
      <c r="F25" s="441"/>
      <c r="G25" s="441"/>
      <c r="H25" s="441"/>
      <c r="I25" s="441"/>
      <c r="J25" s="441"/>
    </row>
    <row r="26" spans="2:10">
      <c r="B26" s="441"/>
      <c r="C26" s="441"/>
      <c r="D26" s="441"/>
      <c r="E26" s="441"/>
      <c r="F26" s="441"/>
      <c r="G26" s="441"/>
      <c r="H26" s="441"/>
      <c r="I26" s="441"/>
      <c r="J26" s="441"/>
    </row>
    <row r="27" spans="2:10">
      <c r="B27" s="441"/>
      <c r="C27" s="441"/>
      <c r="D27" s="441"/>
      <c r="E27" s="441"/>
      <c r="F27" s="441"/>
      <c r="G27" s="441"/>
      <c r="H27" s="441"/>
      <c r="I27" s="441"/>
      <c r="J27" s="441"/>
    </row>
    <row r="28" spans="2:10">
      <c r="B28" s="441"/>
      <c r="C28" s="441"/>
      <c r="D28" s="441"/>
      <c r="E28" s="441"/>
      <c r="F28" s="441"/>
      <c r="G28" s="441"/>
      <c r="H28" s="441"/>
      <c r="I28" s="441"/>
      <c r="J28" s="441"/>
    </row>
    <row r="29" spans="2:10" ht="12.75" customHeight="1">
      <c r="B29" s="441" t="s">
        <v>309</v>
      </c>
      <c r="C29" s="441"/>
      <c r="D29" s="441"/>
      <c r="E29" s="441"/>
      <c r="F29" s="441"/>
      <c r="G29" s="441"/>
      <c r="H29" s="441"/>
      <c r="I29" s="441"/>
      <c r="J29" s="441"/>
    </row>
    <row r="30" spans="2:10">
      <c r="B30" s="441"/>
      <c r="C30" s="441"/>
      <c r="D30" s="441"/>
      <c r="E30" s="441"/>
      <c r="F30" s="441"/>
      <c r="G30" s="441"/>
      <c r="H30" s="441"/>
      <c r="I30" s="441"/>
      <c r="J30" s="441"/>
    </row>
    <row r="31" spans="2:10">
      <c r="B31" s="441"/>
      <c r="C31" s="441"/>
      <c r="D31" s="441"/>
      <c r="E31" s="441"/>
      <c r="F31" s="441"/>
      <c r="G31" s="441"/>
      <c r="H31" s="441"/>
      <c r="I31" s="441"/>
      <c r="J31" s="441"/>
    </row>
    <row r="32" spans="2:10">
      <c r="B32" s="441"/>
      <c r="C32" s="441"/>
      <c r="D32" s="441"/>
      <c r="E32" s="441"/>
      <c r="F32" s="441"/>
      <c r="G32" s="441"/>
      <c r="H32" s="441"/>
      <c r="I32" s="441"/>
      <c r="J32" s="441"/>
    </row>
    <row r="34" spans="2:10" ht="12.75" customHeight="1">
      <c r="B34" s="440" t="s">
        <v>300</v>
      </c>
      <c r="C34" s="440"/>
      <c r="D34" s="440"/>
      <c r="E34" s="440"/>
      <c r="F34" s="440"/>
      <c r="G34" s="440"/>
      <c r="H34" s="440"/>
      <c r="I34" s="440"/>
      <c r="J34" s="440"/>
    </row>
    <row r="35" spans="2:10">
      <c r="B35" s="440"/>
      <c r="C35" s="440"/>
      <c r="D35" s="440"/>
      <c r="E35" s="440"/>
      <c r="F35" s="440"/>
      <c r="G35" s="440"/>
      <c r="H35" s="440"/>
      <c r="I35" s="440"/>
      <c r="J35" s="440"/>
    </row>
    <row r="36" spans="2:10">
      <c r="B36" s="440"/>
      <c r="C36" s="440"/>
      <c r="D36" s="440"/>
      <c r="E36" s="440"/>
      <c r="F36" s="440"/>
      <c r="G36" s="440"/>
      <c r="H36" s="440"/>
      <c r="I36" s="440"/>
      <c r="J36" s="440"/>
    </row>
    <row r="37" spans="2:10">
      <c r="B37" s="421"/>
      <c r="C37" s="421"/>
      <c r="D37" s="421"/>
      <c r="E37" s="421"/>
      <c r="F37" s="421"/>
      <c r="G37" s="421"/>
      <c r="H37" s="421"/>
      <c r="I37" s="421"/>
      <c r="J37" s="421"/>
    </row>
    <row r="38" spans="2:10">
      <c r="B38" s="441" t="s">
        <v>301</v>
      </c>
      <c r="C38" s="441"/>
      <c r="D38" s="441"/>
      <c r="E38" s="441"/>
      <c r="F38" s="441"/>
      <c r="G38" s="441"/>
      <c r="H38" s="441"/>
      <c r="I38" s="441"/>
      <c r="J38" s="441"/>
    </row>
    <row r="39" spans="2:10">
      <c r="B39" s="441"/>
      <c r="C39" s="441"/>
      <c r="D39" s="441"/>
      <c r="E39" s="441"/>
      <c r="F39" s="441"/>
      <c r="G39" s="441"/>
      <c r="H39" s="441"/>
      <c r="I39" s="441"/>
      <c r="J39" s="441"/>
    </row>
    <row r="40" spans="2:10">
      <c r="B40" s="441"/>
      <c r="C40" s="441"/>
      <c r="D40" s="441"/>
      <c r="E40" s="441"/>
      <c r="F40" s="441"/>
      <c r="G40" s="441"/>
      <c r="H40" s="441"/>
      <c r="I40" s="441"/>
      <c r="J40" s="441"/>
    </row>
    <row r="41" spans="2:10">
      <c r="B41" s="441"/>
      <c r="C41" s="441"/>
      <c r="D41" s="441"/>
      <c r="E41" s="441"/>
      <c r="F41" s="441"/>
      <c r="G41" s="441"/>
      <c r="H41" s="441"/>
      <c r="I41" s="441"/>
      <c r="J41" s="441"/>
    </row>
  </sheetData>
  <mergeCells count="7">
    <mergeCell ref="B34:J36"/>
    <mergeCell ref="B38:J41"/>
    <mergeCell ref="B5:J5"/>
    <mergeCell ref="B7:J14"/>
    <mergeCell ref="B16:J23"/>
    <mergeCell ref="B25:J28"/>
    <mergeCell ref="B29:J32"/>
  </mergeCells>
  <pageMargins left="0.511811024" right="0.511811024" top="0.78740157499999996" bottom="0.78740157499999996" header="0.31496062000000002" footer="0.31496062000000002"/>
  <pageSetup paperSize="9" orientation="portrait" horizontalDpi="4294967295" verticalDpi="4294967295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511811024" right="0.511811024" top="0.78740157499999996" bottom="0.78740157499999996" header="0.31496062000000002" footer="0.31496062000000002"/>
</worksheet>
</file>

<file path=xl/worksheets/sheet11.xml><?xml version="1.0" encoding="utf-8"?>
<worksheet xmlns="http://schemas.openxmlformats.org/spreadsheetml/2006/main" xmlns:r="http://schemas.openxmlformats.org/officeDocument/2006/relationships">
  <dimension ref="B7:C49"/>
  <sheetViews>
    <sheetView topLeftCell="A16" workbookViewId="0">
      <selection activeCell="B48" sqref="B48:C49"/>
    </sheetView>
  </sheetViews>
  <sheetFormatPr defaultRowHeight="12.75"/>
  <cols>
    <col min="2" max="2" width="27.5703125" customWidth="1"/>
  </cols>
  <sheetData>
    <row r="7" spans="2:3">
      <c r="B7" s="442" t="s">
        <v>223</v>
      </c>
      <c r="C7" s="442"/>
    </row>
    <row r="8" spans="2:3">
      <c r="B8" s="733" t="s">
        <v>225</v>
      </c>
      <c r="C8" s="733"/>
    </row>
    <row r="9" spans="2:3">
      <c r="B9" s="733" t="s">
        <v>224</v>
      </c>
      <c r="C9" s="733"/>
    </row>
    <row r="11" spans="2:3">
      <c r="B11" s="442" t="s">
        <v>228</v>
      </c>
      <c r="C11" s="442"/>
    </row>
    <row r="12" spans="2:3">
      <c r="B12" s="733" t="s">
        <v>229</v>
      </c>
      <c r="C12" s="733"/>
    </row>
    <row r="13" spans="2:3">
      <c r="B13" s="733" t="s">
        <v>230</v>
      </c>
      <c r="C13" s="733"/>
    </row>
    <row r="15" spans="2:3">
      <c r="B15" s="442" t="s">
        <v>255</v>
      </c>
      <c r="C15" s="442"/>
    </row>
    <row r="16" spans="2:3">
      <c r="B16" s="733" t="s">
        <v>256</v>
      </c>
      <c r="C16" s="733"/>
    </row>
    <row r="17" spans="2:3" ht="12.75" customHeight="1">
      <c r="B17" s="443" t="s">
        <v>257</v>
      </c>
      <c r="C17" s="443"/>
    </row>
    <row r="18" spans="2:3">
      <c r="B18" s="443"/>
      <c r="C18" s="443"/>
    </row>
    <row r="19" spans="2:3">
      <c r="B19" s="443"/>
      <c r="C19" s="443"/>
    </row>
    <row r="20" spans="2:3">
      <c r="B20" s="443"/>
      <c r="C20" s="443"/>
    </row>
    <row r="21" spans="2:3">
      <c r="B21" t="s">
        <v>266</v>
      </c>
    </row>
    <row r="22" spans="2:3">
      <c r="B22" s="732" t="s">
        <v>267</v>
      </c>
      <c r="C22" s="732"/>
    </row>
    <row r="23" spans="2:3">
      <c r="B23" s="732"/>
      <c r="C23" s="732"/>
    </row>
    <row r="25" spans="2:3">
      <c r="B25" t="s">
        <v>271</v>
      </c>
    </row>
    <row r="26" spans="2:3">
      <c r="B26" s="732" t="s">
        <v>272</v>
      </c>
      <c r="C26" s="732"/>
    </row>
    <row r="27" spans="2:3">
      <c r="B27" s="732"/>
      <c r="C27" s="732"/>
    </row>
    <row r="29" spans="2:3">
      <c r="B29" s="391" t="s">
        <v>297</v>
      </c>
    </row>
    <row r="30" spans="2:3">
      <c r="B30" t="s">
        <v>298</v>
      </c>
    </row>
    <row r="31" spans="2:3" ht="12.75" customHeight="1">
      <c r="B31" s="443" t="s">
        <v>299</v>
      </c>
      <c r="C31" s="443"/>
    </row>
    <row r="32" spans="2:3">
      <c r="B32" s="443"/>
      <c r="C32" s="443"/>
    </row>
    <row r="33" spans="2:3">
      <c r="B33" s="443"/>
      <c r="C33" s="443"/>
    </row>
    <row r="34" spans="2:3">
      <c r="B34" s="443"/>
      <c r="C34" s="443"/>
    </row>
    <row r="35" spans="2:3">
      <c r="B35" s="443"/>
      <c r="C35" s="443"/>
    </row>
    <row r="36" spans="2:3">
      <c r="B36" s="443"/>
      <c r="C36" s="443"/>
    </row>
    <row r="37" spans="2:3">
      <c r="B37" s="443"/>
      <c r="C37" s="443"/>
    </row>
    <row r="39" spans="2:3">
      <c r="B39" t="s">
        <v>304</v>
      </c>
    </row>
    <row r="40" spans="2:3">
      <c r="B40" s="732" t="s">
        <v>303</v>
      </c>
      <c r="C40" s="732"/>
    </row>
    <row r="41" spans="2:3">
      <c r="B41" s="732"/>
      <c r="C41" s="732"/>
    </row>
    <row r="43" spans="2:3">
      <c r="B43" t="s">
        <v>307</v>
      </c>
    </row>
    <row r="44" spans="2:3">
      <c r="B44" s="732" t="s">
        <v>308</v>
      </c>
      <c r="C44" s="732"/>
    </row>
    <row r="45" spans="2:3">
      <c r="B45" s="732"/>
      <c r="C45" s="732"/>
    </row>
    <row r="47" spans="2:3">
      <c r="B47" t="s">
        <v>330</v>
      </c>
    </row>
    <row r="48" spans="2:3">
      <c r="B48" s="732" t="s">
        <v>331</v>
      </c>
      <c r="C48" s="732"/>
    </row>
    <row r="49" spans="2:3">
      <c r="B49" s="732"/>
      <c r="C49" s="732"/>
    </row>
  </sheetData>
  <sheetProtection algorithmName="SHA-512" hashValue="gPqq/qGrQ3xls6DaVpLlj9o4WsCqQiGUUHTW1I15UHysj6fk6qpRHbYgU7zmJAVg/12m9O/G2CcdDT/4kCKqoQ==" saltValue="NJ3t0O0sVyTjmt0MmkBJeQ==" spinCount="100000" sheet="1" objects="1" scenarios="1"/>
  <mergeCells count="15">
    <mergeCell ref="B48:C49"/>
    <mergeCell ref="B44:C45"/>
    <mergeCell ref="B40:C41"/>
    <mergeCell ref="B7:C7"/>
    <mergeCell ref="B17:C20"/>
    <mergeCell ref="B15:C15"/>
    <mergeCell ref="B16:C16"/>
    <mergeCell ref="B11:C11"/>
    <mergeCell ref="B12:C12"/>
    <mergeCell ref="B13:C13"/>
    <mergeCell ref="B31:C37"/>
    <mergeCell ref="B26:C27"/>
    <mergeCell ref="B22:C23"/>
    <mergeCell ref="B9:C9"/>
    <mergeCell ref="B8:C8"/>
  </mergeCells>
  <pageMargins left="0.511811024" right="0.511811024" top="0.78740157499999996" bottom="0.78740157499999996" header="0.31496062000000002" footer="0.31496062000000002"/>
</worksheet>
</file>

<file path=xl/worksheets/sheet12.xml><?xml version="1.0" encoding="utf-8"?>
<worksheet xmlns="http://schemas.openxmlformats.org/spreadsheetml/2006/main" xmlns:r="http://schemas.openxmlformats.org/officeDocument/2006/relationships">
  <dimension ref="B3"/>
  <sheetViews>
    <sheetView topLeftCell="A13" workbookViewId="0">
      <selection activeCell="E19" sqref="E19"/>
    </sheetView>
  </sheetViews>
  <sheetFormatPr defaultRowHeight="12.75"/>
  <sheetData>
    <row r="3" spans="2:2" ht="18.75">
      <c r="B3" s="2" t="s">
        <v>3</v>
      </c>
    </row>
  </sheetData>
  <customSheetViews>
    <customSheetView guid="{2DBB1777-3400-47E9-BA4F-DF33B1E9CB70}" state="hidden">
      <selection activeCell="B37" sqref="B37"/>
      <pageMargins left="0.511811024" right="0.511811024" top="0.78740157499999996" bottom="0.78740157499999996" header="0.31496062000000002" footer="0.31496062000000002"/>
      <pageSetup paperSize="9" orientation="portrait" r:id="rId1"/>
    </customSheetView>
    <customSheetView guid="{1B4AE936-FA30-4AED-ABA3-0D66802EE8C5}" state="hidden">
      <selection activeCell="B37" sqref="B37"/>
      <pageMargins left="0.511811024" right="0.511811024" top="0.78740157499999996" bottom="0.78740157499999996" header="0.31496062000000002" footer="0.31496062000000002"/>
      <pageSetup paperSize="9" orientation="portrait" r:id="rId2"/>
    </customSheetView>
  </customSheetViews>
  <pageMargins left="0.511811024" right="0.511811024" top="0.78740157499999996" bottom="0.78740157499999996" header="0.31496062000000002" footer="0.31496062000000002"/>
  <pageSetup paperSize="9"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7030A0"/>
  </sheetPr>
  <dimension ref="A1:C61"/>
  <sheetViews>
    <sheetView workbookViewId="0">
      <selection activeCell="B4" sqref="B4:C4"/>
    </sheetView>
  </sheetViews>
  <sheetFormatPr defaultColWidth="9.140625" defaultRowHeight="12.75"/>
  <cols>
    <col min="1" max="1" width="59.140625" style="11" customWidth="1"/>
    <col min="2" max="2" width="41.7109375" style="11" customWidth="1"/>
    <col min="3" max="3" width="30" style="11" customWidth="1"/>
    <col min="4" max="16384" width="9.140625" style="11"/>
  </cols>
  <sheetData>
    <row r="1" spans="1:3">
      <c r="A1" s="446" t="s">
        <v>154</v>
      </c>
      <c r="B1" s="446"/>
      <c r="C1" s="446"/>
    </row>
    <row r="2" spans="1:3" ht="13.5" customHeight="1">
      <c r="A2" s="447"/>
      <c r="B2" s="447"/>
      <c r="C2" s="447"/>
    </row>
    <row r="3" spans="1:3" ht="12.75" customHeight="1">
      <c r="A3" s="118" t="s">
        <v>103</v>
      </c>
      <c r="B3" s="452"/>
      <c r="C3" s="452"/>
    </row>
    <row r="4" spans="1:3" ht="12.75" customHeight="1">
      <c r="A4" s="119" t="s">
        <v>155</v>
      </c>
      <c r="B4" s="453"/>
      <c r="C4" s="453"/>
    </row>
    <row r="5" spans="1:3" ht="12.75" customHeight="1">
      <c r="A5" s="120" t="s">
        <v>156</v>
      </c>
      <c r="B5" s="230" t="s">
        <v>38</v>
      </c>
      <c r="C5" s="230" t="s">
        <v>39</v>
      </c>
    </row>
    <row r="6" spans="1:3" ht="12.75" customHeight="1">
      <c r="A6" s="119" t="s">
        <v>157</v>
      </c>
      <c r="B6" s="231" t="s">
        <v>59</v>
      </c>
      <c r="C6" s="235" t="s">
        <v>60</v>
      </c>
    </row>
    <row r="7" spans="1:3" ht="12.75" customHeight="1">
      <c r="A7" s="118" t="s">
        <v>158</v>
      </c>
      <c r="B7" s="232" t="s">
        <v>59</v>
      </c>
      <c r="C7" s="234" t="s">
        <v>60</v>
      </c>
    </row>
    <row r="8" spans="1:3" ht="30" customHeight="1">
      <c r="A8" s="119" t="s">
        <v>159</v>
      </c>
      <c r="B8" s="233" t="s">
        <v>59</v>
      </c>
      <c r="C8" s="235" t="s">
        <v>60</v>
      </c>
    </row>
    <row r="9" spans="1:3" ht="12.75" customHeight="1">
      <c r="A9" s="118" t="s">
        <v>160</v>
      </c>
      <c r="B9" s="234" t="s">
        <v>59</v>
      </c>
      <c r="C9" s="234" t="s">
        <v>60</v>
      </c>
    </row>
    <row r="10" spans="1:3" ht="12.75" customHeight="1">
      <c r="A10" s="119" t="s">
        <v>40</v>
      </c>
      <c r="B10" s="233" t="s">
        <v>59</v>
      </c>
      <c r="C10" s="235" t="s">
        <v>60</v>
      </c>
    </row>
    <row r="11" spans="1:3" ht="12.75" customHeight="1">
      <c r="A11" s="120" t="s">
        <v>161</v>
      </c>
      <c r="B11" s="230" t="s">
        <v>38</v>
      </c>
      <c r="C11" s="230" t="s">
        <v>39</v>
      </c>
    </row>
    <row r="12" spans="1:3" ht="12.75" customHeight="1">
      <c r="A12" s="119" t="s">
        <v>41</v>
      </c>
      <c r="B12" s="235" t="s">
        <v>59</v>
      </c>
      <c r="C12" s="235" t="s">
        <v>60</v>
      </c>
    </row>
    <row r="13" spans="1:3" ht="12.75" customHeight="1">
      <c r="A13" s="118" t="s">
        <v>42</v>
      </c>
      <c r="B13" s="234" t="s">
        <v>59</v>
      </c>
      <c r="C13" s="234" t="s">
        <v>60</v>
      </c>
    </row>
    <row r="14" spans="1:3" ht="12.75" customHeight="1">
      <c r="A14" s="119" t="s">
        <v>43</v>
      </c>
      <c r="B14" s="235" t="s">
        <v>59</v>
      </c>
      <c r="C14" s="235" t="s">
        <v>60</v>
      </c>
    </row>
    <row r="15" spans="1:3" ht="5.25" customHeight="1"/>
    <row r="16" spans="1:3" s="121" customFormat="1" ht="25.5" customHeight="1">
      <c r="A16" s="448" t="s">
        <v>162</v>
      </c>
      <c r="B16" s="448"/>
      <c r="C16" s="448"/>
    </row>
    <row r="17" spans="1:3">
      <c r="A17" s="12"/>
    </row>
    <row r="18" spans="1:3" ht="12.75" customHeight="1">
      <c r="A18" s="122" t="s">
        <v>163</v>
      </c>
      <c r="B18" s="123"/>
      <c r="C18" s="123"/>
    </row>
    <row r="19" spans="1:3" ht="12.75" customHeight="1">
      <c r="A19" s="118" t="s">
        <v>212</v>
      </c>
      <c r="B19" s="455"/>
      <c r="C19" s="455"/>
    </row>
    <row r="20" spans="1:3" ht="12.75" customHeight="1">
      <c r="A20" s="119" t="s">
        <v>213</v>
      </c>
      <c r="B20" s="454"/>
      <c r="C20" s="454"/>
    </row>
    <row r="21" spans="1:3">
      <c r="A21" s="118" t="s">
        <v>243</v>
      </c>
      <c r="B21" s="452"/>
      <c r="C21" s="452"/>
    </row>
    <row r="22" spans="1:3">
      <c r="A22" s="119" t="s">
        <v>36</v>
      </c>
      <c r="B22" s="449"/>
      <c r="C22" s="450"/>
    </row>
    <row r="23" spans="1:3" ht="12.75" customHeight="1">
      <c r="A23" s="118" t="s">
        <v>37</v>
      </c>
      <c r="B23" s="456"/>
      <c r="C23" s="456"/>
    </row>
    <row r="24" spans="1:3">
      <c r="A24" s="123"/>
      <c r="B24" s="123"/>
      <c r="C24" s="123"/>
    </row>
    <row r="25" spans="1:3" ht="12.75" customHeight="1">
      <c r="A25" s="451" t="s">
        <v>44</v>
      </c>
      <c r="B25" s="451"/>
      <c r="C25" s="451"/>
    </row>
    <row r="26" spans="1:3" ht="41.25" customHeight="1">
      <c r="A26" s="448" t="s">
        <v>168</v>
      </c>
      <c r="B26" s="448"/>
      <c r="C26" s="448"/>
    </row>
    <row r="27" spans="1:3" ht="15.75" customHeight="1">
      <c r="A27" s="113"/>
      <c r="B27" s="113"/>
      <c r="C27" s="113"/>
    </row>
    <row r="28" spans="1:3" ht="15">
      <c r="A28" s="445" t="s">
        <v>45</v>
      </c>
      <c r="B28" s="445"/>
      <c r="C28" s="445"/>
    </row>
    <row r="29" spans="1:3">
      <c r="A29" s="457" t="s">
        <v>70</v>
      </c>
      <c r="B29" s="458" t="s">
        <v>47</v>
      </c>
      <c r="C29" s="458"/>
    </row>
    <row r="30" spans="1:3">
      <c r="A30" s="457"/>
      <c r="B30" s="459" t="s">
        <v>48</v>
      </c>
      <c r="C30" s="459"/>
    </row>
    <row r="31" spans="1:3">
      <c r="A31" s="457"/>
      <c r="B31" s="458" t="s">
        <v>49</v>
      </c>
      <c r="C31" s="458"/>
    </row>
    <row r="32" spans="1:3">
      <c r="A32" s="457"/>
      <c r="B32" s="459" t="s">
        <v>50</v>
      </c>
      <c r="C32" s="459"/>
    </row>
    <row r="33" spans="1:3">
      <c r="A33" s="457"/>
      <c r="B33" s="458" t="s">
        <v>51</v>
      </c>
      <c r="C33" s="458"/>
    </row>
    <row r="34" spans="1:3">
      <c r="A34" s="457"/>
      <c r="B34" s="459" t="s">
        <v>52</v>
      </c>
      <c r="C34" s="459"/>
    </row>
    <row r="35" spans="1:3" ht="12.75" customHeight="1">
      <c r="A35" s="460" t="s">
        <v>296</v>
      </c>
      <c r="B35" s="458" t="s">
        <v>53</v>
      </c>
      <c r="C35" s="458"/>
    </row>
    <row r="36" spans="1:3">
      <c r="A36" s="460"/>
      <c r="B36" s="459" t="s">
        <v>54</v>
      </c>
      <c r="C36" s="459"/>
    </row>
    <row r="37" spans="1:3">
      <c r="A37" s="460"/>
      <c r="B37" s="458" t="s">
        <v>55</v>
      </c>
      <c r="C37" s="458"/>
    </row>
    <row r="38" spans="1:3">
      <c r="A38" s="460"/>
      <c r="B38" s="459" t="s">
        <v>56</v>
      </c>
      <c r="C38" s="459"/>
    </row>
    <row r="39" spans="1:3">
      <c r="A39" s="460"/>
      <c r="B39" s="458" t="s">
        <v>57</v>
      </c>
      <c r="C39" s="458"/>
    </row>
    <row r="40" spans="1:3">
      <c r="A40" s="460"/>
      <c r="B40" s="459" t="s">
        <v>58</v>
      </c>
      <c r="C40" s="459"/>
    </row>
    <row r="41" spans="1:3" ht="15">
      <c r="A41" s="461" t="s">
        <v>46</v>
      </c>
      <c r="B41" s="461"/>
      <c r="C41" s="461"/>
    </row>
    <row r="42" spans="1:3">
      <c r="A42" s="457" t="s">
        <v>71</v>
      </c>
      <c r="B42" s="229" t="s">
        <v>47</v>
      </c>
      <c r="C42" s="229"/>
    </row>
    <row r="43" spans="1:3">
      <c r="A43" s="457"/>
      <c r="B43" s="459" t="s">
        <v>54</v>
      </c>
      <c r="C43" s="459"/>
    </row>
    <row r="44" spans="1:3">
      <c r="A44" s="457"/>
      <c r="B44" s="458" t="s">
        <v>55</v>
      </c>
      <c r="C44" s="458"/>
    </row>
    <row r="45" spans="1:3">
      <c r="A45" s="457"/>
      <c r="B45" s="459" t="s">
        <v>56</v>
      </c>
      <c r="C45" s="459"/>
    </row>
    <row r="46" spans="1:3">
      <c r="A46" s="457"/>
      <c r="B46" s="458" t="s">
        <v>57</v>
      </c>
      <c r="C46" s="458"/>
    </row>
    <row r="47" spans="1:3">
      <c r="A47" s="457"/>
      <c r="B47" s="459" t="s">
        <v>58</v>
      </c>
      <c r="C47" s="459"/>
    </row>
    <row r="48" spans="1:3">
      <c r="A48" s="460" t="s">
        <v>72</v>
      </c>
      <c r="B48" s="458" t="s">
        <v>53</v>
      </c>
      <c r="C48" s="458"/>
    </row>
    <row r="49" spans="1:3">
      <c r="A49" s="460"/>
      <c r="B49" s="459" t="s">
        <v>54</v>
      </c>
      <c r="C49" s="459"/>
    </row>
    <row r="50" spans="1:3">
      <c r="A50" s="460"/>
      <c r="B50" s="458" t="s">
        <v>55</v>
      </c>
      <c r="C50" s="458"/>
    </row>
    <row r="51" spans="1:3">
      <c r="A51" s="460"/>
      <c r="B51" s="459" t="s">
        <v>56</v>
      </c>
      <c r="C51" s="459"/>
    </row>
    <row r="52" spans="1:3">
      <c r="A52" s="460"/>
      <c r="B52" s="458" t="s">
        <v>57</v>
      </c>
      <c r="C52" s="458"/>
    </row>
    <row r="53" spans="1:3">
      <c r="A53" s="460"/>
      <c r="B53" s="459" t="s">
        <v>58</v>
      </c>
      <c r="C53" s="459"/>
    </row>
    <row r="54" spans="1:3">
      <c r="A54" s="462"/>
      <c r="B54" s="462"/>
      <c r="C54" s="462"/>
    </row>
    <row r="56" spans="1:3">
      <c r="A56" s="389"/>
    </row>
    <row r="57" spans="1:3">
      <c r="A57" s="390"/>
    </row>
    <row r="58" spans="1:3">
      <c r="A58" s="390"/>
    </row>
    <row r="59" spans="1:3">
      <c r="A59" s="390"/>
    </row>
    <row r="60" spans="1:3">
      <c r="A60" s="390"/>
    </row>
    <row r="61" spans="1:3">
      <c r="A61" s="390"/>
    </row>
  </sheetData>
  <mergeCells count="41">
    <mergeCell ref="A54:C54"/>
    <mergeCell ref="A48:A53"/>
    <mergeCell ref="B48:C48"/>
    <mergeCell ref="B49:C49"/>
    <mergeCell ref="B50:C50"/>
    <mergeCell ref="B51:C51"/>
    <mergeCell ref="B52:C52"/>
    <mergeCell ref="B53:C53"/>
    <mergeCell ref="A41:C41"/>
    <mergeCell ref="A42:A47"/>
    <mergeCell ref="B43:C43"/>
    <mergeCell ref="B44:C44"/>
    <mergeCell ref="B45:C45"/>
    <mergeCell ref="B46:C46"/>
    <mergeCell ref="B47:C47"/>
    <mergeCell ref="A35:A40"/>
    <mergeCell ref="B35:C35"/>
    <mergeCell ref="B36:C36"/>
    <mergeCell ref="B37:C37"/>
    <mergeCell ref="B38:C38"/>
    <mergeCell ref="B39:C39"/>
    <mergeCell ref="B40:C40"/>
    <mergeCell ref="A29:A34"/>
    <mergeCell ref="B29:C29"/>
    <mergeCell ref="B30:C30"/>
    <mergeCell ref="B31:C31"/>
    <mergeCell ref="B32:C32"/>
    <mergeCell ref="B33:C33"/>
    <mergeCell ref="B34:C34"/>
    <mergeCell ref="A28:C28"/>
    <mergeCell ref="A1:C2"/>
    <mergeCell ref="A16:C16"/>
    <mergeCell ref="B22:C22"/>
    <mergeCell ref="A25:C25"/>
    <mergeCell ref="A26:C26"/>
    <mergeCell ref="B3:C3"/>
    <mergeCell ref="B4:C4"/>
    <mergeCell ref="B20:C20"/>
    <mergeCell ref="B19:C19"/>
    <mergeCell ref="B21:C21"/>
    <mergeCell ref="B23:C23"/>
  </mergeCells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theme="9" tint="-0.249977111117893"/>
    <pageSetUpPr fitToPage="1"/>
  </sheetPr>
  <dimension ref="A1:HU106"/>
  <sheetViews>
    <sheetView zoomScale="86" zoomScaleNormal="86" workbookViewId="0">
      <pane ySplit="21" topLeftCell="A22" activePane="bottomLeft" state="frozen"/>
      <selection pane="bottomLeft" activeCell="M22" sqref="M22"/>
    </sheetView>
  </sheetViews>
  <sheetFormatPr defaultColWidth="9.140625" defaultRowHeight="15"/>
  <cols>
    <col min="1" max="1" width="5.7109375" style="5" customWidth="1"/>
    <col min="2" max="2" width="38" style="9" customWidth="1"/>
    <col min="3" max="3" width="41.85546875" style="9" customWidth="1"/>
    <col min="4" max="4" width="29.7109375" style="9" customWidth="1"/>
    <col min="5" max="5" width="31.42578125" style="9" customWidth="1"/>
    <col min="6" max="6" width="17.28515625" style="9" customWidth="1"/>
    <col min="7" max="7" width="17.140625" style="9" customWidth="1"/>
    <col min="8" max="8" width="6" style="9" customWidth="1"/>
    <col min="9" max="9" width="5.85546875" style="9" customWidth="1"/>
    <col min="10" max="10" width="13.85546875" style="9" customWidth="1"/>
    <col min="11" max="13" width="31.42578125" style="9" customWidth="1"/>
    <col min="14" max="14" width="7" style="9" customWidth="1"/>
    <col min="15" max="15" width="6.5703125" style="9" customWidth="1"/>
    <col min="16" max="16" width="13.42578125" style="9" customWidth="1"/>
    <col min="17" max="17" width="14" style="9" customWidth="1"/>
    <col min="18" max="18" width="19.5703125" style="9" customWidth="1"/>
    <col min="19" max="19" width="47.42578125" style="140" customWidth="1"/>
    <col min="20" max="21" width="15.5703125" style="352" customWidth="1"/>
    <col min="22" max="22" width="15.28515625" style="9" customWidth="1"/>
    <col min="23" max="23" width="14.42578125" style="9" customWidth="1"/>
    <col min="24" max="229" width="9.140625" style="9"/>
    <col min="230" max="16384" width="9.140625" style="5"/>
  </cols>
  <sheetData>
    <row r="1" spans="1:229" ht="15.75" thickBot="1">
      <c r="B1" s="8"/>
      <c r="C1" s="8"/>
      <c r="D1" s="8"/>
      <c r="E1" s="8"/>
      <c r="F1" s="8"/>
      <c r="G1" s="8"/>
      <c r="H1" s="8"/>
      <c r="I1" s="8"/>
      <c r="J1" s="8"/>
      <c r="K1" s="41"/>
      <c r="L1" s="8"/>
      <c r="M1" s="8"/>
      <c r="N1" s="8"/>
      <c r="O1" s="8"/>
      <c r="P1" s="8"/>
      <c r="Q1" s="8"/>
      <c r="R1" s="8"/>
      <c r="S1" s="129"/>
      <c r="T1" s="340"/>
      <c r="U1" s="340"/>
      <c r="V1" s="41"/>
      <c r="W1" s="3"/>
    </row>
    <row r="2" spans="1:229" ht="3" customHeight="1" thickBot="1">
      <c r="B2" s="150" t="s">
        <v>4</v>
      </c>
      <c r="C2" s="154"/>
      <c r="D2" s="154"/>
      <c r="E2" s="154"/>
      <c r="F2" s="154"/>
      <c r="G2" s="154"/>
      <c r="H2" s="154"/>
      <c r="I2" s="154"/>
      <c r="J2" s="154"/>
      <c r="K2" s="154"/>
      <c r="L2" s="154"/>
      <c r="M2" s="154"/>
      <c r="N2" s="154"/>
      <c r="O2" s="154"/>
      <c r="P2" s="154"/>
      <c r="Q2" s="154"/>
      <c r="R2" s="154"/>
      <c r="S2" s="154"/>
      <c r="T2" s="341"/>
      <c r="U2" s="341"/>
      <c r="V2" s="154"/>
      <c r="W2" s="151"/>
    </row>
    <row r="3" spans="1:229" ht="20.25" hidden="1">
      <c r="B3" s="198"/>
      <c r="C3" s="199"/>
      <c r="D3" s="200"/>
      <c r="E3" s="200"/>
      <c r="F3" s="200"/>
      <c r="G3" s="200"/>
      <c r="H3" s="200"/>
      <c r="I3" s="200"/>
      <c r="J3" s="200"/>
      <c r="K3" s="200"/>
      <c r="L3" s="199"/>
      <c r="M3" s="7"/>
      <c r="N3" s="7"/>
      <c r="O3" s="7"/>
      <c r="P3" s="7"/>
      <c r="Q3" s="7"/>
      <c r="R3" s="3"/>
      <c r="S3" s="130"/>
      <c r="T3" s="342"/>
      <c r="U3" s="342"/>
      <c r="V3" s="3"/>
      <c r="W3" s="152"/>
      <c r="X3" s="3"/>
      <c r="HU3" s="5"/>
    </row>
    <row r="4" spans="1:229" ht="20.25" hidden="1">
      <c r="B4" s="493" t="s">
        <v>30</v>
      </c>
      <c r="C4" s="494"/>
      <c r="D4" s="507">
        <f>'Ambiente e Fixação de Objetivos'!B3</f>
        <v>0</v>
      </c>
      <c r="E4" s="508"/>
      <c r="F4" s="508"/>
      <c r="G4" s="508"/>
      <c r="H4" s="508"/>
      <c r="I4" s="508"/>
      <c r="J4" s="508"/>
      <c r="K4" s="508"/>
      <c r="L4" s="509"/>
      <c r="M4" s="39"/>
      <c r="N4" s="7"/>
      <c r="O4" s="7"/>
      <c r="P4" s="7"/>
      <c r="Q4" s="7"/>
      <c r="R4" s="3"/>
      <c r="S4" s="130"/>
      <c r="T4" s="342"/>
      <c r="U4" s="342"/>
      <c r="V4" s="3"/>
      <c r="W4" s="152"/>
      <c r="X4" s="3"/>
      <c r="HU4" s="5"/>
    </row>
    <row r="5" spans="1:229" ht="20.25" hidden="1">
      <c r="B5" s="495" t="s">
        <v>31</v>
      </c>
      <c r="C5" s="496"/>
      <c r="D5" s="504">
        <f>'Ambiente e Fixação de Objetivos'!B4</f>
        <v>0</v>
      </c>
      <c r="E5" s="505"/>
      <c r="F5" s="505"/>
      <c r="G5" s="505"/>
      <c r="H5" s="505"/>
      <c r="I5" s="505"/>
      <c r="J5" s="505"/>
      <c r="K5" s="505"/>
      <c r="L5" s="506"/>
      <c r="M5" s="39"/>
      <c r="N5" s="7"/>
      <c r="O5" s="7"/>
      <c r="P5" s="7"/>
      <c r="Q5" s="7"/>
      <c r="R5" s="3"/>
      <c r="S5" s="130"/>
      <c r="T5" s="342"/>
      <c r="U5" s="342"/>
      <c r="V5" s="3"/>
      <c r="W5" s="152"/>
      <c r="X5" s="3"/>
      <c r="HU5" s="5"/>
    </row>
    <row r="6" spans="1:229" ht="20.25" hidden="1">
      <c r="B6" s="493" t="s">
        <v>32</v>
      </c>
      <c r="C6" s="494"/>
      <c r="D6" s="507">
        <f>'Ambiente e Fixação de Objetivos'!B19</f>
        <v>0</v>
      </c>
      <c r="E6" s="508"/>
      <c r="F6" s="508"/>
      <c r="G6" s="508"/>
      <c r="H6" s="508"/>
      <c r="I6" s="508"/>
      <c r="J6" s="508"/>
      <c r="K6" s="508"/>
      <c r="L6" s="509"/>
      <c r="M6" s="39"/>
      <c r="N6" s="7"/>
      <c r="O6" s="7"/>
      <c r="P6" s="7"/>
      <c r="Q6" s="7"/>
      <c r="R6" s="3"/>
      <c r="S6" s="130"/>
      <c r="T6" s="342"/>
      <c r="U6" s="342"/>
      <c r="V6" s="3"/>
      <c r="W6" s="152"/>
      <c r="X6" s="3"/>
      <c r="HU6" s="5"/>
    </row>
    <row r="7" spans="1:229" ht="20.25" hidden="1">
      <c r="B7" s="495" t="s">
        <v>0</v>
      </c>
      <c r="C7" s="496"/>
      <c r="D7" s="504">
        <f>'Ambiente e Fixação de Objetivos'!B20</f>
        <v>0</v>
      </c>
      <c r="E7" s="505"/>
      <c r="F7" s="505"/>
      <c r="G7" s="505"/>
      <c r="H7" s="505"/>
      <c r="I7" s="505"/>
      <c r="J7" s="505"/>
      <c r="K7" s="505"/>
      <c r="L7" s="506"/>
      <c r="M7" s="39"/>
      <c r="N7" s="7"/>
      <c r="O7" s="7"/>
      <c r="P7" s="7"/>
      <c r="Q7" s="7"/>
      <c r="R7" s="3"/>
      <c r="S7" s="130"/>
      <c r="T7" s="342"/>
      <c r="U7" s="342"/>
      <c r="V7" s="3"/>
      <c r="W7" s="152"/>
      <c r="X7" s="3"/>
      <c r="HU7" s="5"/>
    </row>
    <row r="8" spans="1:229" ht="20.25" hidden="1">
      <c r="B8" s="493" t="s">
        <v>64</v>
      </c>
      <c r="C8" s="494"/>
      <c r="D8" s="507">
        <f>'Ambiente e Fixação de Objetivos'!B21</f>
        <v>0</v>
      </c>
      <c r="E8" s="508"/>
      <c r="F8" s="508"/>
      <c r="G8" s="508"/>
      <c r="H8" s="508"/>
      <c r="I8" s="508"/>
      <c r="J8" s="508"/>
      <c r="K8" s="508"/>
      <c r="L8" s="509"/>
      <c r="M8" s="39"/>
      <c r="N8" s="7"/>
      <c r="O8" s="7"/>
      <c r="P8" s="7"/>
      <c r="Q8" s="7"/>
      <c r="R8" s="7"/>
      <c r="S8" s="131"/>
      <c r="T8" s="7"/>
      <c r="U8" s="7"/>
      <c r="V8" s="7"/>
      <c r="W8" s="152"/>
      <c r="X8" s="3"/>
    </row>
    <row r="9" spans="1:229" ht="20.25" hidden="1">
      <c r="B9" s="495" t="s">
        <v>65</v>
      </c>
      <c r="C9" s="496"/>
      <c r="D9" s="512" t="s">
        <v>214</v>
      </c>
      <c r="E9" s="513"/>
      <c r="F9" s="513"/>
      <c r="G9" s="513"/>
      <c r="H9" s="513"/>
      <c r="I9" s="513"/>
      <c r="J9" s="513"/>
      <c r="K9" s="513"/>
      <c r="L9" s="514"/>
      <c r="M9" s="39"/>
      <c r="N9" s="7"/>
      <c r="O9" s="7"/>
      <c r="P9" s="7"/>
      <c r="Q9" s="7"/>
      <c r="R9" s="7"/>
      <c r="S9" s="131"/>
      <c r="T9" s="7"/>
      <c r="U9" s="7"/>
      <c r="V9" s="7"/>
      <c r="W9" s="152"/>
      <c r="X9" s="3"/>
    </row>
    <row r="10" spans="1:229" ht="20.25" hidden="1">
      <c r="B10" s="493" t="s">
        <v>5</v>
      </c>
      <c r="C10" s="494"/>
      <c r="D10" s="515" t="s">
        <v>215</v>
      </c>
      <c r="E10" s="516"/>
      <c r="F10" s="516"/>
      <c r="G10" s="516"/>
      <c r="H10" s="516"/>
      <c r="I10" s="516"/>
      <c r="J10" s="516"/>
      <c r="K10" s="516"/>
      <c r="L10" s="517"/>
      <c r="M10" s="39"/>
      <c r="N10" s="7"/>
      <c r="O10" s="7"/>
      <c r="P10" s="7"/>
      <c r="Q10" s="7"/>
      <c r="R10" s="7"/>
      <c r="S10" s="131"/>
      <c r="T10" s="7"/>
      <c r="U10" s="7"/>
      <c r="V10" s="7"/>
      <c r="W10" s="152"/>
      <c r="X10" s="3"/>
    </row>
    <row r="11" spans="1:229" ht="20.25" hidden="1">
      <c r="B11" s="497" t="s">
        <v>66</v>
      </c>
      <c r="C11" s="498"/>
      <c r="D11" s="518" t="s">
        <v>211</v>
      </c>
      <c r="E11" s="519"/>
      <c r="F11" s="519"/>
      <c r="G11" s="519"/>
      <c r="H11" s="519"/>
      <c r="I11" s="519"/>
      <c r="J11" s="519"/>
      <c r="K11" s="519"/>
      <c r="L11" s="520"/>
      <c r="M11" s="39"/>
      <c r="N11" s="7"/>
      <c r="O11" s="7"/>
      <c r="P11" s="7"/>
      <c r="Q11" s="7"/>
      <c r="R11" s="7"/>
      <c r="S11" s="131"/>
      <c r="T11" s="7"/>
      <c r="U11" s="7"/>
      <c r="V11" s="7"/>
      <c r="W11" s="152"/>
      <c r="X11" s="3"/>
    </row>
    <row r="12" spans="1:229" ht="15.75" hidden="1" thickBot="1">
      <c r="A12" s="1"/>
      <c r="B12" s="19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132"/>
      <c r="T12" s="343"/>
      <c r="U12" s="343"/>
      <c r="V12" s="4"/>
      <c r="W12" s="153"/>
    </row>
    <row r="13" spans="1:229">
      <c r="A13" s="1"/>
      <c r="B13" s="20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130"/>
      <c r="T13" s="342"/>
      <c r="U13" s="342"/>
      <c r="V13" s="3"/>
      <c r="W13" s="152"/>
    </row>
    <row r="14" spans="1:229">
      <c r="A14" s="1"/>
      <c r="B14" s="20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130"/>
      <c r="T14" s="342"/>
      <c r="U14" s="342"/>
      <c r="V14" s="3"/>
      <c r="W14" s="152"/>
    </row>
    <row r="15" spans="1:229">
      <c r="A15" s="1"/>
      <c r="B15" s="20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130"/>
      <c r="T15" s="342"/>
      <c r="U15" s="342"/>
      <c r="V15" s="3"/>
      <c r="W15" s="152"/>
    </row>
    <row r="16" spans="1:229" ht="15.75" thickBot="1">
      <c r="A16" s="1"/>
      <c r="B16" s="20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130"/>
      <c r="T16" s="342"/>
      <c r="U16" s="342"/>
      <c r="V16" s="3"/>
      <c r="W16" s="153"/>
    </row>
    <row r="17" spans="1:229">
      <c r="A17" s="1"/>
      <c r="B17" s="142"/>
      <c r="C17" s="143"/>
      <c r="D17" s="143"/>
      <c r="E17" s="143"/>
      <c r="F17" s="143"/>
      <c r="G17" s="143"/>
      <c r="H17" s="143"/>
      <c r="I17" s="143"/>
      <c r="J17" s="143"/>
      <c r="K17" s="143"/>
      <c r="L17" s="143"/>
      <c r="M17" s="143"/>
      <c r="N17" s="143"/>
      <c r="O17" s="143"/>
      <c r="P17" s="143"/>
      <c r="Q17" s="143"/>
      <c r="R17" s="143"/>
      <c r="S17" s="144"/>
      <c r="T17" s="344"/>
      <c r="U17" s="344"/>
      <c r="V17" s="143"/>
      <c r="W17" s="152"/>
    </row>
    <row r="18" spans="1:229" ht="33" customHeight="1">
      <c r="A18" s="1"/>
      <c r="B18" s="521" t="s">
        <v>18</v>
      </c>
      <c r="C18" s="522"/>
      <c r="D18" s="522"/>
      <c r="E18" s="522"/>
      <c r="F18" s="522"/>
      <c r="G18" s="522"/>
      <c r="H18" s="522"/>
      <c r="I18" s="522"/>
      <c r="J18" s="522"/>
      <c r="K18" s="522"/>
      <c r="L18" s="522"/>
      <c r="M18" s="522"/>
      <c r="N18" s="522"/>
      <c r="O18" s="522"/>
      <c r="P18" s="522"/>
      <c r="Q18" s="523"/>
      <c r="R18" s="523"/>
      <c r="S18" s="523"/>
      <c r="T18" s="141"/>
      <c r="U18" s="141"/>
      <c r="V18" s="141"/>
      <c r="W18" s="141"/>
      <c r="HU18" s="5"/>
    </row>
    <row r="19" spans="1:229" ht="28.5" customHeight="1" thickBot="1">
      <c r="A19" s="1"/>
      <c r="B19" s="528" t="s">
        <v>10</v>
      </c>
      <c r="C19" s="501" t="s">
        <v>61</v>
      </c>
      <c r="D19" s="502"/>
      <c r="E19" s="502"/>
      <c r="F19" s="502"/>
      <c r="G19" s="503"/>
      <c r="H19" s="530" t="s">
        <v>13</v>
      </c>
      <c r="I19" s="530"/>
      <c r="J19" s="530"/>
      <c r="K19" s="530"/>
      <c r="L19" s="530"/>
      <c r="M19" s="530"/>
      <c r="N19" s="530"/>
      <c r="O19" s="530"/>
      <c r="P19" s="531"/>
      <c r="Q19" s="499" t="s">
        <v>62</v>
      </c>
      <c r="R19" s="500"/>
      <c r="S19" s="500"/>
      <c r="T19" s="500"/>
      <c r="U19" s="500"/>
      <c r="V19" s="500"/>
      <c r="W19" s="500"/>
      <c r="HU19" s="5"/>
    </row>
    <row r="20" spans="1:229" ht="49.5" customHeight="1" thickBot="1">
      <c r="A20" s="1"/>
      <c r="B20" s="528"/>
      <c r="C20" s="532" t="s">
        <v>11</v>
      </c>
      <c r="D20" s="532" t="s">
        <v>12</v>
      </c>
      <c r="E20" s="532" t="s">
        <v>19</v>
      </c>
      <c r="F20" s="485" t="s">
        <v>123</v>
      </c>
      <c r="G20" s="526" t="s">
        <v>216</v>
      </c>
      <c r="H20" s="478" t="s">
        <v>14</v>
      </c>
      <c r="I20" s="479"/>
      <c r="J20" s="480"/>
      <c r="K20" s="481" t="s">
        <v>34</v>
      </c>
      <c r="L20" s="482"/>
      <c r="M20" s="483"/>
      <c r="N20" s="478" t="s">
        <v>1</v>
      </c>
      <c r="O20" s="479"/>
      <c r="P20" s="484"/>
      <c r="Q20" s="524" t="s">
        <v>164</v>
      </c>
      <c r="R20" s="465" t="s">
        <v>295</v>
      </c>
      <c r="S20" s="466"/>
      <c r="T20" s="466"/>
      <c r="U20" s="466"/>
      <c r="V20" s="466"/>
      <c r="W20" s="466"/>
      <c r="Y20" s="3"/>
      <c r="HS20" s="5"/>
      <c r="HT20" s="5"/>
      <c r="HU20" s="5"/>
    </row>
    <row r="21" spans="1:229" ht="50.25" customHeight="1" thickBot="1">
      <c r="A21" s="1"/>
      <c r="B21" s="529"/>
      <c r="C21" s="485"/>
      <c r="D21" s="485"/>
      <c r="E21" s="485"/>
      <c r="F21" s="486"/>
      <c r="G21" s="527"/>
      <c r="H21" s="216" t="s">
        <v>15</v>
      </c>
      <c r="I21" s="215" t="s">
        <v>16</v>
      </c>
      <c r="J21" s="217" t="s">
        <v>17</v>
      </c>
      <c r="K21" s="218" t="s">
        <v>124</v>
      </c>
      <c r="L21" s="65" t="s">
        <v>6</v>
      </c>
      <c r="M21" s="219" t="s">
        <v>7</v>
      </c>
      <c r="N21" s="216" t="s">
        <v>15</v>
      </c>
      <c r="O21" s="215" t="s">
        <v>16</v>
      </c>
      <c r="P21" s="220" t="s">
        <v>17</v>
      </c>
      <c r="Q21" s="525"/>
      <c r="R21" s="376" t="s">
        <v>291</v>
      </c>
      <c r="S21" s="147" t="s">
        <v>35</v>
      </c>
      <c r="T21" s="145" t="s">
        <v>166</v>
      </c>
      <c r="U21" s="146" t="s">
        <v>167</v>
      </c>
      <c r="V21" s="146" t="s">
        <v>119</v>
      </c>
      <c r="W21" s="146" t="s">
        <v>169</v>
      </c>
      <c r="HS21" s="5"/>
      <c r="HT21" s="5"/>
      <c r="HU21" s="5"/>
    </row>
    <row r="22" spans="1:229" s="9" customFormat="1" ht="39.950000000000003" customHeight="1" thickTop="1" thickBot="1">
      <c r="A22" s="13"/>
      <c r="B22" s="487" t="s">
        <v>132</v>
      </c>
      <c r="C22" s="353" t="s">
        <v>226</v>
      </c>
      <c r="D22" s="222" t="s">
        <v>127</v>
      </c>
      <c r="E22" s="222" t="s">
        <v>127</v>
      </c>
      <c r="F22" s="221"/>
      <c r="G22" s="288" t="str">
        <f>IF(F22="Fiscal","Sim",(IF(F22="Orçamentário","Sim","Não")))</f>
        <v>Não</v>
      </c>
      <c r="H22" s="223">
        <f>'Cálculo do Risco Inerente'!J22</f>
        <v>1</v>
      </c>
      <c r="I22" s="224">
        <f>'Cálculo do Risco Inerente'!S22</f>
        <v>0</v>
      </c>
      <c r="J22" s="225" t="str">
        <f>'Cálculo do Risco Inerente'!W22</f>
        <v>Risco Pequeno</v>
      </c>
      <c r="K22" s="300" t="s">
        <v>127</v>
      </c>
      <c r="L22" s="222" t="s">
        <v>313</v>
      </c>
      <c r="M22" s="222"/>
      <c r="N22" s="224">
        <f>'Cálculo do Risco Residual'!J22</f>
        <v>1</v>
      </c>
      <c r="O22" s="224">
        <f>'Cálculo do Risco Residual'!S22</f>
        <v>0</v>
      </c>
      <c r="P22" s="227" t="str">
        <f>'Cálculo do Risco Residual'!W22</f>
        <v>Risco Pequeno</v>
      </c>
      <c r="Q22" s="222"/>
      <c r="R22" s="201" t="str">
        <f>'Plano de Ação'!I22</f>
        <v>Preventivo</v>
      </c>
      <c r="S22" s="296" t="str">
        <f>'Plano de Ação'!H22</f>
        <v>a</v>
      </c>
      <c r="T22" s="345">
        <f>'Plano de Ação'!O22</f>
        <v>42736</v>
      </c>
      <c r="U22" s="345">
        <f>'Plano de Ação'!P22</f>
        <v>42789</v>
      </c>
      <c r="V22" s="259" t="str">
        <f>'Plano de Ação'!Q22</f>
        <v>Concluído</v>
      </c>
      <c r="W22" s="197">
        <f>'Plano de Ação'!R22</f>
        <v>0</v>
      </c>
    </row>
    <row r="23" spans="1:229" s="9" customFormat="1" ht="39.950000000000003" customHeight="1" thickTop="1" thickBot="1">
      <c r="A23" s="13"/>
      <c r="B23" s="488"/>
      <c r="C23" s="353" t="s">
        <v>227</v>
      </c>
      <c r="D23" s="222" t="s">
        <v>127</v>
      </c>
      <c r="E23" s="222" t="s">
        <v>127</v>
      </c>
      <c r="F23" s="221"/>
      <c r="G23" s="288" t="str">
        <f t="shared" ref="G23:G48" si="0">IF(F23="Fiscal","Sim",(IF(F23="Orçamentário","Sim","Não")))</f>
        <v>Não</v>
      </c>
      <c r="H23" s="223">
        <f>'Cálculo do Risco Inerente'!J23</f>
        <v>1</v>
      </c>
      <c r="I23" s="224">
        <f>'Cálculo do Risco Inerente'!S23</f>
        <v>0</v>
      </c>
      <c r="J23" s="226" t="str">
        <f>'Cálculo do Risco Inerente'!W23</f>
        <v>Risco Pequeno</v>
      </c>
      <c r="K23" s="300" t="s">
        <v>127</v>
      </c>
      <c r="L23" s="222"/>
      <c r="M23" s="222"/>
      <c r="N23" s="224">
        <f>'Cálculo do Risco Residual'!J23</f>
        <v>1</v>
      </c>
      <c r="O23" s="224">
        <f>'Cálculo do Risco Residual'!S23</f>
        <v>0</v>
      </c>
      <c r="P23" s="228" t="str">
        <f>'Cálculo do Risco Residual'!W23</f>
        <v>Risco Pequeno</v>
      </c>
      <c r="Q23" s="222"/>
      <c r="R23" s="201">
        <f>'Plano de Ação'!I23</f>
        <v>0</v>
      </c>
      <c r="S23" s="296" t="str">
        <f>'Plano de Ação'!H23</f>
        <v>x</v>
      </c>
      <c r="T23" s="345">
        <f>'Plano de Ação'!O23</f>
        <v>0</v>
      </c>
      <c r="U23" s="345">
        <f>'Plano de Ação'!P23</f>
        <v>0</v>
      </c>
      <c r="V23" s="259" t="str">
        <f>'Plano de Ação'!Q23</f>
        <v>Não iniciado</v>
      </c>
      <c r="W23" s="197">
        <f>'Plano de Ação'!R23</f>
        <v>3</v>
      </c>
    </row>
    <row r="24" spans="1:229" s="9" customFormat="1" ht="39.950000000000003" customHeight="1" thickTop="1" thickBot="1">
      <c r="A24" s="13"/>
      <c r="B24" s="489"/>
      <c r="C24" s="353" t="s">
        <v>90</v>
      </c>
      <c r="D24" s="222" t="s">
        <v>127</v>
      </c>
      <c r="E24" s="222" t="s">
        <v>127</v>
      </c>
      <c r="F24" s="221"/>
      <c r="G24" s="288" t="str">
        <f t="shared" si="0"/>
        <v>Não</v>
      </c>
      <c r="H24" s="223">
        <f>'Cálculo do Risco Inerente'!J24</f>
        <v>1</v>
      </c>
      <c r="I24" s="224">
        <f>'Cálculo do Risco Inerente'!S24</f>
        <v>0</v>
      </c>
      <c r="J24" s="226" t="str">
        <f>'Cálculo do Risco Inerente'!W24</f>
        <v>Risco Pequeno</v>
      </c>
      <c r="K24" s="300" t="s">
        <v>127</v>
      </c>
      <c r="L24" s="222"/>
      <c r="M24" s="222"/>
      <c r="N24" s="224">
        <f>'Cálculo do Risco Residual'!J24</f>
        <v>1</v>
      </c>
      <c r="O24" s="224">
        <f>'Cálculo do Risco Residual'!S24</f>
        <v>0</v>
      </c>
      <c r="P24" s="228" t="str">
        <f>'Cálculo do Risco Residual'!W24</f>
        <v>Risco Pequeno</v>
      </c>
      <c r="Q24" s="222"/>
      <c r="R24" s="201">
        <f>'Plano de Ação'!I24</f>
        <v>0</v>
      </c>
      <c r="S24" s="296" t="str">
        <f>'Plano de Ação'!H24</f>
        <v>y</v>
      </c>
      <c r="T24" s="345">
        <f>'Plano de Ação'!O24</f>
        <v>0</v>
      </c>
      <c r="U24" s="345">
        <f>'Plano de Ação'!P24</f>
        <v>0</v>
      </c>
      <c r="V24" s="259" t="str">
        <f>'Plano de Ação'!Q24</f>
        <v>Não iniciado</v>
      </c>
      <c r="W24" s="197">
        <f>'Plano de Ação'!R24</f>
        <v>3</v>
      </c>
    </row>
    <row r="25" spans="1:229" s="9" customFormat="1" ht="39.950000000000003" customHeight="1" thickTop="1" thickBot="1">
      <c r="A25" s="13"/>
      <c r="B25" s="490" t="s">
        <v>147</v>
      </c>
      <c r="C25" s="353" t="s">
        <v>126</v>
      </c>
      <c r="D25" s="222" t="s">
        <v>127</v>
      </c>
      <c r="E25" s="222" t="s">
        <v>127</v>
      </c>
      <c r="F25" s="221"/>
      <c r="G25" s="288" t="str">
        <f t="shared" si="0"/>
        <v>Não</v>
      </c>
      <c r="H25" s="223">
        <f>'Cálculo do Risco Inerente'!J25</f>
        <v>1</v>
      </c>
      <c r="I25" s="224">
        <f>'Cálculo do Risco Inerente'!S25</f>
        <v>0</v>
      </c>
      <c r="J25" s="226" t="str">
        <f>'Cálculo do Risco Inerente'!W25</f>
        <v>Risco Pequeno</v>
      </c>
      <c r="K25" s="300" t="s">
        <v>127</v>
      </c>
      <c r="L25" s="222"/>
      <c r="M25" s="222"/>
      <c r="N25" s="224">
        <f>'Cálculo do Risco Residual'!J25</f>
        <v>1</v>
      </c>
      <c r="O25" s="224">
        <f>'Cálculo do Risco Residual'!S25</f>
        <v>0</v>
      </c>
      <c r="P25" s="228" t="str">
        <f>'Cálculo do Risco Residual'!W25</f>
        <v>Risco Pequeno</v>
      </c>
      <c r="Q25" s="222"/>
      <c r="R25" s="201">
        <f>'Plano de Ação'!I25</f>
        <v>0</v>
      </c>
      <c r="S25" s="296" t="str">
        <f>'Plano de Ação'!H25</f>
        <v>h</v>
      </c>
      <c r="T25" s="345">
        <f>'Plano de Ação'!O25</f>
        <v>0</v>
      </c>
      <c r="U25" s="345">
        <f>'Plano de Ação'!P25</f>
        <v>0</v>
      </c>
      <c r="V25" s="259" t="str">
        <f>'Plano de Ação'!Q25</f>
        <v>Não iniciado</v>
      </c>
      <c r="W25" s="197">
        <f>'Plano de Ação'!R25</f>
        <v>3</v>
      </c>
    </row>
    <row r="26" spans="1:229" s="9" customFormat="1" ht="39.950000000000003" customHeight="1" thickTop="1" thickBot="1">
      <c r="A26" s="13"/>
      <c r="B26" s="491"/>
      <c r="C26" s="353" t="s">
        <v>89</v>
      </c>
      <c r="D26" s="222" t="s">
        <v>127</v>
      </c>
      <c r="E26" s="222" t="s">
        <v>127</v>
      </c>
      <c r="F26" s="221"/>
      <c r="G26" s="288" t="str">
        <f t="shared" si="0"/>
        <v>Não</v>
      </c>
      <c r="H26" s="223">
        <f>'Cálculo do Risco Inerente'!J26</f>
        <v>1</v>
      </c>
      <c r="I26" s="224">
        <f>'Cálculo do Risco Inerente'!S26</f>
        <v>0</v>
      </c>
      <c r="J26" s="226" t="str">
        <f>'Cálculo do Risco Inerente'!W26</f>
        <v>Risco Pequeno</v>
      </c>
      <c r="K26" s="300" t="s">
        <v>127</v>
      </c>
      <c r="L26" s="222"/>
      <c r="M26" s="222"/>
      <c r="N26" s="224">
        <f>'Cálculo do Risco Residual'!J26</f>
        <v>1</v>
      </c>
      <c r="O26" s="224">
        <f>'Cálculo do Risco Residual'!S26</f>
        <v>0</v>
      </c>
      <c r="P26" s="228" t="str">
        <f>'Cálculo do Risco Residual'!W26</f>
        <v>Risco Pequeno</v>
      </c>
      <c r="Q26" s="222"/>
      <c r="R26" s="201">
        <f>'Plano de Ação'!I26</f>
        <v>0</v>
      </c>
      <c r="S26" s="296" t="str">
        <f>'Plano de Ação'!H26</f>
        <v>j</v>
      </c>
      <c r="T26" s="345">
        <f>'Plano de Ação'!O26</f>
        <v>0</v>
      </c>
      <c r="U26" s="345">
        <f>'Plano de Ação'!P26</f>
        <v>0</v>
      </c>
      <c r="V26" s="259" t="str">
        <f>'Plano de Ação'!Q26</f>
        <v>Não iniciado</v>
      </c>
      <c r="W26" s="197">
        <f>'Plano de Ação'!R26</f>
        <v>3</v>
      </c>
    </row>
    <row r="27" spans="1:229" s="9" customFormat="1" ht="39.950000000000003" customHeight="1" thickTop="1" thickBot="1">
      <c r="A27" s="13"/>
      <c r="B27" s="492"/>
      <c r="C27" s="353" t="s">
        <v>90</v>
      </c>
      <c r="D27" s="222" t="s">
        <v>127</v>
      </c>
      <c r="E27" s="222" t="s">
        <v>127</v>
      </c>
      <c r="F27" s="221"/>
      <c r="G27" s="288" t="str">
        <f t="shared" si="0"/>
        <v>Não</v>
      </c>
      <c r="H27" s="223">
        <f>'Cálculo do Risco Inerente'!J27</f>
        <v>1</v>
      </c>
      <c r="I27" s="224">
        <f>'Cálculo do Risco Inerente'!S27</f>
        <v>0</v>
      </c>
      <c r="J27" s="226" t="str">
        <f>'Cálculo do Risco Inerente'!W27</f>
        <v>Risco Pequeno</v>
      </c>
      <c r="K27" s="300" t="s">
        <v>127</v>
      </c>
      <c r="L27" s="222"/>
      <c r="M27" s="222"/>
      <c r="N27" s="224">
        <f>'Cálculo do Risco Residual'!J27</f>
        <v>1</v>
      </c>
      <c r="O27" s="224">
        <f>'Cálculo do Risco Residual'!S27</f>
        <v>0</v>
      </c>
      <c r="P27" s="228" t="str">
        <f>'Cálculo do Risco Residual'!W27</f>
        <v>Risco Pequeno</v>
      </c>
      <c r="Q27" s="222"/>
      <c r="R27" s="201">
        <f>'Plano de Ação'!I27</f>
        <v>0</v>
      </c>
      <c r="S27" s="296" t="str">
        <f>'Plano de Ação'!H27</f>
        <v>k</v>
      </c>
      <c r="T27" s="345">
        <f>'Plano de Ação'!O27</f>
        <v>0</v>
      </c>
      <c r="U27" s="345">
        <f>'Plano de Ação'!P27</f>
        <v>0</v>
      </c>
      <c r="V27" s="259" t="str">
        <f>'Plano de Ação'!Q27</f>
        <v>Não iniciado</v>
      </c>
      <c r="W27" s="197">
        <f>'Plano de Ação'!R27</f>
        <v>3</v>
      </c>
    </row>
    <row r="28" spans="1:229" s="9" customFormat="1" ht="39.950000000000003" customHeight="1" thickTop="1" thickBot="1">
      <c r="A28" s="13"/>
      <c r="B28" s="490" t="s">
        <v>133</v>
      </c>
      <c r="C28" s="354" t="s">
        <v>126</v>
      </c>
      <c r="D28" s="222" t="s">
        <v>127</v>
      </c>
      <c r="E28" s="222" t="s">
        <v>127</v>
      </c>
      <c r="F28" s="221"/>
      <c r="G28" s="288" t="str">
        <f t="shared" si="0"/>
        <v>Não</v>
      </c>
      <c r="H28" s="223">
        <f>'Cálculo do Risco Inerente'!J28</f>
        <v>1</v>
      </c>
      <c r="I28" s="224">
        <f>'Cálculo do Risco Inerente'!S28</f>
        <v>0</v>
      </c>
      <c r="J28" s="226" t="str">
        <f>'Cálculo do Risco Inerente'!W28</f>
        <v>Risco Pequeno</v>
      </c>
      <c r="K28" s="300" t="s">
        <v>127</v>
      </c>
      <c r="L28" s="222"/>
      <c r="M28" s="222"/>
      <c r="N28" s="224">
        <f>'Cálculo do Risco Residual'!J28</f>
        <v>1</v>
      </c>
      <c r="O28" s="224">
        <f>'Cálculo do Risco Residual'!S28</f>
        <v>0</v>
      </c>
      <c r="P28" s="228" t="str">
        <f>'Cálculo do Risco Residual'!W28</f>
        <v>Risco Pequeno</v>
      </c>
      <c r="Q28" s="222"/>
      <c r="R28" s="201">
        <f>'Plano de Ação'!I28</f>
        <v>0</v>
      </c>
      <c r="S28" s="296" t="str">
        <f>'Plano de Ação'!H28</f>
        <v>ç</v>
      </c>
      <c r="T28" s="345">
        <f>'Plano de Ação'!O28</f>
        <v>0</v>
      </c>
      <c r="U28" s="345">
        <f>'Plano de Ação'!P28</f>
        <v>0</v>
      </c>
      <c r="V28" s="259" t="str">
        <f>'Plano de Ação'!Q28</f>
        <v>Não iniciado</v>
      </c>
      <c r="W28" s="197">
        <f>'Plano de Ação'!R28</f>
        <v>3</v>
      </c>
    </row>
    <row r="29" spans="1:229" s="9" customFormat="1" ht="39.950000000000003" customHeight="1" thickTop="1" thickBot="1">
      <c r="A29" s="13"/>
      <c r="B29" s="491"/>
      <c r="C29" s="354" t="s">
        <v>89</v>
      </c>
      <c r="D29" s="222" t="s">
        <v>127</v>
      </c>
      <c r="E29" s="222" t="s">
        <v>127</v>
      </c>
      <c r="F29" s="221"/>
      <c r="G29" s="288" t="str">
        <f t="shared" si="0"/>
        <v>Não</v>
      </c>
      <c r="H29" s="223">
        <f>'Cálculo do Risco Inerente'!J29</f>
        <v>1</v>
      </c>
      <c r="I29" s="224">
        <f>'Cálculo do Risco Inerente'!S29</f>
        <v>0</v>
      </c>
      <c r="J29" s="226" t="str">
        <f>'Cálculo do Risco Inerente'!W29</f>
        <v>Risco Pequeno</v>
      </c>
      <c r="K29" s="300" t="s">
        <v>127</v>
      </c>
      <c r="L29" s="222"/>
      <c r="M29" s="222"/>
      <c r="N29" s="224">
        <f>'Cálculo do Risco Residual'!J29</f>
        <v>1</v>
      </c>
      <c r="O29" s="224">
        <f>'Cálculo do Risco Residual'!S29</f>
        <v>0</v>
      </c>
      <c r="P29" s="228" t="str">
        <f>'Cálculo do Risco Residual'!W29</f>
        <v>Risco Pequeno</v>
      </c>
      <c r="Q29" s="222"/>
      <c r="R29" s="201">
        <f>'Plano de Ação'!I29</f>
        <v>0</v>
      </c>
      <c r="S29" s="296" t="str">
        <f>'Plano de Ação'!H29</f>
        <v>t</v>
      </c>
      <c r="T29" s="345">
        <f>'Plano de Ação'!O29</f>
        <v>0</v>
      </c>
      <c r="U29" s="345">
        <f>'Plano de Ação'!P29</f>
        <v>0</v>
      </c>
      <c r="V29" s="259" t="str">
        <f>'Plano de Ação'!Q29</f>
        <v>Não iniciado</v>
      </c>
      <c r="W29" s="197">
        <f>'Plano de Ação'!R29</f>
        <v>3</v>
      </c>
    </row>
    <row r="30" spans="1:229" s="9" customFormat="1" ht="39.950000000000003" customHeight="1" thickTop="1" thickBot="1">
      <c r="A30" s="13"/>
      <c r="B30" s="492"/>
      <c r="C30" s="354" t="s">
        <v>90</v>
      </c>
      <c r="D30" s="222" t="s">
        <v>127</v>
      </c>
      <c r="E30" s="222" t="s">
        <v>127</v>
      </c>
      <c r="F30" s="221"/>
      <c r="G30" s="288" t="str">
        <f t="shared" si="0"/>
        <v>Não</v>
      </c>
      <c r="H30" s="223">
        <f>'Cálculo do Risco Inerente'!J30</f>
        <v>1</v>
      </c>
      <c r="I30" s="224">
        <f>'Cálculo do Risco Inerente'!S30</f>
        <v>0</v>
      </c>
      <c r="J30" s="226" t="str">
        <f>'Cálculo do Risco Inerente'!W30</f>
        <v>Risco Pequeno</v>
      </c>
      <c r="K30" s="300" t="s">
        <v>127</v>
      </c>
      <c r="L30" s="222"/>
      <c r="M30" s="222"/>
      <c r="N30" s="224">
        <f>'Cálculo do Risco Residual'!J30</f>
        <v>1</v>
      </c>
      <c r="O30" s="224">
        <f>'Cálculo do Risco Residual'!S30</f>
        <v>0</v>
      </c>
      <c r="P30" s="228" t="str">
        <f>'Cálculo do Risco Residual'!W30</f>
        <v>Risco Pequeno</v>
      </c>
      <c r="Q30" s="222"/>
      <c r="R30" s="201">
        <f>'Plano de Ação'!I30</f>
        <v>0</v>
      </c>
      <c r="S30" s="296" t="str">
        <f>'Plano de Ação'!H30</f>
        <v>v</v>
      </c>
      <c r="T30" s="345">
        <f>'Plano de Ação'!O30</f>
        <v>0</v>
      </c>
      <c r="U30" s="345">
        <f>'Plano de Ação'!P30</f>
        <v>0</v>
      </c>
      <c r="V30" s="259" t="str">
        <f>'Plano de Ação'!Q30</f>
        <v>Não iniciado</v>
      </c>
      <c r="W30" s="197">
        <f>'Plano de Ação'!R30</f>
        <v>3</v>
      </c>
    </row>
    <row r="31" spans="1:229" s="9" customFormat="1" ht="39.950000000000003" customHeight="1" thickTop="1" thickBot="1">
      <c r="A31" s="13"/>
      <c r="B31" s="490" t="s">
        <v>153</v>
      </c>
      <c r="C31" s="354" t="s">
        <v>126</v>
      </c>
      <c r="D31" s="222" t="s">
        <v>127</v>
      </c>
      <c r="E31" s="222" t="s">
        <v>127</v>
      </c>
      <c r="F31" s="221"/>
      <c r="G31" s="288" t="str">
        <f t="shared" si="0"/>
        <v>Não</v>
      </c>
      <c r="H31" s="223">
        <f>'Cálculo do Risco Inerente'!J31</f>
        <v>1</v>
      </c>
      <c r="I31" s="224">
        <f>'Cálculo do Risco Inerente'!S31</f>
        <v>0</v>
      </c>
      <c r="J31" s="226" t="str">
        <f>'Cálculo do Risco Inerente'!W31</f>
        <v>Risco Pequeno</v>
      </c>
      <c r="K31" s="300" t="s">
        <v>127</v>
      </c>
      <c r="L31" s="222"/>
      <c r="M31" s="222"/>
      <c r="N31" s="224">
        <f>'Cálculo do Risco Residual'!J31</f>
        <v>1</v>
      </c>
      <c r="O31" s="224">
        <f>'Cálculo do Risco Residual'!S31</f>
        <v>0</v>
      </c>
      <c r="P31" s="228" t="str">
        <f>'Cálculo do Risco Residual'!W31</f>
        <v>Risco Pequeno</v>
      </c>
      <c r="Q31" s="222"/>
      <c r="R31" s="201">
        <f>'Plano de Ação'!I31</f>
        <v>0</v>
      </c>
      <c r="S31" s="296" t="str">
        <f>'Plano de Ação'!H31</f>
        <v>ç</v>
      </c>
      <c r="T31" s="345">
        <f>'Plano de Ação'!O31</f>
        <v>0</v>
      </c>
      <c r="U31" s="345">
        <f>'Plano de Ação'!P31</f>
        <v>0</v>
      </c>
      <c r="V31" s="259" t="str">
        <f>'Plano de Ação'!Q31</f>
        <v>Não iniciado</v>
      </c>
      <c r="W31" s="197">
        <f>'Plano de Ação'!R31</f>
        <v>3</v>
      </c>
    </row>
    <row r="32" spans="1:229" s="9" customFormat="1" ht="39.950000000000003" customHeight="1" thickTop="1" thickBot="1">
      <c r="A32" s="13"/>
      <c r="B32" s="491"/>
      <c r="C32" s="354" t="s">
        <v>89</v>
      </c>
      <c r="D32" s="222" t="s">
        <v>127</v>
      </c>
      <c r="E32" s="222" t="s">
        <v>127</v>
      </c>
      <c r="F32" s="221"/>
      <c r="G32" s="288" t="str">
        <f t="shared" si="0"/>
        <v>Não</v>
      </c>
      <c r="H32" s="223">
        <f>'Cálculo do Risco Inerente'!J32</f>
        <v>1</v>
      </c>
      <c r="I32" s="224">
        <f>'Cálculo do Risco Inerente'!S32</f>
        <v>0</v>
      </c>
      <c r="J32" s="226" t="str">
        <f>'Cálculo do Risco Inerente'!W32</f>
        <v>Risco Pequeno</v>
      </c>
      <c r="K32" s="300" t="s">
        <v>127</v>
      </c>
      <c r="L32" s="222"/>
      <c r="M32" s="222"/>
      <c r="N32" s="224">
        <f>'Cálculo do Risco Residual'!J32</f>
        <v>1</v>
      </c>
      <c r="O32" s="224">
        <f>'Cálculo do Risco Residual'!S32</f>
        <v>0</v>
      </c>
      <c r="P32" s="228" t="str">
        <f>'Cálculo do Risco Residual'!W32</f>
        <v>Risco Pequeno</v>
      </c>
      <c r="Q32" s="222"/>
      <c r="R32" s="201">
        <f>'Plano de Ação'!I32</f>
        <v>0</v>
      </c>
      <c r="S32" s="296" t="str">
        <f>'Plano de Ação'!H32</f>
        <v>t</v>
      </c>
      <c r="T32" s="345">
        <f>'Plano de Ação'!O32</f>
        <v>0</v>
      </c>
      <c r="U32" s="345">
        <f>'Plano de Ação'!P32</f>
        <v>0</v>
      </c>
      <c r="V32" s="259" t="str">
        <f>'Plano de Ação'!Q32</f>
        <v>Não iniciado</v>
      </c>
      <c r="W32" s="197">
        <f>'Plano de Ação'!R32</f>
        <v>3</v>
      </c>
    </row>
    <row r="33" spans="1:23" s="9" customFormat="1" ht="39.950000000000003" customHeight="1" thickTop="1" thickBot="1">
      <c r="A33" s="13"/>
      <c r="B33" s="492"/>
      <c r="C33" s="354" t="s">
        <v>90</v>
      </c>
      <c r="D33" s="222" t="s">
        <v>127</v>
      </c>
      <c r="E33" s="222" t="s">
        <v>127</v>
      </c>
      <c r="F33" s="221"/>
      <c r="G33" s="288" t="str">
        <f t="shared" si="0"/>
        <v>Não</v>
      </c>
      <c r="H33" s="223">
        <f>'Cálculo do Risco Inerente'!J33</f>
        <v>1</v>
      </c>
      <c r="I33" s="224">
        <f>'Cálculo do Risco Inerente'!S33</f>
        <v>0</v>
      </c>
      <c r="J33" s="226" t="str">
        <f>'Cálculo do Risco Inerente'!W33</f>
        <v>Risco Pequeno</v>
      </c>
      <c r="K33" s="300" t="s">
        <v>127</v>
      </c>
      <c r="L33" s="222"/>
      <c r="M33" s="222"/>
      <c r="N33" s="224">
        <f>'Cálculo do Risco Residual'!J33</f>
        <v>1</v>
      </c>
      <c r="O33" s="224">
        <f>'Cálculo do Risco Residual'!S33</f>
        <v>0</v>
      </c>
      <c r="P33" s="228" t="str">
        <f>'Cálculo do Risco Residual'!W33</f>
        <v>Risco Pequeno</v>
      </c>
      <c r="Q33" s="222"/>
      <c r="R33" s="201">
        <f>'Plano de Ação'!I33</f>
        <v>0</v>
      </c>
      <c r="S33" s="296" t="str">
        <f>'Plano de Ação'!H33</f>
        <v>s</v>
      </c>
      <c r="T33" s="345">
        <f>'Plano de Ação'!O33</f>
        <v>0</v>
      </c>
      <c r="U33" s="345">
        <f>'Plano de Ação'!P33</f>
        <v>0</v>
      </c>
      <c r="V33" s="259" t="str">
        <f>'Plano de Ação'!Q33</f>
        <v>Não iniciado</v>
      </c>
      <c r="W33" s="197">
        <f>'Plano de Ação'!R33</f>
        <v>3</v>
      </c>
    </row>
    <row r="34" spans="1:23" s="9" customFormat="1" ht="39.950000000000003" customHeight="1" thickTop="1" thickBot="1">
      <c r="A34" s="13"/>
      <c r="B34" s="467" t="s">
        <v>148</v>
      </c>
      <c r="C34" s="354" t="s">
        <v>126</v>
      </c>
      <c r="D34" s="222" t="s">
        <v>127</v>
      </c>
      <c r="E34" s="222" t="s">
        <v>127</v>
      </c>
      <c r="F34" s="221"/>
      <c r="G34" s="288" t="str">
        <f t="shared" si="0"/>
        <v>Não</v>
      </c>
      <c r="H34" s="223">
        <f>'Cálculo do Risco Inerente'!J34</f>
        <v>1</v>
      </c>
      <c r="I34" s="224">
        <f>'Cálculo do Risco Inerente'!S34</f>
        <v>0</v>
      </c>
      <c r="J34" s="226" t="str">
        <f>'Cálculo do Risco Inerente'!W34</f>
        <v>Risco Pequeno</v>
      </c>
      <c r="K34" s="300" t="s">
        <v>127</v>
      </c>
      <c r="L34" s="222"/>
      <c r="M34" s="222"/>
      <c r="N34" s="224">
        <f>'Cálculo do Risco Residual'!J34</f>
        <v>1</v>
      </c>
      <c r="O34" s="224">
        <f>'Cálculo do Risco Residual'!S34</f>
        <v>0</v>
      </c>
      <c r="P34" s="228" t="str">
        <f>'Cálculo do Risco Residual'!W34</f>
        <v>Risco Pequeno</v>
      </c>
      <c r="Q34" s="222"/>
      <c r="R34" s="201">
        <f>'Plano de Ação'!I34</f>
        <v>0</v>
      </c>
      <c r="S34" s="296" t="str">
        <f>'Plano de Ação'!H34</f>
        <v>ç</v>
      </c>
      <c r="T34" s="345">
        <f>'Plano de Ação'!O34</f>
        <v>0</v>
      </c>
      <c r="U34" s="345">
        <f>'Plano de Ação'!P34</f>
        <v>0</v>
      </c>
      <c r="V34" s="259" t="str">
        <f>'Plano de Ação'!Q34</f>
        <v>Não iniciado</v>
      </c>
      <c r="W34" s="197">
        <f>'Plano de Ação'!R34</f>
        <v>3</v>
      </c>
    </row>
    <row r="35" spans="1:23" s="9" customFormat="1" ht="39.950000000000003" customHeight="1" thickTop="1" thickBot="1">
      <c r="A35" s="13"/>
      <c r="B35" s="468"/>
      <c r="C35" s="354" t="s">
        <v>89</v>
      </c>
      <c r="D35" s="222" t="s">
        <v>127</v>
      </c>
      <c r="E35" s="222" t="s">
        <v>127</v>
      </c>
      <c r="F35" s="221"/>
      <c r="G35" s="288" t="str">
        <f t="shared" si="0"/>
        <v>Não</v>
      </c>
      <c r="H35" s="223">
        <f>'Cálculo do Risco Inerente'!J35</f>
        <v>1</v>
      </c>
      <c r="I35" s="224">
        <f>'Cálculo do Risco Inerente'!S35</f>
        <v>0</v>
      </c>
      <c r="J35" s="226" t="str">
        <f>'Cálculo do Risco Inerente'!W35</f>
        <v>Risco Pequeno</v>
      </c>
      <c r="K35" s="300" t="s">
        <v>127</v>
      </c>
      <c r="L35" s="222"/>
      <c r="M35" s="222"/>
      <c r="N35" s="224">
        <f>'Cálculo do Risco Residual'!J35</f>
        <v>1</v>
      </c>
      <c r="O35" s="224">
        <f>'Cálculo do Risco Residual'!S35</f>
        <v>0</v>
      </c>
      <c r="P35" s="228" t="str">
        <f>'Cálculo do Risco Residual'!W35</f>
        <v>Risco Pequeno</v>
      </c>
      <c r="Q35" s="222"/>
      <c r="R35" s="201">
        <f>'Plano de Ação'!I35</f>
        <v>0</v>
      </c>
      <c r="S35" s="296" t="str">
        <f>'Plano de Ação'!H35</f>
        <v>t</v>
      </c>
      <c r="T35" s="345">
        <f>'Plano de Ação'!O35</f>
        <v>0</v>
      </c>
      <c r="U35" s="345">
        <f>'Plano de Ação'!P35</f>
        <v>0</v>
      </c>
      <c r="V35" s="259" t="str">
        <f>'Plano de Ação'!Q35</f>
        <v>Não iniciado</v>
      </c>
      <c r="W35" s="197">
        <f>'Plano de Ação'!R35</f>
        <v>3</v>
      </c>
    </row>
    <row r="36" spans="1:23" s="9" customFormat="1" ht="39.950000000000003" customHeight="1" thickTop="1" thickBot="1">
      <c r="A36" s="13"/>
      <c r="B36" s="469"/>
      <c r="C36" s="354" t="s">
        <v>90</v>
      </c>
      <c r="D36" s="222" t="s">
        <v>127</v>
      </c>
      <c r="E36" s="222" t="s">
        <v>127</v>
      </c>
      <c r="F36" s="221"/>
      <c r="G36" s="288" t="str">
        <f t="shared" si="0"/>
        <v>Não</v>
      </c>
      <c r="H36" s="223">
        <f>'Cálculo do Risco Inerente'!J36</f>
        <v>1</v>
      </c>
      <c r="I36" s="224">
        <f>'Cálculo do Risco Inerente'!S36</f>
        <v>0</v>
      </c>
      <c r="J36" s="226" t="str">
        <f>'Cálculo do Risco Inerente'!W36</f>
        <v>Risco Pequeno</v>
      </c>
      <c r="K36" s="300" t="s">
        <v>127</v>
      </c>
      <c r="L36" s="222"/>
      <c r="M36" s="222"/>
      <c r="N36" s="224">
        <f>'Cálculo do Risco Residual'!J36</f>
        <v>1</v>
      </c>
      <c r="O36" s="224">
        <f>'Cálculo do Risco Residual'!S36</f>
        <v>0</v>
      </c>
      <c r="P36" s="228" t="str">
        <f>'Cálculo do Risco Residual'!W36</f>
        <v>Risco Pequeno</v>
      </c>
      <c r="Q36" s="222"/>
      <c r="R36" s="201">
        <f>'Plano de Ação'!I36</f>
        <v>0</v>
      </c>
      <c r="S36" s="296" t="str">
        <f>'Plano de Ação'!H36</f>
        <v>v</v>
      </c>
      <c r="T36" s="345">
        <f>'Plano de Ação'!O36</f>
        <v>0</v>
      </c>
      <c r="U36" s="345">
        <f>'Plano de Ação'!P36</f>
        <v>0</v>
      </c>
      <c r="V36" s="259" t="str">
        <f>'Plano de Ação'!Q36</f>
        <v>Não iniciado</v>
      </c>
      <c r="W36" s="197">
        <f>'Plano de Ação'!R36</f>
        <v>3</v>
      </c>
    </row>
    <row r="37" spans="1:23" s="9" customFormat="1" ht="39.950000000000003" customHeight="1" thickTop="1" thickBot="1">
      <c r="A37" s="13"/>
      <c r="B37" s="467" t="s">
        <v>151</v>
      </c>
      <c r="C37" s="354" t="s">
        <v>241</v>
      </c>
      <c r="D37" s="222" t="s">
        <v>127</v>
      </c>
      <c r="E37" s="222" t="s">
        <v>127</v>
      </c>
      <c r="F37" s="221"/>
      <c r="G37" s="288" t="str">
        <f t="shared" si="0"/>
        <v>Não</v>
      </c>
      <c r="H37" s="223">
        <f>'Cálculo do Risco Inerente'!J37</f>
        <v>1</v>
      </c>
      <c r="I37" s="224">
        <f>'Cálculo do Risco Inerente'!S37</f>
        <v>0</v>
      </c>
      <c r="J37" s="226" t="str">
        <f>'Cálculo do Risco Inerente'!W37</f>
        <v>Risco Pequeno</v>
      </c>
      <c r="K37" s="300" t="s">
        <v>127</v>
      </c>
      <c r="L37" s="222"/>
      <c r="M37" s="222"/>
      <c r="N37" s="224">
        <f>'Cálculo do Risco Residual'!J37</f>
        <v>1</v>
      </c>
      <c r="O37" s="224">
        <f>'Cálculo do Risco Residual'!S37</f>
        <v>0</v>
      </c>
      <c r="P37" s="228" t="str">
        <f>'Cálculo do Risco Residual'!W37</f>
        <v>Risco Pequeno</v>
      </c>
      <c r="Q37" s="222"/>
      <c r="R37" s="201">
        <f>'Plano de Ação'!I37</f>
        <v>0</v>
      </c>
      <c r="S37" s="296" t="str">
        <f>'Plano de Ação'!H37</f>
        <v>ç</v>
      </c>
      <c r="T37" s="345">
        <f>'Plano de Ação'!O37</f>
        <v>0</v>
      </c>
      <c r="U37" s="345">
        <f>'Plano de Ação'!P37</f>
        <v>0</v>
      </c>
      <c r="V37" s="259" t="str">
        <f>'Plano de Ação'!Q37</f>
        <v>Não iniciado</v>
      </c>
      <c r="W37" s="197">
        <f>'Plano de Ação'!R37</f>
        <v>3</v>
      </c>
    </row>
    <row r="38" spans="1:23" s="9" customFormat="1" ht="39.950000000000003" customHeight="1" thickTop="1" thickBot="1">
      <c r="A38" s="13"/>
      <c r="B38" s="468"/>
      <c r="C38" s="354" t="s">
        <v>89</v>
      </c>
      <c r="D38" s="222" t="s">
        <v>127</v>
      </c>
      <c r="E38" s="222" t="s">
        <v>127</v>
      </c>
      <c r="F38" s="221"/>
      <c r="G38" s="288" t="str">
        <f t="shared" si="0"/>
        <v>Não</v>
      </c>
      <c r="H38" s="223">
        <f>'Cálculo do Risco Inerente'!J38</f>
        <v>1</v>
      </c>
      <c r="I38" s="224">
        <f>'Cálculo do Risco Inerente'!S38</f>
        <v>0</v>
      </c>
      <c r="J38" s="226" t="str">
        <f>'Cálculo do Risco Inerente'!W38</f>
        <v>Risco Pequeno</v>
      </c>
      <c r="K38" s="300" t="s">
        <v>127</v>
      </c>
      <c r="L38" s="222"/>
      <c r="M38" s="222"/>
      <c r="N38" s="224">
        <f>'Cálculo do Risco Residual'!J38</f>
        <v>1</v>
      </c>
      <c r="O38" s="224">
        <f>'Cálculo do Risco Residual'!S38</f>
        <v>0</v>
      </c>
      <c r="P38" s="228" t="str">
        <f>'Cálculo do Risco Residual'!W38</f>
        <v>Risco Pequeno</v>
      </c>
      <c r="Q38" s="222"/>
      <c r="R38" s="201">
        <f>'Plano de Ação'!I38</f>
        <v>0</v>
      </c>
      <c r="S38" s="296" t="str">
        <f>'Plano de Ação'!H38</f>
        <v>t</v>
      </c>
      <c r="T38" s="345">
        <f>'Plano de Ação'!O38</f>
        <v>0</v>
      </c>
      <c r="U38" s="345">
        <f>'Plano de Ação'!P38</f>
        <v>0</v>
      </c>
      <c r="V38" s="259" t="str">
        <f>'Plano de Ação'!Q38</f>
        <v>Não iniciado</v>
      </c>
      <c r="W38" s="197">
        <f>'Plano de Ação'!R38</f>
        <v>3</v>
      </c>
    </row>
    <row r="39" spans="1:23" s="9" customFormat="1" ht="39.950000000000003" customHeight="1" thickTop="1" thickBot="1">
      <c r="A39" s="13"/>
      <c r="B39" s="469"/>
      <c r="C39" s="354" t="s">
        <v>90</v>
      </c>
      <c r="D39" s="222" t="s">
        <v>127</v>
      </c>
      <c r="E39" s="222" t="s">
        <v>127</v>
      </c>
      <c r="F39" s="221"/>
      <c r="G39" s="288" t="str">
        <f t="shared" si="0"/>
        <v>Não</v>
      </c>
      <c r="H39" s="223">
        <f>'Cálculo do Risco Inerente'!J39</f>
        <v>1</v>
      </c>
      <c r="I39" s="224">
        <f>'Cálculo do Risco Inerente'!S39</f>
        <v>0</v>
      </c>
      <c r="J39" s="226" t="str">
        <f>'Cálculo do Risco Inerente'!W39</f>
        <v>Risco Pequeno</v>
      </c>
      <c r="K39" s="300" t="s">
        <v>127</v>
      </c>
      <c r="L39" s="222"/>
      <c r="M39" s="222"/>
      <c r="N39" s="224">
        <f>'Cálculo do Risco Residual'!J39</f>
        <v>1</v>
      </c>
      <c r="O39" s="224">
        <f>'Cálculo do Risco Residual'!S39</f>
        <v>0</v>
      </c>
      <c r="P39" s="228" t="str">
        <f>'Cálculo do Risco Residual'!W39</f>
        <v>Risco Pequeno</v>
      </c>
      <c r="Q39" s="222"/>
      <c r="R39" s="201">
        <f>'Plano de Ação'!I39</f>
        <v>0</v>
      </c>
      <c r="S39" s="296" t="str">
        <f>'Plano de Ação'!H39</f>
        <v>v</v>
      </c>
      <c r="T39" s="345">
        <f>'Plano de Ação'!O39</f>
        <v>0</v>
      </c>
      <c r="U39" s="345">
        <f>'Plano de Ação'!P39</f>
        <v>0</v>
      </c>
      <c r="V39" s="259" t="str">
        <f>'Plano de Ação'!Q39</f>
        <v>Não iniciado</v>
      </c>
      <c r="W39" s="197">
        <f>'Plano de Ação'!R39</f>
        <v>3</v>
      </c>
    </row>
    <row r="40" spans="1:23" s="9" customFormat="1" ht="39.950000000000003" customHeight="1" thickTop="1" thickBot="1">
      <c r="A40" s="13"/>
      <c r="B40" s="467" t="s">
        <v>152</v>
      </c>
      <c r="C40" s="354" t="s">
        <v>242</v>
      </c>
      <c r="D40" s="222" t="s">
        <v>127</v>
      </c>
      <c r="E40" s="222" t="s">
        <v>127</v>
      </c>
      <c r="F40" s="221"/>
      <c r="G40" s="288" t="str">
        <f t="shared" si="0"/>
        <v>Não</v>
      </c>
      <c r="H40" s="223">
        <f>'Cálculo do Risco Inerente'!J40</f>
        <v>1</v>
      </c>
      <c r="I40" s="224">
        <f>'Cálculo do Risco Inerente'!S40</f>
        <v>0</v>
      </c>
      <c r="J40" s="226" t="str">
        <f>'Cálculo do Risco Inerente'!W40</f>
        <v>Risco Pequeno</v>
      </c>
      <c r="K40" s="300" t="s">
        <v>127</v>
      </c>
      <c r="L40" s="222"/>
      <c r="M40" s="222"/>
      <c r="N40" s="224">
        <f>'Cálculo do Risco Residual'!J40</f>
        <v>1</v>
      </c>
      <c r="O40" s="224">
        <f>'Cálculo do Risco Residual'!S40</f>
        <v>0</v>
      </c>
      <c r="P40" s="228" t="str">
        <f>'Cálculo do Risco Residual'!W40</f>
        <v>Risco Pequeno</v>
      </c>
      <c r="Q40" s="222"/>
      <c r="R40" s="201">
        <f>'Plano de Ação'!I40</f>
        <v>0</v>
      </c>
      <c r="S40" s="296" t="str">
        <f>'Plano de Ação'!H40</f>
        <v>ç</v>
      </c>
      <c r="T40" s="345">
        <f>'Plano de Ação'!O40</f>
        <v>0</v>
      </c>
      <c r="U40" s="345">
        <f>'Plano de Ação'!P40</f>
        <v>0</v>
      </c>
      <c r="V40" s="259" t="str">
        <f>'Plano de Ação'!Q40</f>
        <v>Não iniciado</v>
      </c>
      <c r="W40" s="197">
        <f>'Plano de Ação'!R40</f>
        <v>3</v>
      </c>
    </row>
    <row r="41" spans="1:23" s="9" customFormat="1" ht="39.950000000000003" customHeight="1" thickTop="1" thickBot="1">
      <c r="A41" s="13"/>
      <c r="B41" s="468"/>
      <c r="C41" s="354" t="s">
        <v>89</v>
      </c>
      <c r="D41" s="222" t="s">
        <v>127</v>
      </c>
      <c r="E41" s="222" t="s">
        <v>127</v>
      </c>
      <c r="F41" s="221"/>
      <c r="G41" s="288" t="str">
        <f t="shared" si="0"/>
        <v>Não</v>
      </c>
      <c r="H41" s="223">
        <f>'Cálculo do Risco Inerente'!J41</f>
        <v>1</v>
      </c>
      <c r="I41" s="224">
        <f>'Cálculo do Risco Inerente'!S41</f>
        <v>0</v>
      </c>
      <c r="J41" s="226" t="str">
        <f>'Cálculo do Risco Inerente'!W41</f>
        <v>Risco Pequeno</v>
      </c>
      <c r="K41" s="300" t="s">
        <v>127</v>
      </c>
      <c r="L41" s="222"/>
      <c r="M41" s="222"/>
      <c r="N41" s="224">
        <f>'Cálculo do Risco Residual'!J41</f>
        <v>1</v>
      </c>
      <c r="O41" s="224">
        <f>'Cálculo do Risco Residual'!S41</f>
        <v>0</v>
      </c>
      <c r="P41" s="228" t="str">
        <f>'Cálculo do Risco Residual'!W41</f>
        <v>Risco Pequeno</v>
      </c>
      <c r="Q41" s="222"/>
      <c r="R41" s="201">
        <f>'Plano de Ação'!I41</f>
        <v>0</v>
      </c>
      <c r="S41" s="296" t="str">
        <f>'Plano de Ação'!H41</f>
        <v>t</v>
      </c>
      <c r="T41" s="345">
        <f>'Plano de Ação'!O41</f>
        <v>0</v>
      </c>
      <c r="U41" s="345">
        <f>'Plano de Ação'!P41</f>
        <v>0</v>
      </c>
      <c r="V41" s="259" t="str">
        <f>'Plano de Ação'!Q41</f>
        <v>Não iniciado</v>
      </c>
      <c r="W41" s="197">
        <f>'Plano de Ação'!R41</f>
        <v>3</v>
      </c>
    </row>
    <row r="42" spans="1:23" s="9" customFormat="1" ht="39.950000000000003" customHeight="1" thickTop="1" thickBot="1">
      <c r="A42" s="13"/>
      <c r="B42" s="469"/>
      <c r="C42" s="354" t="s">
        <v>90</v>
      </c>
      <c r="D42" s="222" t="s">
        <v>127</v>
      </c>
      <c r="E42" s="222" t="s">
        <v>127</v>
      </c>
      <c r="F42" s="221"/>
      <c r="G42" s="288" t="str">
        <f t="shared" si="0"/>
        <v>Não</v>
      </c>
      <c r="H42" s="223">
        <f>'Cálculo do Risco Inerente'!J42</f>
        <v>1</v>
      </c>
      <c r="I42" s="224">
        <f>'Cálculo do Risco Inerente'!S42</f>
        <v>0</v>
      </c>
      <c r="J42" s="226" t="str">
        <f>'Cálculo do Risco Inerente'!W42</f>
        <v>Risco Pequeno</v>
      </c>
      <c r="K42" s="300" t="s">
        <v>127</v>
      </c>
      <c r="L42" s="222"/>
      <c r="M42" s="222"/>
      <c r="N42" s="224">
        <f>'Cálculo do Risco Residual'!J42</f>
        <v>1</v>
      </c>
      <c r="O42" s="224">
        <f>'Cálculo do Risco Residual'!S42</f>
        <v>0</v>
      </c>
      <c r="P42" s="228" t="str">
        <f>'Cálculo do Risco Residual'!W42</f>
        <v>Risco Pequeno</v>
      </c>
      <c r="Q42" s="222"/>
      <c r="R42" s="201">
        <f>'Plano de Ação'!I42</f>
        <v>0</v>
      </c>
      <c r="S42" s="296" t="str">
        <f>'Plano de Ação'!H42</f>
        <v>v</v>
      </c>
      <c r="T42" s="345">
        <f>'Plano de Ação'!O42</f>
        <v>0</v>
      </c>
      <c r="U42" s="345">
        <f>'Plano de Ação'!P42</f>
        <v>0</v>
      </c>
      <c r="V42" s="259" t="str">
        <f>'Plano de Ação'!Q42</f>
        <v>Não iniciado</v>
      </c>
      <c r="W42" s="197">
        <f>'Plano de Ação'!R42</f>
        <v>3</v>
      </c>
    </row>
    <row r="43" spans="1:23" s="9" customFormat="1" ht="39.950000000000003" customHeight="1" thickTop="1" thickBot="1">
      <c r="A43" s="13"/>
      <c r="B43" s="467" t="s">
        <v>149</v>
      </c>
      <c r="C43" s="354" t="s">
        <v>241</v>
      </c>
      <c r="D43" s="222" t="s">
        <v>127</v>
      </c>
      <c r="E43" s="222" t="s">
        <v>127</v>
      </c>
      <c r="F43" s="221"/>
      <c r="G43" s="288" t="str">
        <f t="shared" si="0"/>
        <v>Não</v>
      </c>
      <c r="H43" s="223">
        <f>'Cálculo do Risco Inerente'!J43</f>
        <v>1</v>
      </c>
      <c r="I43" s="224">
        <f>'Cálculo do Risco Inerente'!S43</f>
        <v>0</v>
      </c>
      <c r="J43" s="226" t="str">
        <f>'Cálculo do Risco Inerente'!W43</f>
        <v>Risco Pequeno</v>
      </c>
      <c r="K43" s="300" t="s">
        <v>127</v>
      </c>
      <c r="L43" s="222"/>
      <c r="M43" s="222"/>
      <c r="N43" s="224">
        <f>'Cálculo do Risco Residual'!J43</f>
        <v>1</v>
      </c>
      <c r="O43" s="224">
        <f>'Cálculo do Risco Residual'!S43</f>
        <v>0</v>
      </c>
      <c r="P43" s="228" t="str">
        <f>'Cálculo do Risco Residual'!W43</f>
        <v>Risco Pequeno</v>
      </c>
      <c r="Q43" s="222"/>
      <c r="R43" s="201">
        <f>'Plano de Ação'!I43</f>
        <v>0</v>
      </c>
      <c r="S43" s="296" t="str">
        <f>'Plano de Ação'!H43</f>
        <v>ç</v>
      </c>
      <c r="T43" s="345">
        <f>'Plano de Ação'!O43</f>
        <v>0</v>
      </c>
      <c r="U43" s="345">
        <f>'Plano de Ação'!P43</f>
        <v>0</v>
      </c>
      <c r="V43" s="259" t="str">
        <f>'Plano de Ação'!Q43</f>
        <v>Não iniciado</v>
      </c>
      <c r="W43" s="197">
        <f>'Plano de Ação'!R43</f>
        <v>3</v>
      </c>
    </row>
    <row r="44" spans="1:23" s="9" customFormat="1" ht="39.950000000000003" customHeight="1" thickTop="1" thickBot="1">
      <c r="A44" s="13"/>
      <c r="B44" s="468"/>
      <c r="C44" s="354" t="s">
        <v>89</v>
      </c>
      <c r="D44" s="222" t="s">
        <v>127</v>
      </c>
      <c r="E44" s="222" t="s">
        <v>127</v>
      </c>
      <c r="F44" s="221"/>
      <c r="G44" s="288" t="str">
        <f t="shared" si="0"/>
        <v>Não</v>
      </c>
      <c r="H44" s="223">
        <f>'Cálculo do Risco Inerente'!J44</f>
        <v>1</v>
      </c>
      <c r="I44" s="224">
        <f>'Cálculo do Risco Inerente'!S44</f>
        <v>0</v>
      </c>
      <c r="J44" s="226" t="str">
        <f>'Cálculo do Risco Inerente'!W44</f>
        <v>Risco Pequeno</v>
      </c>
      <c r="K44" s="300" t="s">
        <v>127</v>
      </c>
      <c r="L44" s="222"/>
      <c r="M44" s="222"/>
      <c r="N44" s="224">
        <f>'Cálculo do Risco Residual'!J44</f>
        <v>1</v>
      </c>
      <c r="O44" s="224">
        <f>'Cálculo do Risco Residual'!S44</f>
        <v>0</v>
      </c>
      <c r="P44" s="228" t="str">
        <f>'Cálculo do Risco Residual'!W44</f>
        <v>Risco Pequeno</v>
      </c>
      <c r="Q44" s="222"/>
      <c r="R44" s="201">
        <f>'Plano de Ação'!I44</f>
        <v>0</v>
      </c>
      <c r="S44" s="296" t="str">
        <f>'Plano de Ação'!H44</f>
        <v>t</v>
      </c>
      <c r="T44" s="345">
        <f>'Plano de Ação'!O44</f>
        <v>0</v>
      </c>
      <c r="U44" s="345">
        <f>'Plano de Ação'!P44</f>
        <v>0</v>
      </c>
      <c r="V44" s="259" t="str">
        <f>'Plano de Ação'!Q44</f>
        <v>Não iniciado</v>
      </c>
      <c r="W44" s="197">
        <f>'Plano de Ação'!R44</f>
        <v>3</v>
      </c>
    </row>
    <row r="45" spans="1:23" s="9" customFormat="1" ht="39.950000000000003" customHeight="1" thickTop="1" thickBot="1">
      <c r="A45" s="13"/>
      <c r="B45" s="469"/>
      <c r="C45" s="354" t="s">
        <v>90</v>
      </c>
      <c r="D45" s="222" t="s">
        <v>127</v>
      </c>
      <c r="E45" s="222" t="s">
        <v>127</v>
      </c>
      <c r="F45" s="221"/>
      <c r="G45" s="288" t="str">
        <f t="shared" si="0"/>
        <v>Não</v>
      </c>
      <c r="H45" s="223">
        <f>'Cálculo do Risco Inerente'!J45</f>
        <v>1</v>
      </c>
      <c r="I45" s="224">
        <f>'Cálculo do Risco Inerente'!S45</f>
        <v>0</v>
      </c>
      <c r="J45" s="226" t="str">
        <f>'Cálculo do Risco Inerente'!W45</f>
        <v>Risco Pequeno</v>
      </c>
      <c r="K45" s="300" t="s">
        <v>127</v>
      </c>
      <c r="L45" s="222"/>
      <c r="M45" s="222"/>
      <c r="N45" s="224">
        <f>'Cálculo do Risco Residual'!J45</f>
        <v>1</v>
      </c>
      <c r="O45" s="224">
        <f>'Cálculo do Risco Residual'!S45</f>
        <v>0</v>
      </c>
      <c r="P45" s="228" t="str">
        <f>'Cálculo do Risco Residual'!W45</f>
        <v>Risco Pequeno</v>
      </c>
      <c r="Q45" s="222"/>
      <c r="R45" s="201">
        <f>'Plano de Ação'!I45</f>
        <v>0</v>
      </c>
      <c r="S45" s="296" t="str">
        <f>'Plano de Ação'!H45</f>
        <v>v</v>
      </c>
      <c r="T45" s="345">
        <f>'Plano de Ação'!O45</f>
        <v>0</v>
      </c>
      <c r="U45" s="345">
        <f>'Plano de Ação'!P45</f>
        <v>0</v>
      </c>
      <c r="V45" s="259" t="str">
        <f>'Plano de Ação'!Q45</f>
        <v>Não iniciado</v>
      </c>
      <c r="W45" s="197">
        <f>'Plano de Ação'!R45</f>
        <v>3</v>
      </c>
    </row>
    <row r="46" spans="1:23" s="9" customFormat="1" ht="39.950000000000003" customHeight="1" thickTop="1" thickBot="1">
      <c r="A46" s="13"/>
      <c r="B46" s="467" t="s">
        <v>150</v>
      </c>
      <c r="C46" s="354" t="s">
        <v>126</v>
      </c>
      <c r="D46" s="222" t="s">
        <v>127</v>
      </c>
      <c r="E46" s="222" t="s">
        <v>127</v>
      </c>
      <c r="F46" s="221"/>
      <c r="G46" s="288" t="str">
        <f t="shared" si="0"/>
        <v>Não</v>
      </c>
      <c r="H46" s="223">
        <f>'Cálculo do Risco Inerente'!J46</f>
        <v>1</v>
      </c>
      <c r="I46" s="224">
        <f>'Cálculo do Risco Inerente'!S46</f>
        <v>0</v>
      </c>
      <c r="J46" s="226" t="str">
        <f>'Cálculo do Risco Inerente'!W46</f>
        <v>Risco Pequeno</v>
      </c>
      <c r="K46" s="300" t="s">
        <v>127</v>
      </c>
      <c r="L46" s="222"/>
      <c r="M46" s="222"/>
      <c r="N46" s="224">
        <f>'Cálculo do Risco Residual'!J46</f>
        <v>1</v>
      </c>
      <c r="O46" s="224">
        <f>'Cálculo do Risco Residual'!S46</f>
        <v>0</v>
      </c>
      <c r="P46" s="228" t="str">
        <f>'Cálculo do Risco Residual'!W46</f>
        <v>Risco Pequeno</v>
      </c>
      <c r="Q46" s="222"/>
      <c r="R46" s="201">
        <f>'Plano de Ação'!I46</f>
        <v>0</v>
      </c>
      <c r="S46" s="296" t="str">
        <f>'Plano de Ação'!H46</f>
        <v>ç</v>
      </c>
      <c r="T46" s="345">
        <f>'Plano de Ação'!O46</f>
        <v>0</v>
      </c>
      <c r="U46" s="345">
        <f>'Plano de Ação'!P46</f>
        <v>0</v>
      </c>
      <c r="V46" s="259" t="str">
        <f>'Plano de Ação'!Q46</f>
        <v>Não iniciado</v>
      </c>
      <c r="W46" s="197">
        <f>'Plano de Ação'!R46</f>
        <v>3</v>
      </c>
    </row>
    <row r="47" spans="1:23" s="9" customFormat="1" ht="39.950000000000003" customHeight="1" thickTop="1" thickBot="1">
      <c r="A47" s="13"/>
      <c r="B47" s="468"/>
      <c r="C47" s="354" t="s">
        <v>89</v>
      </c>
      <c r="D47" s="222" t="s">
        <v>127</v>
      </c>
      <c r="E47" s="222" t="s">
        <v>127</v>
      </c>
      <c r="F47" s="221"/>
      <c r="G47" s="288" t="str">
        <f t="shared" si="0"/>
        <v>Não</v>
      </c>
      <c r="H47" s="223">
        <f>'Cálculo do Risco Inerente'!J47</f>
        <v>1</v>
      </c>
      <c r="I47" s="224">
        <f>'Cálculo do Risco Inerente'!S47</f>
        <v>0</v>
      </c>
      <c r="J47" s="226" t="str">
        <f>'Cálculo do Risco Inerente'!W47</f>
        <v>Risco Pequeno</v>
      </c>
      <c r="K47" s="300" t="s">
        <v>127</v>
      </c>
      <c r="L47" s="222"/>
      <c r="M47" s="222"/>
      <c r="N47" s="224">
        <f>'Cálculo do Risco Residual'!J47</f>
        <v>1</v>
      </c>
      <c r="O47" s="224">
        <f>'Cálculo do Risco Residual'!S47</f>
        <v>0</v>
      </c>
      <c r="P47" s="228" t="str">
        <f>'Cálculo do Risco Residual'!W47</f>
        <v>Risco Pequeno</v>
      </c>
      <c r="Q47" s="222"/>
      <c r="R47" s="201">
        <f>'Plano de Ação'!I47</f>
        <v>0</v>
      </c>
      <c r="S47" s="296" t="str">
        <f>'Plano de Ação'!H47</f>
        <v>t</v>
      </c>
      <c r="T47" s="345">
        <f>'Plano de Ação'!O47</f>
        <v>0</v>
      </c>
      <c r="U47" s="345">
        <f>'Plano de Ação'!P47</f>
        <v>0</v>
      </c>
      <c r="V47" s="259" t="str">
        <f>'Plano de Ação'!Q47</f>
        <v>Não iniciado</v>
      </c>
      <c r="W47" s="197">
        <f>'Plano de Ação'!R47</f>
        <v>3</v>
      </c>
    </row>
    <row r="48" spans="1:23" s="9" customFormat="1" ht="39.950000000000003" customHeight="1" thickTop="1" thickBot="1">
      <c r="A48" s="13"/>
      <c r="B48" s="469"/>
      <c r="C48" s="354" t="s">
        <v>90</v>
      </c>
      <c r="D48" s="222" t="s">
        <v>127</v>
      </c>
      <c r="E48" s="222" t="s">
        <v>127</v>
      </c>
      <c r="F48" s="221"/>
      <c r="G48" s="288" t="str">
        <f t="shared" si="0"/>
        <v>Não</v>
      </c>
      <c r="H48" s="223">
        <f>'Cálculo do Risco Inerente'!J48</f>
        <v>1</v>
      </c>
      <c r="I48" s="224">
        <f>'Cálculo do Risco Inerente'!S48</f>
        <v>0</v>
      </c>
      <c r="J48" s="226" t="str">
        <f>'Cálculo do Risco Inerente'!W48</f>
        <v>Risco Pequeno</v>
      </c>
      <c r="K48" s="300" t="s">
        <v>127</v>
      </c>
      <c r="L48" s="222"/>
      <c r="M48" s="222"/>
      <c r="N48" s="224">
        <f>'Cálculo do Risco Residual'!J48</f>
        <v>1</v>
      </c>
      <c r="O48" s="224">
        <f>'Cálculo do Risco Residual'!S48</f>
        <v>0</v>
      </c>
      <c r="P48" s="228" t="str">
        <f>'Cálculo do Risco Residual'!W48</f>
        <v>Risco Pequeno</v>
      </c>
      <c r="Q48" s="222"/>
      <c r="R48" s="201">
        <f>'Plano de Ação'!I48</f>
        <v>0</v>
      </c>
      <c r="S48" s="296" t="str">
        <f>'Plano de Ação'!H48</f>
        <v>v</v>
      </c>
      <c r="T48" s="345">
        <f>'Plano de Ação'!O48</f>
        <v>0</v>
      </c>
      <c r="U48" s="345">
        <f>'Plano de Ação'!P48</f>
        <v>0</v>
      </c>
      <c r="V48" s="259" t="str">
        <f>'Plano de Ação'!Q48</f>
        <v>Não iniciado</v>
      </c>
      <c r="W48" s="197">
        <f>'Plano de Ação'!R48</f>
        <v>3</v>
      </c>
    </row>
    <row r="49" spans="1:23" s="9" customFormat="1" ht="39.950000000000003" customHeight="1" thickTop="1" thickBot="1">
      <c r="A49" s="13"/>
      <c r="B49" s="467" t="s">
        <v>218</v>
      </c>
      <c r="C49" s="354" t="s">
        <v>126</v>
      </c>
      <c r="D49" s="222" t="s">
        <v>127</v>
      </c>
      <c r="E49" s="222" t="s">
        <v>127</v>
      </c>
      <c r="F49" s="221"/>
      <c r="G49" s="288" t="str">
        <f t="shared" ref="G49:G60" si="1">IF(F49="Fiscal","Sim",(IF(F49="Orçamentário","Sim","Não")))</f>
        <v>Não</v>
      </c>
      <c r="H49" s="223">
        <f>'Cálculo do Risco Inerente'!J49</f>
        <v>1</v>
      </c>
      <c r="I49" s="224">
        <f>'Cálculo do Risco Inerente'!S49</f>
        <v>0</v>
      </c>
      <c r="J49" s="226" t="str">
        <f>'Cálculo do Risco Inerente'!W49</f>
        <v>Risco Pequeno</v>
      </c>
      <c r="K49" s="300" t="s">
        <v>127</v>
      </c>
      <c r="L49" s="222"/>
      <c r="M49" s="222"/>
      <c r="N49" s="224">
        <f>'Cálculo do Risco Residual'!J49</f>
        <v>1</v>
      </c>
      <c r="O49" s="224">
        <f>'Cálculo do Risco Residual'!S49</f>
        <v>0</v>
      </c>
      <c r="P49" s="228" t="str">
        <f>'Cálculo do Risco Residual'!W49</f>
        <v>Risco Pequeno</v>
      </c>
      <c r="Q49" s="222"/>
      <c r="R49" s="201">
        <f>'Plano de Ação'!I49</f>
        <v>0</v>
      </c>
      <c r="S49" s="296" t="str">
        <f>'Plano de Ação'!H49</f>
        <v>ç</v>
      </c>
      <c r="T49" s="345">
        <f>'Plano de Ação'!O49</f>
        <v>0</v>
      </c>
      <c r="U49" s="345">
        <f>'Plano de Ação'!P49</f>
        <v>0</v>
      </c>
      <c r="V49" s="259" t="str">
        <f>'Plano de Ação'!Q49</f>
        <v>Não iniciado</v>
      </c>
      <c r="W49" s="197">
        <f>'Plano de Ação'!R49</f>
        <v>3</v>
      </c>
    </row>
    <row r="50" spans="1:23" s="9" customFormat="1" ht="39.950000000000003" customHeight="1" thickTop="1" thickBot="1">
      <c r="A50" s="13"/>
      <c r="B50" s="468"/>
      <c r="C50" s="354" t="s">
        <v>89</v>
      </c>
      <c r="D50" s="222" t="s">
        <v>127</v>
      </c>
      <c r="E50" s="222" t="s">
        <v>127</v>
      </c>
      <c r="F50" s="221"/>
      <c r="G50" s="288" t="str">
        <f t="shared" si="1"/>
        <v>Não</v>
      </c>
      <c r="H50" s="223">
        <f>'Cálculo do Risco Inerente'!J50</f>
        <v>1</v>
      </c>
      <c r="I50" s="224">
        <f>'Cálculo do Risco Inerente'!S50</f>
        <v>0</v>
      </c>
      <c r="J50" s="226" t="str">
        <f>'Cálculo do Risco Inerente'!W50</f>
        <v>Risco Pequeno</v>
      </c>
      <c r="K50" s="300" t="s">
        <v>127</v>
      </c>
      <c r="L50" s="222"/>
      <c r="M50" s="222"/>
      <c r="N50" s="224">
        <f>'Cálculo do Risco Residual'!J50</f>
        <v>1</v>
      </c>
      <c r="O50" s="224">
        <f>'Cálculo do Risco Residual'!S50</f>
        <v>0</v>
      </c>
      <c r="P50" s="228" t="str">
        <f>'Cálculo do Risco Residual'!W50</f>
        <v>Risco Pequeno</v>
      </c>
      <c r="Q50" s="222"/>
      <c r="R50" s="201">
        <f>'Plano de Ação'!I50</f>
        <v>0</v>
      </c>
      <c r="S50" s="296" t="str">
        <f>'Plano de Ação'!H50</f>
        <v>t</v>
      </c>
      <c r="T50" s="345">
        <f>'Plano de Ação'!O50</f>
        <v>0</v>
      </c>
      <c r="U50" s="345">
        <f>'Plano de Ação'!P50</f>
        <v>0</v>
      </c>
      <c r="V50" s="259" t="str">
        <f>'Plano de Ação'!Q50</f>
        <v>Não iniciado</v>
      </c>
      <c r="W50" s="197">
        <f>'Plano de Ação'!R50</f>
        <v>3</v>
      </c>
    </row>
    <row r="51" spans="1:23" s="9" customFormat="1" ht="39.950000000000003" customHeight="1" thickTop="1" thickBot="1">
      <c r="A51" s="13"/>
      <c r="B51" s="469"/>
      <c r="C51" s="354" t="s">
        <v>90</v>
      </c>
      <c r="D51" s="222" t="s">
        <v>127</v>
      </c>
      <c r="E51" s="222" t="s">
        <v>127</v>
      </c>
      <c r="F51" s="221"/>
      <c r="G51" s="288" t="str">
        <f t="shared" si="1"/>
        <v>Não</v>
      </c>
      <c r="H51" s="223">
        <f>'Cálculo do Risco Inerente'!J51</f>
        <v>1</v>
      </c>
      <c r="I51" s="224">
        <f>'Cálculo do Risco Inerente'!S51</f>
        <v>0</v>
      </c>
      <c r="J51" s="226" t="str">
        <f>'Cálculo do Risco Inerente'!W51</f>
        <v>Risco Pequeno</v>
      </c>
      <c r="K51" s="300" t="s">
        <v>127</v>
      </c>
      <c r="L51" s="222"/>
      <c r="M51" s="222"/>
      <c r="N51" s="224">
        <f>'Cálculo do Risco Residual'!J51</f>
        <v>1</v>
      </c>
      <c r="O51" s="224">
        <f>'Cálculo do Risco Residual'!S51</f>
        <v>0</v>
      </c>
      <c r="P51" s="228" t="str">
        <f>'Cálculo do Risco Residual'!W51</f>
        <v>Risco Pequeno</v>
      </c>
      <c r="Q51" s="222"/>
      <c r="R51" s="201">
        <f>'Plano de Ação'!I51</f>
        <v>0</v>
      </c>
      <c r="S51" s="296" t="str">
        <f>'Plano de Ação'!H51</f>
        <v>v</v>
      </c>
      <c r="T51" s="345">
        <f>'Plano de Ação'!O51</f>
        <v>0</v>
      </c>
      <c r="U51" s="345">
        <f>'Plano de Ação'!P51</f>
        <v>0</v>
      </c>
      <c r="V51" s="259" t="str">
        <f>'Plano de Ação'!Q51</f>
        <v>Não iniciado</v>
      </c>
      <c r="W51" s="197">
        <f>'Plano de Ação'!R51</f>
        <v>3</v>
      </c>
    </row>
    <row r="52" spans="1:23" s="9" customFormat="1" ht="39.950000000000003" customHeight="1" thickTop="1" thickBot="1">
      <c r="A52" s="13"/>
      <c r="B52" s="467" t="s">
        <v>219</v>
      </c>
      <c r="C52" s="354" t="s">
        <v>126</v>
      </c>
      <c r="D52" s="222" t="s">
        <v>127</v>
      </c>
      <c r="E52" s="222" t="s">
        <v>127</v>
      </c>
      <c r="F52" s="221"/>
      <c r="G52" s="288" t="str">
        <f t="shared" si="1"/>
        <v>Não</v>
      </c>
      <c r="H52" s="223">
        <f>'Cálculo do Risco Inerente'!J52</f>
        <v>1</v>
      </c>
      <c r="I52" s="224">
        <f>'Cálculo do Risco Inerente'!S52</f>
        <v>0</v>
      </c>
      <c r="J52" s="226" t="str">
        <f>'Cálculo do Risco Inerente'!W52</f>
        <v>Risco Pequeno</v>
      </c>
      <c r="K52" s="300" t="s">
        <v>127</v>
      </c>
      <c r="L52" s="222"/>
      <c r="M52" s="222"/>
      <c r="N52" s="224">
        <f>'Cálculo do Risco Residual'!J52</f>
        <v>1</v>
      </c>
      <c r="O52" s="224">
        <f>'Cálculo do Risco Residual'!S52</f>
        <v>0</v>
      </c>
      <c r="P52" s="228" t="str">
        <f>'Cálculo do Risco Residual'!W52</f>
        <v>Risco Pequeno</v>
      </c>
      <c r="Q52" s="222"/>
      <c r="R52" s="201">
        <f>'Plano de Ação'!I52</f>
        <v>0</v>
      </c>
      <c r="S52" s="296" t="str">
        <f>'Plano de Ação'!H52</f>
        <v>ç</v>
      </c>
      <c r="T52" s="345">
        <f>'Plano de Ação'!O52</f>
        <v>0</v>
      </c>
      <c r="U52" s="345">
        <f>'Plano de Ação'!P52</f>
        <v>0</v>
      </c>
      <c r="V52" s="259" t="str">
        <f>'Plano de Ação'!Q52</f>
        <v>Não iniciado</v>
      </c>
      <c r="W52" s="197">
        <f>'Plano de Ação'!R52</f>
        <v>3</v>
      </c>
    </row>
    <row r="53" spans="1:23" s="9" customFormat="1" ht="39.950000000000003" customHeight="1" thickTop="1" thickBot="1">
      <c r="A53" s="13"/>
      <c r="B53" s="468"/>
      <c r="C53" s="354" t="s">
        <v>89</v>
      </c>
      <c r="D53" s="222" t="s">
        <v>127</v>
      </c>
      <c r="E53" s="222" t="s">
        <v>127</v>
      </c>
      <c r="F53" s="221"/>
      <c r="G53" s="288" t="str">
        <f t="shared" si="1"/>
        <v>Não</v>
      </c>
      <c r="H53" s="223">
        <f>'Cálculo do Risco Inerente'!J53</f>
        <v>1</v>
      </c>
      <c r="I53" s="224">
        <f>'Cálculo do Risco Inerente'!S53</f>
        <v>0</v>
      </c>
      <c r="J53" s="226" t="str">
        <f>'Cálculo do Risco Inerente'!W53</f>
        <v>Risco Pequeno</v>
      </c>
      <c r="K53" s="300" t="s">
        <v>127</v>
      </c>
      <c r="L53" s="222"/>
      <c r="M53" s="222"/>
      <c r="N53" s="224">
        <f>'Cálculo do Risco Residual'!J53</f>
        <v>1</v>
      </c>
      <c r="O53" s="224">
        <f>'Cálculo do Risco Residual'!S53</f>
        <v>0</v>
      </c>
      <c r="P53" s="228" t="str">
        <f>'Cálculo do Risco Residual'!W53</f>
        <v>Risco Pequeno</v>
      </c>
      <c r="Q53" s="222"/>
      <c r="R53" s="201">
        <f>'Plano de Ação'!I53</f>
        <v>0</v>
      </c>
      <c r="S53" s="296" t="str">
        <f>'Plano de Ação'!H53</f>
        <v>t</v>
      </c>
      <c r="T53" s="345">
        <f>'Plano de Ação'!O53</f>
        <v>0</v>
      </c>
      <c r="U53" s="345">
        <f>'Plano de Ação'!P53</f>
        <v>0</v>
      </c>
      <c r="V53" s="259" t="str">
        <f>'Plano de Ação'!Q53</f>
        <v>Não iniciado</v>
      </c>
      <c r="W53" s="197">
        <f>'Plano de Ação'!R53</f>
        <v>3</v>
      </c>
    </row>
    <row r="54" spans="1:23" s="9" customFormat="1" ht="39.950000000000003" customHeight="1" thickTop="1" thickBot="1">
      <c r="A54" s="13"/>
      <c r="B54" s="469"/>
      <c r="C54" s="354" t="s">
        <v>90</v>
      </c>
      <c r="D54" s="222" t="s">
        <v>127</v>
      </c>
      <c r="E54" s="222" t="s">
        <v>127</v>
      </c>
      <c r="F54" s="221"/>
      <c r="G54" s="288" t="str">
        <f t="shared" si="1"/>
        <v>Não</v>
      </c>
      <c r="H54" s="223">
        <f>'Cálculo do Risco Inerente'!J54</f>
        <v>1</v>
      </c>
      <c r="I54" s="224">
        <f>'Cálculo do Risco Inerente'!S54</f>
        <v>0</v>
      </c>
      <c r="J54" s="226" t="str">
        <f>'Cálculo do Risco Inerente'!W54</f>
        <v>Risco Pequeno</v>
      </c>
      <c r="K54" s="300" t="s">
        <v>127</v>
      </c>
      <c r="L54" s="222"/>
      <c r="M54" s="222"/>
      <c r="N54" s="224">
        <f>'Cálculo do Risco Residual'!J54</f>
        <v>1</v>
      </c>
      <c r="O54" s="224">
        <f>'Cálculo do Risco Residual'!S54</f>
        <v>0</v>
      </c>
      <c r="P54" s="228" t="str">
        <f>'Cálculo do Risco Residual'!W54</f>
        <v>Risco Pequeno</v>
      </c>
      <c r="Q54" s="222"/>
      <c r="R54" s="201">
        <f>'Plano de Ação'!I54</f>
        <v>0</v>
      </c>
      <c r="S54" s="296" t="str">
        <f>'Plano de Ação'!H54</f>
        <v>v</v>
      </c>
      <c r="T54" s="345">
        <f>'Plano de Ação'!O54</f>
        <v>0</v>
      </c>
      <c r="U54" s="345">
        <f>'Plano de Ação'!P54</f>
        <v>0</v>
      </c>
      <c r="V54" s="259" t="str">
        <f>'Plano de Ação'!Q54</f>
        <v>Não iniciado</v>
      </c>
      <c r="W54" s="197">
        <f>'Plano de Ação'!R54</f>
        <v>3</v>
      </c>
    </row>
    <row r="55" spans="1:23" s="9" customFormat="1" ht="39.950000000000003" customHeight="1" thickTop="1" thickBot="1">
      <c r="A55" s="13"/>
      <c r="B55" s="467" t="s">
        <v>220</v>
      </c>
      <c r="C55" s="354" t="s">
        <v>126</v>
      </c>
      <c r="D55" s="222" t="s">
        <v>127</v>
      </c>
      <c r="E55" s="222" t="s">
        <v>127</v>
      </c>
      <c r="F55" s="221"/>
      <c r="G55" s="288" t="str">
        <f t="shared" si="1"/>
        <v>Não</v>
      </c>
      <c r="H55" s="223">
        <f>'Cálculo do Risco Inerente'!J55</f>
        <v>1</v>
      </c>
      <c r="I55" s="224">
        <f>'Cálculo do Risco Inerente'!S55</f>
        <v>0</v>
      </c>
      <c r="J55" s="226" t="str">
        <f>'Cálculo do Risco Inerente'!W55</f>
        <v>Risco Pequeno</v>
      </c>
      <c r="K55" s="300" t="s">
        <v>127</v>
      </c>
      <c r="L55" s="222"/>
      <c r="M55" s="222"/>
      <c r="N55" s="224">
        <f>'Cálculo do Risco Residual'!J55</f>
        <v>1</v>
      </c>
      <c r="O55" s="224">
        <f>'Cálculo do Risco Residual'!S55</f>
        <v>0</v>
      </c>
      <c r="P55" s="228" t="str">
        <f>'Cálculo do Risco Residual'!W55</f>
        <v>Risco Pequeno</v>
      </c>
      <c r="Q55" s="222"/>
      <c r="R55" s="201">
        <f>'Plano de Ação'!I55</f>
        <v>0</v>
      </c>
      <c r="S55" s="296" t="str">
        <f>'Plano de Ação'!H55</f>
        <v>ç</v>
      </c>
      <c r="T55" s="345">
        <f>'Plano de Ação'!O55</f>
        <v>0</v>
      </c>
      <c r="U55" s="345">
        <f>'Plano de Ação'!P55</f>
        <v>0</v>
      </c>
      <c r="V55" s="259" t="str">
        <f>'Plano de Ação'!Q55</f>
        <v>Não iniciado</v>
      </c>
      <c r="W55" s="197">
        <f>'Plano de Ação'!R55</f>
        <v>3</v>
      </c>
    </row>
    <row r="56" spans="1:23" s="9" customFormat="1" ht="39.950000000000003" customHeight="1" thickTop="1" thickBot="1">
      <c r="A56" s="13"/>
      <c r="B56" s="468"/>
      <c r="C56" s="354" t="s">
        <v>89</v>
      </c>
      <c r="D56" s="222" t="s">
        <v>127</v>
      </c>
      <c r="E56" s="222" t="s">
        <v>127</v>
      </c>
      <c r="F56" s="221"/>
      <c r="G56" s="288" t="str">
        <f t="shared" si="1"/>
        <v>Não</v>
      </c>
      <c r="H56" s="223">
        <f>'Cálculo do Risco Inerente'!J56</f>
        <v>1</v>
      </c>
      <c r="I56" s="224">
        <f>'Cálculo do Risco Inerente'!S56</f>
        <v>0</v>
      </c>
      <c r="J56" s="226" t="str">
        <f>'Cálculo do Risco Inerente'!W56</f>
        <v>Risco Pequeno</v>
      </c>
      <c r="K56" s="300" t="s">
        <v>127</v>
      </c>
      <c r="L56" s="222"/>
      <c r="M56" s="222"/>
      <c r="N56" s="224">
        <f>'Cálculo do Risco Residual'!J56</f>
        <v>1</v>
      </c>
      <c r="O56" s="224">
        <f>'Cálculo do Risco Residual'!S56</f>
        <v>0</v>
      </c>
      <c r="P56" s="228" t="str">
        <f>'Cálculo do Risco Residual'!W56</f>
        <v>Risco Pequeno</v>
      </c>
      <c r="Q56" s="222"/>
      <c r="R56" s="201">
        <f>'Plano de Ação'!I56</f>
        <v>0</v>
      </c>
      <c r="S56" s="296" t="str">
        <f>'Plano de Ação'!H56</f>
        <v>t</v>
      </c>
      <c r="T56" s="345">
        <f>'Plano de Ação'!O56</f>
        <v>0</v>
      </c>
      <c r="U56" s="345">
        <f>'Plano de Ação'!P56</f>
        <v>0</v>
      </c>
      <c r="V56" s="259" t="str">
        <f>'Plano de Ação'!Q56</f>
        <v>Não iniciado</v>
      </c>
      <c r="W56" s="197">
        <f>'Plano de Ação'!R56</f>
        <v>3</v>
      </c>
    </row>
    <row r="57" spans="1:23" s="9" customFormat="1" ht="39.950000000000003" customHeight="1" thickTop="1" thickBot="1">
      <c r="A57" s="13"/>
      <c r="B57" s="469"/>
      <c r="C57" s="354" t="s">
        <v>90</v>
      </c>
      <c r="D57" s="222" t="s">
        <v>127</v>
      </c>
      <c r="E57" s="222" t="s">
        <v>127</v>
      </c>
      <c r="F57" s="221"/>
      <c r="G57" s="288" t="str">
        <f t="shared" si="1"/>
        <v>Não</v>
      </c>
      <c r="H57" s="223">
        <f>'Cálculo do Risco Inerente'!J57</f>
        <v>1</v>
      </c>
      <c r="I57" s="224">
        <f>'Cálculo do Risco Inerente'!S57</f>
        <v>0</v>
      </c>
      <c r="J57" s="226" t="str">
        <f>'Cálculo do Risco Inerente'!W57</f>
        <v>Risco Pequeno</v>
      </c>
      <c r="K57" s="300" t="s">
        <v>127</v>
      </c>
      <c r="L57" s="222"/>
      <c r="M57" s="222"/>
      <c r="N57" s="224">
        <f>'Cálculo do Risco Residual'!J57</f>
        <v>1</v>
      </c>
      <c r="O57" s="224">
        <f>'Cálculo do Risco Residual'!S57</f>
        <v>0</v>
      </c>
      <c r="P57" s="228" t="str">
        <f>'Cálculo do Risco Residual'!W57</f>
        <v>Risco Pequeno</v>
      </c>
      <c r="Q57" s="222"/>
      <c r="R57" s="201">
        <f>'Plano de Ação'!I57</f>
        <v>0</v>
      </c>
      <c r="S57" s="296" t="str">
        <f>'Plano de Ação'!H57</f>
        <v>v</v>
      </c>
      <c r="T57" s="345">
        <f>'Plano de Ação'!O57</f>
        <v>0</v>
      </c>
      <c r="U57" s="345">
        <f>'Plano de Ação'!P57</f>
        <v>0</v>
      </c>
      <c r="V57" s="259" t="str">
        <f>'Plano de Ação'!Q57</f>
        <v>Não iniciado</v>
      </c>
      <c r="W57" s="197">
        <f>'Plano de Ação'!R57</f>
        <v>3</v>
      </c>
    </row>
    <row r="58" spans="1:23" s="9" customFormat="1" ht="39.950000000000003" customHeight="1" thickTop="1" thickBot="1">
      <c r="A58" s="13"/>
      <c r="B58" s="467" t="s">
        <v>221</v>
      </c>
      <c r="C58" s="354" t="s">
        <v>126</v>
      </c>
      <c r="D58" s="222" t="s">
        <v>127</v>
      </c>
      <c r="E58" s="222" t="s">
        <v>127</v>
      </c>
      <c r="F58" s="221"/>
      <c r="G58" s="288" t="str">
        <f t="shared" si="1"/>
        <v>Não</v>
      </c>
      <c r="H58" s="223">
        <f>'Cálculo do Risco Inerente'!J58</f>
        <v>1</v>
      </c>
      <c r="I58" s="224">
        <f>'Cálculo do Risco Inerente'!S58</f>
        <v>0</v>
      </c>
      <c r="J58" s="226" t="str">
        <f>'Cálculo do Risco Inerente'!W58</f>
        <v>Risco Pequeno</v>
      </c>
      <c r="K58" s="300" t="s">
        <v>127</v>
      </c>
      <c r="L58" s="222"/>
      <c r="M58" s="222"/>
      <c r="N58" s="224">
        <f>'Cálculo do Risco Residual'!J58</f>
        <v>1</v>
      </c>
      <c r="O58" s="224">
        <f>'Cálculo do Risco Residual'!S58</f>
        <v>0</v>
      </c>
      <c r="P58" s="228" t="str">
        <f>'Cálculo do Risco Residual'!W58</f>
        <v>Risco Pequeno</v>
      </c>
      <c r="Q58" s="222"/>
      <c r="R58" s="201">
        <f>'Plano de Ação'!I58</f>
        <v>0</v>
      </c>
      <c r="S58" s="296" t="str">
        <f>'Plano de Ação'!H58</f>
        <v>ç</v>
      </c>
      <c r="T58" s="345">
        <f>'Plano de Ação'!O58</f>
        <v>0</v>
      </c>
      <c r="U58" s="345">
        <f>'Plano de Ação'!P58</f>
        <v>0</v>
      </c>
      <c r="V58" s="259" t="str">
        <f>'Plano de Ação'!Q58</f>
        <v>Não iniciado</v>
      </c>
      <c r="W58" s="197">
        <f>'Plano de Ação'!R58</f>
        <v>3</v>
      </c>
    </row>
    <row r="59" spans="1:23" s="9" customFormat="1" ht="39.950000000000003" customHeight="1" thickTop="1" thickBot="1">
      <c r="A59" s="13"/>
      <c r="B59" s="468"/>
      <c r="C59" s="354" t="s">
        <v>89</v>
      </c>
      <c r="D59" s="222" t="s">
        <v>127</v>
      </c>
      <c r="E59" s="222" t="s">
        <v>127</v>
      </c>
      <c r="F59" s="221"/>
      <c r="G59" s="288" t="str">
        <f t="shared" si="1"/>
        <v>Não</v>
      </c>
      <c r="H59" s="223">
        <f>'Cálculo do Risco Inerente'!J59</f>
        <v>1</v>
      </c>
      <c r="I59" s="224">
        <f>'Cálculo do Risco Inerente'!S59</f>
        <v>0</v>
      </c>
      <c r="J59" s="226" t="str">
        <f>'Cálculo do Risco Inerente'!W59</f>
        <v>Risco Pequeno</v>
      </c>
      <c r="K59" s="300" t="s">
        <v>127</v>
      </c>
      <c r="L59" s="222"/>
      <c r="M59" s="222"/>
      <c r="N59" s="224">
        <f>'Cálculo do Risco Residual'!J59</f>
        <v>1</v>
      </c>
      <c r="O59" s="224">
        <f>'Cálculo do Risco Residual'!S59</f>
        <v>0</v>
      </c>
      <c r="P59" s="228" t="str">
        <f>'Cálculo do Risco Residual'!W59</f>
        <v>Risco Pequeno</v>
      </c>
      <c r="Q59" s="222"/>
      <c r="R59" s="201">
        <f>'Plano de Ação'!I59</f>
        <v>0</v>
      </c>
      <c r="S59" s="296" t="str">
        <f>'Plano de Ação'!H59</f>
        <v>t</v>
      </c>
      <c r="T59" s="345">
        <f>'Plano de Ação'!O59</f>
        <v>0</v>
      </c>
      <c r="U59" s="345">
        <f>'Plano de Ação'!P59</f>
        <v>0</v>
      </c>
      <c r="V59" s="259" t="str">
        <f>'Plano de Ação'!Q59</f>
        <v>Não iniciado</v>
      </c>
      <c r="W59" s="197">
        <f>'Plano de Ação'!R59</f>
        <v>3</v>
      </c>
    </row>
    <row r="60" spans="1:23" s="9" customFormat="1" ht="39.950000000000003" customHeight="1" thickTop="1" thickBot="1">
      <c r="A60" s="13"/>
      <c r="B60" s="469"/>
      <c r="C60" s="354" t="s">
        <v>90</v>
      </c>
      <c r="D60" s="222" t="s">
        <v>127</v>
      </c>
      <c r="E60" s="222" t="s">
        <v>127</v>
      </c>
      <c r="F60" s="221"/>
      <c r="G60" s="288" t="str">
        <f t="shared" si="1"/>
        <v>Não</v>
      </c>
      <c r="H60" s="223">
        <f>'Cálculo do Risco Inerente'!J60</f>
        <v>1</v>
      </c>
      <c r="I60" s="224">
        <f>'Cálculo do Risco Inerente'!S60</f>
        <v>0</v>
      </c>
      <c r="J60" s="226" t="str">
        <f>'Cálculo do Risco Inerente'!W60</f>
        <v>Risco Pequeno</v>
      </c>
      <c r="K60" s="300" t="s">
        <v>127</v>
      </c>
      <c r="L60" s="222"/>
      <c r="M60" s="222"/>
      <c r="N60" s="224">
        <f>'Cálculo do Risco Residual'!J60</f>
        <v>1</v>
      </c>
      <c r="O60" s="224">
        <f>'Cálculo do Risco Residual'!S60</f>
        <v>0</v>
      </c>
      <c r="P60" s="228" t="str">
        <f>'Cálculo do Risco Residual'!W60</f>
        <v>Risco Pequeno</v>
      </c>
      <c r="Q60" s="222"/>
      <c r="R60" s="201">
        <f>'Plano de Ação'!I60</f>
        <v>0</v>
      </c>
      <c r="S60" s="296" t="str">
        <f>'Plano de Ação'!H60</f>
        <v>v</v>
      </c>
      <c r="T60" s="345">
        <f>'Plano de Ação'!O60</f>
        <v>0</v>
      </c>
      <c r="U60" s="345">
        <f>'Plano de Ação'!P60</f>
        <v>0</v>
      </c>
      <c r="V60" s="259" t="str">
        <f>'Plano de Ação'!Q60</f>
        <v>Não iniciado</v>
      </c>
      <c r="W60" s="197">
        <f>'Plano de Ação'!R60</f>
        <v>3</v>
      </c>
    </row>
    <row r="61" spans="1:23" s="9" customFormat="1" ht="15.75" thickTop="1">
      <c r="A61" s="13"/>
      <c r="B61" s="64"/>
      <c r="C61" s="61"/>
      <c r="D61" s="22"/>
      <c r="E61" s="22"/>
      <c r="F61" s="22"/>
      <c r="G61" s="62"/>
      <c r="H61" s="62"/>
      <c r="I61" s="62"/>
      <c r="J61" s="62"/>
      <c r="K61" s="62"/>
      <c r="L61" s="62"/>
      <c r="M61" s="61"/>
      <c r="N61" s="63"/>
      <c r="O61" s="63"/>
      <c r="P61" s="63"/>
      <c r="Q61" s="62"/>
      <c r="R61" s="62"/>
      <c r="S61" s="61"/>
      <c r="T61" s="346"/>
      <c r="U61" s="346"/>
      <c r="V61" s="210"/>
      <c r="W61" s="209"/>
    </row>
    <row r="62" spans="1:23" s="9" customFormat="1" ht="19.5" customHeight="1">
      <c r="A62" s="13"/>
      <c r="B62" s="64"/>
      <c r="C62" s="10"/>
      <c r="D62" s="22"/>
      <c r="E62" s="22"/>
      <c r="F62" s="22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33"/>
      <c r="T62" s="347"/>
      <c r="U62" s="347"/>
      <c r="V62" s="3"/>
      <c r="W62" s="18"/>
    </row>
    <row r="63" spans="1:23" s="9" customFormat="1" ht="20.25" customHeight="1">
      <c r="A63" s="364"/>
      <c r="B63" s="363"/>
      <c r="C63" s="3"/>
      <c r="D63" s="22"/>
      <c r="E63" s="22"/>
      <c r="F63" s="22"/>
      <c r="G63" s="44"/>
      <c r="H63" s="44"/>
      <c r="I63" s="44"/>
      <c r="J63" s="44"/>
      <c r="K63" s="44"/>
      <c r="L63" s="43" t="s">
        <v>104</v>
      </c>
      <c r="M63" s="44"/>
      <c r="N63" s="474" t="s">
        <v>21</v>
      </c>
      <c r="O63" s="475"/>
      <c r="P63" s="124"/>
      <c r="Q63" s="124"/>
      <c r="R63" s="3"/>
      <c r="S63" s="134" t="s">
        <v>62</v>
      </c>
      <c r="T63" s="304"/>
      <c r="U63" s="304"/>
      <c r="V63" s="40"/>
      <c r="W63" s="18"/>
    </row>
    <row r="64" spans="1:23" s="9" customFormat="1">
      <c r="A64" s="364"/>
      <c r="C64" s="3"/>
      <c r="D64" s="22"/>
      <c r="E64" s="22"/>
      <c r="F64" s="22"/>
      <c r="G64" s="45"/>
      <c r="H64" s="45"/>
      <c r="I64" s="45"/>
      <c r="J64" s="45"/>
      <c r="K64" s="45"/>
      <c r="L64" s="46" t="s">
        <v>105</v>
      </c>
      <c r="M64" s="45"/>
      <c r="N64" s="476" t="s">
        <v>22</v>
      </c>
      <c r="O64" s="477"/>
      <c r="P64" s="125"/>
      <c r="Q64" s="125"/>
      <c r="R64" s="3"/>
      <c r="S64" s="135" t="s">
        <v>136</v>
      </c>
      <c r="T64" s="305"/>
      <c r="U64" s="305"/>
      <c r="V64" s="3"/>
      <c r="W64" s="18"/>
    </row>
    <row r="65" spans="1:229">
      <c r="A65" s="1"/>
      <c r="C65" s="44"/>
      <c r="D65" s="21"/>
      <c r="E65" s="22"/>
      <c r="F65" s="3"/>
      <c r="G65" s="22"/>
      <c r="H65" s="22"/>
      <c r="I65" s="22"/>
      <c r="J65" s="22"/>
      <c r="K65" s="22"/>
      <c r="L65" s="46" t="s">
        <v>106</v>
      </c>
      <c r="M65" s="22"/>
      <c r="N65" s="470" t="s">
        <v>23</v>
      </c>
      <c r="O65" s="471"/>
      <c r="P65" s="126"/>
      <c r="Q65" s="126"/>
      <c r="R65" s="3"/>
      <c r="S65" s="136" t="s">
        <v>138</v>
      </c>
      <c r="T65" s="348"/>
      <c r="U65" s="348"/>
      <c r="V65" s="3"/>
      <c r="W65" s="18"/>
      <c r="HU65" s="5"/>
    </row>
    <row r="66" spans="1:229">
      <c r="B66" s="37" t="s">
        <v>2</v>
      </c>
      <c r="C66" s="60"/>
      <c r="D66" s="21"/>
      <c r="E66" s="22"/>
      <c r="F66" s="44"/>
      <c r="G66" s="22"/>
      <c r="H66" s="22"/>
      <c r="I66" s="22"/>
      <c r="J66" s="22"/>
      <c r="K66" s="22"/>
      <c r="L66" s="46" t="s">
        <v>107</v>
      </c>
      <c r="M66" s="22"/>
      <c r="N66" s="472" t="s">
        <v>24</v>
      </c>
      <c r="O66" s="473"/>
      <c r="P66" s="127"/>
      <c r="Q66" s="127"/>
      <c r="R66" s="3"/>
      <c r="S66" s="137" t="s">
        <v>137</v>
      </c>
      <c r="T66" s="349"/>
      <c r="U66" s="349"/>
      <c r="V66" s="3"/>
      <c r="W66" s="18"/>
      <c r="HU66" s="5"/>
    </row>
    <row r="67" spans="1:229">
      <c r="A67" s="301"/>
      <c r="B67" s="36" t="s">
        <v>63</v>
      </c>
      <c r="C67" s="50"/>
      <c r="D67" s="21"/>
      <c r="E67" s="22"/>
      <c r="F67" s="3"/>
      <c r="G67" s="22"/>
      <c r="H67" s="22"/>
      <c r="I67" s="22"/>
      <c r="J67" s="22"/>
      <c r="K67" s="22"/>
      <c r="L67" s="3"/>
      <c r="M67" s="22"/>
      <c r="N67" s="510" t="s">
        <v>25</v>
      </c>
      <c r="O67" s="511"/>
      <c r="P67" s="128"/>
      <c r="Q67" s="128"/>
      <c r="R67" s="3"/>
      <c r="S67" s="138" t="s">
        <v>146</v>
      </c>
      <c r="T67" s="350"/>
      <c r="U67" s="350"/>
      <c r="V67" s="3"/>
      <c r="W67" s="18"/>
      <c r="HU67" s="5"/>
    </row>
    <row r="68" spans="1:229">
      <c r="A68" s="301"/>
      <c r="B68" s="21" t="s">
        <v>260</v>
      </c>
      <c r="C68" s="24"/>
      <c r="D68" s="21"/>
      <c r="E68" s="22"/>
      <c r="F68" s="3"/>
      <c r="G68" s="22"/>
      <c r="H68" s="22"/>
      <c r="I68" s="22"/>
      <c r="J68" s="22"/>
      <c r="K68" s="22"/>
      <c r="L68" s="40"/>
      <c r="M68" s="22"/>
      <c r="N68" s="22"/>
      <c r="O68" s="22"/>
      <c r="P68" s="22"/>
      <c r="Q68" s="3"/>
      <c r="R68" s="3"/>
      <c r="S68" s="130"/>
      <c r="T68" s="342"/>
      <c r="U68" s="342"/>
      <c r="V68" s="3"/>
      <c r="W68" s="18"/>
      <c r="HU68" s="5"/>
    </row>
    <row r="69" spans="1:229" ht="15.75" thickBot="1">
      <c r="B69" s="23" t="s">
        <v>246</v>
      </c>
      <c r="C69" s="24"/>
      <c r="D69" s="21"/>
      <c r="E69" s="22"/>
      <c r="F69" s="3"/>
      <c r="G69" s="22"/>
      <c r="H69" s="22"/>
      <c r="I69" s="22"/>
      <c r="J69" s="22"/>
      <c r="K69" s="22"/>
      <c r="L69" s="22"/>
      <c r="M69" s="22"/>
      <c r="N69" s="22"/>
      <c r="O69" s="22"/>
      <c r="P69" s="22"/>
      <c r="Q69" s="3"/>
      <c r="R69" s="3"/>
      <c r="S69" s="130"/>
      <c r="T69" s="342"/>
      <c r="U69" s="342"/>
      <c r="V69" s="3"/>
      <c r="W69" s="18"/>
    </row>
    <row r="70" spans="1:229">
      <c r="B70" s="23" t="s">
        <v>247</v>
      </c>
      <c r="C70" s="21"/>
      <c r="D70" s="21"/>
      <c r="E70" s="22"/>
      <c r="F70" s="3"/>
      <c r="G70" s="22"/>
      <c r="H70" s="22"/>
      <c r="I70" s="22"/>
      <c r="J70" s="22"/>
      <c r="K70" s="22"/>
      <c r="L70" s="22"/>
      <c r="M70" s="22"/>
      <c r="N70" s="22"/>
      <c r="O70" s="22"/>
      <c r="P70" s="22"/>
      <c r="Q70" s="3"/>
      <c r="R70" s="3"/>
      <c r="S70" s="367" t="s">
        <v>265</v>
      </c>
      <c r="T70" s="50"/>
      <c r="U70" s="342"/>
      <c r="V70" s="3"/>
      <c r="W70" s="18"/>
    </row>
    <row r="71" spans="1:229" s="14" customFormat="1">
      <c r="A71" s="5"/>
      <c r="B71" s="23" t="s">
        <v>248</v>
      </c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S71" s="368" t="s">
        <v>261</v>
      </c>
      <c r="T71" s="24"/>
      <c r="U71" s="351"/>
      <c r="V71" s="3"/>
      <c r="W71" s="18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  <c r="CP71" s="3"/>
      <c r="CQ71" s="3"/>
      <c r="CR71" s="3"/>
      <c r="CS71" s="3"/>
      <c r="CT71" s="3"/>
      <c r="CU71" s="3"/>
      <c r="CV71" s="3"/>
      <c r="CW71" s="3"/>
      <c r="CX71" s="3"/>
      <c r="CY71" s="3"/>
      <c r="CZ71" s="3"/>
      <c r="DA71" s="3"/>
      <c r="DB71" s="3"/>
      <c r="DC71" s="3"/>
      <c r="DD71" s="3"/>
      <c r="DE71" s="3"/>
      <c r="DF71" s="3"/>
      <c r="DG71" s="3"/>
      <c r="DH71" s="3"/>
      <c r="DI71" s="3"/>
      <c r="DJ71" s="3"/>
      <c r="DK71" s="3"/>
      <c r="DL71" s="3"/>
      <c r="DM71" s="3"/>
      <c r="DN71" s="3"/>
      <c r="DO71" s="3"/>
      <c r="DP71" s="3"/>
      <c r="DQ71" s="3"/>
      <c r="DR71" s="3"/>
      <c r="DS71" s="3"/>
      <c r="DT71" s="3"/>
      <c r="DU71" s="3"/>
      <c r="DV71" s="3"/>
      <c r="DW71" s="3"/>
      <c r="DX71" s="3"/>
      <c r="DY71" s="3"/>
      <c r="DZ71" s="3"/>
      <c r="EA71" s="3"/>
      <c r="EB71" s="3"/>
      <c r="EC71" s="3"/>
      <c r="ED71" s="3"/>
      <c r="EE71" s="3"/>
      <c r="EF71" s="3"/>
      <c r="EG71" s="3"/>
      <c r="EH71" s="3"/>
      <c r="EI71" s="3"/>
      <c r="EJ71" s="3"/>
      <c r="EK71" s="3"/>
      <c r="EL71" s="3"/>
      <c r="EM71" s="3"/>
      <c r="EN71" s="3"/>
      <c r="EO71" s="3"/>
      <c r="EP71" s="3"/>
      <c r="EQ71" s="3"/>
      <c r="ER71" s="3"/>
      <c r="ES71" s="3"/>
      <c r="ET71" s="3"/>
      <c r="EU71" s="3"/>
      <c r="EV71" s="3"/>
      <c r="EW71" s="3"/>
      <c r="EX71" s="3"/>
      <c r="EY71" s="3"/>
      <c r="EZ71" s="3"/>
      <c r="FA71" s="3"/>
      <c r="FB71" s="3"/>
      <c r="FC71" s="3"/>
      <c r="FD71" s="3"/>
      <c r="FE71" s="3"/>
      <c r="FF71" s="3"/>
      <c r="FG71" s="3"/>
      <c r="FH71" s="3"/>
      <c r="FI71" s="3"/>
      <c r="FJ71" s="3"/>
      <c r="FK71" s="3"/>
      <c r="FL71" s="3"/>
      <c r="FM71" s="3"/>
      <c r="FN71" s="3"/>
      <c r="FO71" s="3"/>
      <c r="FP71" s="3"/>
      <c r="FQ71" s="3"/>
      <c r="FR71" s="3"/>
      <c r="FS71" s="3"/>
      <c r="FT71" s="3"/>
      <c r="FU71" s="3"/>
      <c r="FV71" s="3"/>
      <c r="FW71" s="3"/>
      <c r="FX71" s="3"/>
      <c r="FY71" s="3"/>
      <c r="FZ71" s="3"/>
      <c r="GA71" s="3"/>
      <c r="GB71" s="3"/>
      <c r="GC71" s="3"/>
      <c r="GD71" s="3"/>
      <c r="GE71" s="3"/>
      <c r="GF71" s="3"/>
      <c r="GG71" s="3"/>
      <c r="GH71" s="3"/>
      <c r="GI71" s="3"/>
      <c r="GJ71" s="3"/>
      <c r="GK71" s="3"/>
      <c r="GL71" s="3"/>
      <c r="GM71" s="3"/>
      <c r="GN71" s="3"/>
      <c r="GO71" s="3"/>
      <c r="GP71" s="3"/>
      <c r="GQ71" s="3"/>
      <c r="GR71" s="3"/>
      <c r="GS71" s="3"/>
      <c r="GT71" s="3"/>
      <c r="GU71" s="3"/>
      <c r="GV71" s="3"/>
      <c r="GW71" s="3"/>
      <c r="GX71" s="3"/>
      <c r="GY71" s="3"/>
      <c r="GZ71" s="3"/>
      <c r="HA71" s="3"/>
      <c r="HB71" s="3"/>
      <c r="HC71" s="3"/>
      <c r="HD71" s="3"/>
      <c r="HE71" s="3"/>
      <c r="HF71" s="3"/>
      <c r="HG71" s="3"/>
      <c r="HH71" s="3"/>
      <c r="HI71" s="3"/>
      <c r="HJ71" s="3"/>
      <c r="HK71" s="3"/>
      <c r="HL71" s="3"/>
      <c r="HM71" s="3"/>
      <c r="HN71" s="3"/>
      <c r="HO71" s="3"/>
      <c r="HP71" s="3"/>
      <c r="HQ71" s="3"/>
      <c r="HR71" s="3"/>
      <c r="HS71" s="3"/>
      <c r="HT71" s="3"/>
      <c r="HU71" s="3"/>
    </row>
    <row r="72" spans="1:229" s="14" customFormat="1">
      <c r="B72" s="23" t="s">
        <v>249</v>
      </c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S72" s="368" t="s">
        <v>262</v>
      </c>
      <c r="T72" s="24"/>
      <c r="U72" s="351"/>
      <c r="V72" s="3"/>
      <c r="W72" s="18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  <c r="CP72" s="3"/>
      <c r="CQ72" s="3"/>
      <c r="CR72" s="3"/>
      <c r="CS72" s="3"/>
      <c r="CT72" s="3"/>
      <c r="CU72" s="3"/>
      <c r="CV72" s="3"/>
      <c r="CW72" s="3"/>
      <c r="CX72" s="3"/>
      <c r="CY72" s="3"/>
      <c r="CZ72" s="3"/>
      <c r="DA72" s="3"/>
      <c r="DB72" s="3"/>
      <c r="DC72" s="3"/>
      <c r="DD72" s="3"/>
      <c r="DE72" s="3"/>
      <c r="DF72" s="3"/>
      <c r="DG72" s="3"/>
      <c r="DH72" s="3"/>
      <c r="DI72" s="3"/>
      <c r="DJ72" s="3"/>
      <c r="DK72" s="3"/>
      <c r="DL72" s="3"/>
      <c r="DM72" s="3"/>
      <c r="DN72" s="3"/>
      <c r="DO72" s="3"/>
      <c r="DP72" s="3"/>
      <c r="DQ72" s="3"/>
      <c r="DR72" s="3"/>
      <c r="DS72" s="3"/>
      <c r="DT72" s="3"/>
      <c r="DU72" s="3"/>
      <c r="DV72" s="3"/>
      <c r="DW72" s="3"/>
      <c r="DX72" s="3"/>
      <c r="DY72" s="3"/>
      <c r="DZ72" s="3"/>
      <c r="EA72" s="3"/>
      <c r="EB72" s="3"/>
      <c r="EC72" s="3"/>
      <c r="ED72" s="3"/>
      <c r="EE72" s="3"/>
      <c r="EF72" s="3"/>
      <c r="EG72" s="3"/>
      <c r="EH72" s="3"/>
      <c r="EI72" s="3"/>
      <c r="EJ72" s="3"/>
      <c r="EK72" s="3"/>
      <c r="EL72" s="3"/>
      <c r="EM72" s="3"/>
      <c r="EN72" s="3"/>
      <c r="EO72" s="3"/>
      <c r="EP72" s="3"/>
      <c r="EQ72" s="3"/>
      <c r="ER72" s="3"/>
      <c r="ES72" s="3"/>
      <c r="ET72" s="3"/>
      <c r="EU72" s="3"/>
      <c r="EV72" s="3"/>
      <c r="EW72" s="3"/>
      <c r="EX72" s="3"/>
      <c r="EY72" s="3"/>
      <c r="EZ72" s="3"/>
      <c r="FA72" s="3"/>
      <c r="FB72" s="3"/>
      <c r="FC72" s="3"/>
      <c r="FD72" s="3"/>
      <c r="FE72" s="3"/>
      <c r="FF72" s="3"/>
      <c r="FG72" s="3"/>
      <c r="FH72" s="3"/>
      <c r="FI72" s="3"/>
      <c r="FJ72" s="3"/>
      <c r="FK72" s="3"/>
      <c r="FL72" s="3"/>
      <c r="FM72" s="3"/>
      <c r="FN72" s="3"/>
      <c r="FO72" s="3"/>
      <c r="FP72" s="3"/>
      <c r="FQ72" s="3"/>
      <c r="FR72" s="3"/>
      <c r="FS72" s="3"/>
      <c r="FT72" s="3"/>
      <c r="FU72" s="3"/>
      <c r="FV72" s="3"/>
      <c r="FW72" s="3"/>
      <c r="FX72" s="3"/>
      <c r="FY72" s="3"/>
      <c r="FZ72" s="3"/>
      <c r="GA72" s="3"/>
      <c r="GB72" s="3"/>
      <c r="GC72" s="3"/>
      <c r="GD72" s="3"/>
      <c r="GE72" s="3"/>
      <c r="GF72" s="3"/>
      <c r="GG72" s="3"/>
      <c r="GH72" s="3"/>
      <c r="GI72" s="3"/>
      <c r="GJ72" s="3"/>
      <c r="GK72" s="3"/>
      <c r="GL72" s="3"/>
      <c r="GM72" s="3"/>
      <c r="GN72" s="3"/>
      <c r="GO72" s="3"/>
      <c r="GP72" s="3"/>
      <c r="GQ72" s="3"/>
      <c r="GR72" s="3"/>
      <c r="GS72" s="3"/>
      <c r="GT72" s="3"/>
      <c r="GU72" s="3"/>
      <c r="GV72" s="3"/>
      <c r="GW72" s="3"/>
      <c r="GX72" s="3"/>
      <c r="GY72" s="3"/>
      <c r="GZ72" s="3"/>
      <c r="HA72" s="3"/>
      <c r="HB72" s="3"/>
      <c r="HC72" s="3"/>
      <c r="HD72" s="3"/>
      <c r="HE72" s="3"/>
      <c r="HF72" s="3"/>
      <c r="HG72" s="3"/>
      <c r="HH72" s="3"/>
      <c r="HI72" s="3"/>
      <c r="HJ72" s="3"/>
      <c r="HK72" s="3"/>
      <c r="HL72" s="3"/>
      <c r="HM72" s="3"/>
      <c r="HN72" s="3"/>
      <c r="HO72" s="3"/>
      <c r="HP72" s="3"/>
      <c r="HQ72" s="3"/>
      <c r="HR72" s="3"/>
      <c r="HS72" s="3"/>
      <c r="HT72" s="3"/>
      <c r="HU72" s="3"/>
    </row>
    <row r="73" spans="1:229" s="14" customFormat="1" ht="15.75">
      <c r="B73" s="23" t="s">
        <v>250</v>
      </c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S73" s="368" t="s">
        <v>120</v>
      </c>
      <c r="T73" s="21"/>
      <c r="U73" s="351"/>
      <c r="V73" s="3"/>
      <c r="W73" s="18"/>
      <c r="Y73" s="148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  <c r="CP73" s="3"/>
      <c r="CQ73" s="3"/>
      <c r="CR73" s="3"/>
      <c r="CS73" s="3"/>
      <c r="CT73" s="3"/>
      <c r="CU73" s="3"/>
      <c r="CV73" s="3"/>
      <c r="CW73" s="3"/>
      <c r="CX73" s="3"/>
      <c r="CY73" s="3"/>
      <c r="CZ73" s="3"/>
      <c r="DA73" s="3"/>
      <c r="DB73" s="3"/>
      <c r="DC73" s="3"/>
      <c r="DD73" s="3"/>
      <c r="DE73" s="3"/>
      <c r="DF73" s="3"/>
      <c r="DG73" s="3"/>
      <c r="DH73" s="3"/>
      <c r="DI73" s="3"/>
      <c r="DJ73" s="3"/>
      <c r="DK73" s="3"/>
      <c r="DL73" s="3"/>
      <c r="DM73" s="3"/>
      <c r="DN73" s="3"/>
      <c r="DO73" s="3"/>
      <c r="DP73" s="3"/>
      <c r="DQ73" s="3"/>
      <c r="DR73" s="3"/>
      <c r="DS73" s="3"/>
      <c r="DT73" s="3"/>
      <c r="DU73" s="3"/>
      <c r="DV73" s="3"/>
      <c r="DW73" s="3"/>
      <c r="DX73" s="3"/>
      <c r="DY73" s="3"/>
      <c r="DZ73" s="3"/>
      <c r="EA73" s="3"/>
      <c r="EB73" s="3"/>
      <c r="EC73" s="3"/>
      <c r="ED73" s="3"/>
      <c r="EE73" s="3"/>
      <c r="EF73" s="3"/>
      <c r="EG73" s="3"/>
      <c r="EH73" s="3"/>
      <c r="EI73" s="3"/>
      <c r="EJ73" s="3"/>
      <c r="EK73" s="3"/>
      <c r="EL73" s="3"/>
      <c r="EM73" s="3"/>
      <c r="EN73" s="3"/>
      <c r="EO73" s="3"/>
      <c r="EP73" s="3"/>
      <c r="EQ73" s="3"/>
      <c r="ER73" s="3"/>
      <c r="ES73" s="3"/>
      <c r="ET73" s="3"/>
      <c r="EU73" s="3"/>
      <c r="EV73" s="3"/>
      <c r="EW73" s="3"/>
      <c r="EX73" s="3"/>
      <c r="EY73" s="3"/>
      <c r="EZ73" s="3"/>
      <c r="FA73" s="3"/>
      <c r="FB73" s="3"/>
      <c r="FC73" s="3"/>
      <c r="FD73" s="3"/>
      <c r="FE73" s="3"/>
      <c r="FF73" s="3"/>
      <c r="FG73" s="3"/>
      <c r="FH73" s="3"/>
      <c r="FI73" s="3"/>
      <c r="FJ73" s="3"/>
      <c r="FK73" s="3"/>
      <c r="FL73" s="3"/>
      <c r="FM73" s="3"/>
      <c r="FN73" s="3"/>
      <c r="FO73" s="3"/>
      <c r="FP73" s="3"/>
      <c r="FQ73" s="3"/>
      <c r="FR73" s="3"/>
      <c r="FS73" s="3"/>
      <c r="FT73" s="3"/>
      <c r="FU73" s="3"/>
      <c r="FV73" s="3"/>
      <c r="FW73" s="3"/>
      <c r="FX73" s="3"/>
      <c r="FY73" s="3"/>
      <c r="FZ73" s="3"/>
      <c r="GA73" s="3"/>
      <c r="GB73" s="3"/>
      <c r="GC73" s="3"/>
      <c r="GD73" s="3"/>
      <c r="GE73" s="3"/>
      <c r="GF73" s="3"/>
      <c r="GG73" s="3"/>
      <c r="GH73" s="3"/>
      <c r="GI73" s="3"/>
      <c r="GJ73" s="3"/>
      <c r="GK73" s="3"/>
      <c r="GL73" s="3"/>
      <c r="GM73" s="3"/>
      <c r="GN73" s="3"/>
      <c r="GO73" s="3"/>
      <c r="GP73" s="3"/>
      <c r="GQ73" s="3"/>
      <c r="GR73" s="3"/>
      <c r="GS73" s="3"/>
      <c r="GT73" s="3"/>
      <c r="GU73" s="3"/>
      <c r="GV73" s="3"/>
      <c r="GW73" s="3"/>
      <c r="GX73" s="3"/>
      <c r="GY73" s="3"/>
      <c r="GZ73" s="3"/>
      <c r="HA73" s="3"/>
      <c r="HB73" s="3"/>
      <c r="HC73" s="3"/>
      <c r="HD73" s="3"/>
      <c r="HE73" s="3"/>
      <c r="HF73" s="3"/>
      <c r="HG73" s="3"/>
      <c r="HH73" s="3"/>
      <c r="HI73" s="3"/>
      <c r="HJ73" s="3"/>
      <c r="HK73" s="3"/>
      <c r="HL73" s="3"/>
      <c r="HM73" s="3"/>
      <c r="HN73" s="3"/>
      <c r="HO73" s="3"/>
      <c r="HP73" s="3"/>
      <c r="HQ73" s="3"/>
      <c r="HR73" s="3"/>
      <c r="HS73" s="3"/>
      <c r="HT73" s="3"/>
      <c r="HU73" s="3"/>
    </row>
    <row r="74" spans="1:229" s="14" customFormat="1" ht="15.75">
      <c r="B74" s="23" t="s">
        <v>251</v>
      </c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S74" s="368" t="s">
        <v>27</v>
      </c>
      <c r="T74" s="3"/>
      <c r="U74" s="351"/>
      <c r="V74" s="3"/>
      <c r="W74" s="18"/>
      <c r="Y74" s="291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  <c r="CP74" s="3"/>
      <c r="CQ74" s="3"/>
      <c r="CR74" s="3"/>
      <c r="CS74" s="3"/>
      <c r="CT74" s="3"/>
      <c r="CU74" s="3"/>
      <c r="CV74" s="3"/>
      <c r="CW74" s="3"/>
      <c r="CX74" s="3"/>
      <c r="CY74" s="3"/>
      <c r="CZ74" s="3"/>
      <c r="DA74" s="3"/>
      <c r="DB74" s="3"/>
      <c r="DC74" s="3"/>
      <c r="DD74" s="3"/>
      <c r="DE74" s="3"/>
      <c r="DF74" s="3"/>
      <c r="DG74" s="3"/>
      <c r="DH74" s="3"/>
      <c r="DI74" s="3"/>
      <c r="DJ74" s="3"/>
      <c r="DK74" s="3"/>
      <c r="DL74" s="3"/>
      <c r="DM74" s="3"/>
      <c r="DN74" s="3"/>
      <c r="DO74" s="3"/>
      <c r="DP74" s="3"/>
      <c r="DQ74" s="3"/>
      <c r="DR74" s="3"/>
      <c r="DS74" s="3"/>
      <c r="DT74" s="3"/>
      <c r="DU74" s="3"/>
      <c r="DV74" s="3"/>
      <c r="DW74" s="3"/>
      <c r="DX74" s="3"/>
      <c r="DY74" s="3"/>
      <c r="DZ74" s="3"/>
      <c r="EA74" s="3"/>
      <c r="EB74" s="3"/>
      <c r="EC74" s="3"/>
      <c r="ED74" s="3"/>
      <c r="EE74" s="3"/>
      <c r="EF74" s="3"/>
      <c r="EG74" s="3"/>
      <c r="EH74" s="3"/>
      <c r="EI74" s="3"/>
      <c r="EJ74" s="3"/>
      <c r="EK74" s="3"/>
      <c r="EL74" s="3"/>
      <c r="EM74" s="3"/>
      <c r="EN74" s="3"/>
      <c r="EO74" s="3"/>
      <c r="EP74" s="3"/>
      <c r="EQ74" s="3"/>
      <c r="ER74" s="3"/>
      <c r="ES74" s="3"/>
      <c r="ET74" s="3"/>
      <c r="EU74" s="3"/>
      <c r="EV74" s="3"/>
      <c r="EW74" s="3"/>
      <c r="EX74" s="3"/>
      <c r="EY74" s="3"/>
      <c r="EZ74" s="3"/>
      <c r="FA74" s="3"/>
      <c r="FB74" s="3"/>
      <c r="FC74" s="3"/>
      <c r="FD74" s="3"/>
      <c r="FE74" s="3"/>
      <c r="FF74" s="3"/>
      <c r="FG74" s="3"/>
      <c r="FH74" s="3"/>
      <c r="FI74" s="3"/>
      <c r="FJ74" s="3"/>
      <c r="FK74" s="3"/>
      <c r="FL74" s="3"/>
      <c r="FM74" s="3"/>
      <c r="FN74" s="3"/>
      <c r="FO74" s="3"/>
      <c r="FP74" s="3"/>
      <c r="FQ74" s="3"/>
      <c r="FR74" s="3"/>
      <c r="FS74" s="3"/>
      <c r="FT74" s="3"/>
      <c r="FU74" s="3"/>
      <c r="FV74" s="3"/>
      <c r="FW74" s="3"/>
      <c r="FX74" s="3"/>
      <c r="FY74" s="3"/>
      <c r="FZ74" s="3"/>
      <c r="GA74" s="3"/>
      <c r="GB74" s="3"/>
      <c r="GC74" s="3"/>
      <c r="GD74" s="3"/>
      <c r="GE74" s="3"/>
      <c r="GF74" s="3"/>
      <c r="GG74" s="3"/>
      <c r="GH74" s="3"/>
      <c r="GI74" s="3"/>
      <c r="GJ74" s="3"/>
      <c r="GK74" s="3"/>
      <c r="GL74" s="3"/>
      <c r="GM74" s="3"/>
      <c r="GN74" s="3"/>
      <c r="GO74" s="3"/>
      <c r="GP74" s="3"/>
      <c r="GQ74" s="3"/>
      <c r="GR74" s="3"/>
      <c r="GS74" s="3"/>
      <c r="GT74" s="3"/>
      <c r="GU74" s="3"/>
      <c r="GV74" s="3"/>
      <c r="GW74" s="3"/>
      <c r="GX74" s="3"/>
      <c r="GY74" s="3"/>
      <c r="GZ74" s="3"/>
      <c r="HA74" s="3"/>
      <c r="HB74" s="3"/>
      <c r="HC74" s="3"/>
      <c r="HD74" s="3"/>
      <c r="HE74" s="3"/>
      <c r="HF74" s="3"/>
      <c r="HG74" s="3"/>
      <c r="HH74" s="3"/>
      <c r="HI74" s="3"/>
      <c r="HJ74" s="3"/>
      <c r="HK74" s="3"/>
      <c r="HL74" s="3"/>
      <c r="HM74" s="3"/>
      <c r="HN74" s="3"/>
      <c r="HO74" s="3"/>
      <c r="HP74" s="3"/>
      <c r="HQ74" s="3"/>
      <c r="HR74" s="3"/>
      <c r="HS74" s="3"/>
      <c r="HT74" s="3"/>
      <c r="HU74" s="3"/>
    </row>
    <row r="75" spans="1:229" s="14" customFormat="1" ht="15.75">
      <c r="B75" s="2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S75" s="368" t="s">
        <v>263</v>
      </c>
      <c r="T75" s="3"/>
      <c r="U75" s="351"/>
      <c r="V75" s="3"/>
      <c r="W75" s="18"/>
      <c r="Y75" s="362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  <c r="CP75" s="3"/>
      <c r="CQ75" s="3"/>
      <c r="CR75" s="3"/>
      <c r="CS75" s="3"/>
      <c r="CT75" s="3"/>
      <c r="CU75" s="3"/>
      <c r="CV75" s="3"/>
      <c r="CW75" s="3"/>
      <c r="CX75" s="3"/>
      <c r="CY75" s="3"/>
      <c r="CZ75" s="3"/>
      <c r="DA75" s="3"/>
      <c r="DB75" s="3"/>
      <c r="DC75" s="3"/>
      <c r="DD75" s="3"/>
      <c r="DE75" s="3"/>
      <c r="DF75" s="3"/>
      <c r="DG75" s="3"/>
      <c r="DH75" s="3"/>
      <c r="DI75" s="3"/>
      <c r="DJ75" s="3"/>
      <c r="DK75" s="3"/>
      <c r="DL75" s="3"/>
      <c r="DM75" s="3"/>
      <c r="DN75" s="3"/>
      <c r="DO75" s="3"/>
      <c r="DP75" s="3"/>
      <c r="DQ75" s="3"/>
      <c r="DR75" s="3"/>
      <c r="DS75" s="3"/>
      <c r="DT75" s="3"/>
      <c r="DU75" s="3"/>
      <c r="DV75" s="3"/>
      <c r="DW75" s="3"/>
      <c r="DX75" s="3"/>
      <c r="DY75" s="3"/>
      <c r="DZ75" s="3"/>
      <c r="EA75" s="3"/>
      <c r="EB75" s="3"/>
      <c r="EC75" s="3"/>
      <c r="ED75" s="3"/>
      <c r="EE75" s="3"/>
      <c r="EF75" s="3"/>
      <c r="EG75" s="3"/>
      <c r="EH75" s="3"/>
      <c r="EI75" s="3"/>
      <c r="EJ75" s="3"/>
      <c r="EK75" s="3"/>
      <c r="EL75" s="3"/>
      <c r="EM75" s="3"/>
      <c r="EN75" s="3"/>
      <c r="EO75" s="3"/>
      <c r="EP75" s="3"/>
      <c r="EQ75" s="3"/>
      <c r="ER75" s="3"/>
      <c r="ES75" s="3"/>
      <c r="ET75" s="3"/>
      <c r="EU75" s="3"/>
      <c r="EV75" s="3"/>
      <c r="EW75" s="3"/>
      <c r="EX75" s="3"/>
      <c r="EY75" s="3"/>
      <c r="EZ75" s="3"/>
      <c r="FA75" s="3"/>
      <c r="FB75" s="3"/>
      <c r="FC75" s="3"/>
      <c r="FD75" s="3"/>
      <c r="FE75" s="3"/>
      <c r="FF75" s="3"/>
      <c r="FG75" s="3"/>
      <c r="FH75" s="3"/>
      <c r="FI75" s="3"/>
      <c r="FJ75" s="3"/>
      <c r="FK75" s="3"/>
      <c r="FL75" s="3"/>
      <c r="FM75" s="3"/>
      <c r="FN75" s="3"/>
      <c r="FO75" s="3"/>
      <c r="FP75" s="3"/>
      <c r="FQ75" s="3"/>
      <c r="FR75" s="3"/>
      <c r="FS75" s="3"/>
      <c r="FT75" s="3"/>
      <c r="FU75" s="3"/>
      <c r="FV75" s="3"/>
      <c r="FW75" s="3"/>
      <c r="FX75" s="3"/>
      <c r="FY75" s="3"/>
      <c r="FZ75" s="3"/>
      <c r="GA75" s="3"/>
      <c r="GB75" s="3"/>
      <c r="GC75" s="3"/>
      <c r="GD75" s="3"/>
      <c r="GE75" s="3"/>
      <c r="GF75" s="3"/>
      <c r="GG75" s="3"/>
      <c r="GH75" s="3"/>
      <c r="GI75" s="3"/>
      <c r="GJ75" s="3"/>
      <c r="GK75" s="3"/>
      <c r="GL75" s="3"/>
      <c r="GM75" s="3"/>
      <c r="GN75" s="3"/>
      <c r="GO75" s="3"/>
      <c r="GP75" s="3"/>
      <c r="GQ75" s="3"/>
      <c r="GR75" s="3"/>
      <c r="GS75" s="3"/>
      <c r="GT75" s="3"/>
      <c r="GU75" s="3"/>
      <c r="GV75" s="3"/>
      <c r="GW75" s="3"/>
      <c r="GX75" s="3"/>
      <c r="GY75" s="3"/>
      <c r="GZ75" s="3"/>
      <c r="HA75" s="3"/>
      <c r="HB75" s="3"/>
      <c r="HC75" s="3"/>
      <c r="HD75" s="3"/>
      <c r="HE75" s="3"/>
      <c r="HF75" s="3"/>
      <c r="HG75" s="3"/>
      <c r="HH75" s="3"/>
      <c r="HI75" s="3"/>
      <c r="HJ75" s="3"/>
      <c r="HK75" s="3"/>
      <c r="HL75" s="3"/>
      <c r="HM75" s="3"/>
      <c r="HN75" s="3"/>
      <c r="HO75" s="3"/>
      <c r="HP75" s="3"/>
      <c r="HQ75" s="3"/>
      <c r="HR75" s="3"/>
      <c r="HS75" s="3"/>
      <c r="HT75" s="3"/>
      <c r="HU75" s="3"/>
    </row>
    <row r="76" spans="1:229" s="14" customFormat="1" ht="15.75">
      <c r="B76" s="365" t="s">
        <v>245</v>
      </c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S76" s="368" t="s">
        <v>121</v>
      </c>
      <c r="T76" s="3"/>
      <c r="U76" s="351"/>
      <c r="V76" s="3"/>
      <c r="W76" s="18"/>
      <c r="Y76" s="362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  <c r="CP76" s="3"/>
      <c r="CQ76" s="3"/>
      <c r="CR76" s="3"/>
      <c r="CS76" s="3"/>
      <c r="CT76" s="3"/>
      <c r="CU76" s="3"/>
      <c r="CV76" s="3"/>
      <c r="CW76" s="3"/>
      <c r="CX76" s="3"/>
      <c r="CY76" s="3"/>
      <c r="CZ76" s="3"/>
      <c r="DA76" s="3"/>
      <c r="DB76" s="3"/>
      <c r="DC76" s="3"/>
      <c r="DD76" s="3"/>
      <c r="DE76" s="3"/>
      <c r="DF76" s="3"/>
      <c r="DG76" s="3"/>
      <c r="DH76" s="3"/>
      <c r="DI76" s="3"/>
      <c r="DJ76" s="3"/>
      <c r="DK76" s="3"/>
      <c r="DL76" s="3"/>
      <c r="DM76" s="3"/>
      <c r="DN76" s="3"/>
      <c r="DO76" s="3"/>
      <c r="DP76" s="3"/>
      <c r="DQ76" s="3"/>
      <c r="DR76" s="3"/>
      <c r="DS76" s="3"/>
      <c r="DT76" s="3"/>
      <c r="DU76" s="3"/>
      <c r="DV76" s="3"/>
      <c r="DW76" s="3"/>
      <c r="DX76" s="3"/>
      <c r="DY76" s="3"/>
      <c r="DZ76" s="3"/>
      <c r="EA76" s="3"/>
      <c r="EB76" s="3"/>
      <c r="EC76" s="3"/>
      <c r="ED76" s="3"/>
      <c r="EE76" s="3"/>
      <c r="EF76" s="3"/>
      <c r="EG76" s="3"/>
      <c r="EH76" s="3"/>
      <c r="EI76" s="3"/>
      <c r="EJ76" s="3"/>
      <c r="EK76" s="3"/>
      <c r="EL76" s="3"/>
      <c r="EM76" s="3"/>
      <c r="EN76" s="3"/>
      <c r="EO76" s="3"/>
      <c r="EP76" s="3"/>
      <c r="EQ76" s="3"/>
      <c r="ER76" s="3"/>
      <c r="ES76" s="3"/>
      <c r="ET76" s="3"/>
      <c r="EU76" s="3"/>
      <c r="EV76" s="3"/>
      <c r="EW76" s="3"/>
      <c r="EX76" s="3"/>
      <c r="EY76" s="3"/>
      <c r="EZ76" s="3"/>
      <c r="FA76" s="3"/>
      <c r="FB76" s="3"/>
      <c r="FC76" s="3"/>
      <c r="FD76" s="3"/>
      <c r="FE76" s="3"/>
      <c r="FF76" s="3"/>
      <c r="FG76" s="3"/>
      <c r="FH76" s="3"/>
      <c r="FI76" s="3"/>
      <c r="FJ76" s="3"/>
      <c r="FK76" s="3"/>
      <c r="FL76" s="3"/>
      <c r="FM76" s="3"/>
      <c r="FN76" s="3"/>
      <c r="FO76" s="3"/>
      <c r="FP76" s="3"/>
      <c r="FQ76" s="3"/>
      <c r="FR76" s="3"/>
      <c r="FS76" s="3"/>
      <c r="FT76" s="3"/>
      <c r="FU76" s="3"/>
      <c r="FV76" s="3"/>
      <c r="FW76" s="3"/>
      <c r="FX76" s="3"/>
      <c r="FY76" s="3"/>
      <c r="FZ76" s="3"/>
      <c r="GA76" s="3"/>
      <c r="GB76" s="3"/>
      <c r="GC76" s="3"/>
      <c r="GD76" s="3"/>
      <c r="GE76" s="3"/>
      <c r="GF76" s="3"/>
      <c r="GG76" s="3"/>
      <c r="GH76" s="3"/>
      <c r="GI76" s="3"/>
      <c r="GJ76" s="3"/>
      <c r="GK76" s="3"/>
      <c r="GL76" s="3"/>
      <c r="GM76" s="3"/>
      <c r="GN76" s="3"/>
      <c r="GO76" s="3"/>
      <c r="GP76" s="3"/>
      <c r="GQ76" s="3"/>
      <c r="GR76" s="3"/>
      <c r="GS76" s="3"/>
      <c r="GT76" s="3"/>
      <c r="GU76" s="3"/>
      <c r="GV76" s="3"/>
      <c r="GW76" s="3"/>
      <c r="GX76" s="3"/>
      <c r="GY76" s="3"/>
      <c r="GZ76" s="3"/>
      <c r="HA76" s="3"/>
      <c r="HB76" s="3"/>
      <c r="HC76" s="3"/>
      <c r="HD76" s="3"/>
      <c r="HE76" s="3"/>
      <c r="HF76" s="3"/>
      <c r="HG76" s="3"/>
      <c r="HH76" s="3"/>
      <c r="HI76" s="3"/>
      <c r="HJ76" s="3"/>
      <c r="HK76" s="3"/>
      <c r="HL76" s="3"/>
      <c r="HM76" s="3"/>
      <c r="HN76" s="3"/>
      <c r="HO76" s="3"/>
      <c r="HP76" s="3"/>
      <c r="HQ76" s="3"/>
      <c r="HR76" s="3"/>
      <c r="HS76" s="3"/>
      <c r="HT76" s="3"/>
      <c r="HU76" s="3"/>
    </row>
    <row r="77" spans="1:229" s="14" customFormat="1" ht="16.5" thickBot="1">
      <c r="B77" s="23" t="s">
        <v>122</v>
      </c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S77" s="369" t="s">
        <v>264</v>
      </c>
      <c r="T77" s="3"/>
      <c r="U77" s="351"/>
      <c r="V77" s="3"/>
      <c r="W77" s="18"/>
      <c r="Y77" s="362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  <c r="CO77" s="3"/>
      <c r="CP77" s="3"/>
      <c r="CQ77" s="3"/>
      <c r="CR77" s="3"/>
      <c r="CS77" s="3"/>
      <c r="CT77" s="3"/>
      <c r="CU77" s="3"/>
      <c r="CV77" s="3"/>
      <c r="CW77" s="3"/>
      <c r="CX77" s="3"/>
      <c r="CY77" s="3"/>
      <c r="CZ77" s="3"/>
      <c r="DA77" s="3"/>
      <c r="DB77" s="3"/>
      <c r="DC77" s="3"/>
      <c r="DD77" s="3"/>
      <c r="DE77" s="3"/>
      <c r="DF77" s="3"/>
      <c r="DG77" s="3"/>
      <c r="DH77" s="3"/>
      <c r="DI77" s="3"/>
      <c r="DJ77" s="3"/>
      <c r="DK77" s="3"/>
      <c r="DL77" s="3"/>
      <c r="DM77" s="3"/>
      <c r="DN77" s="3"/>
      <c r="DO77" s="3"/>
      <c r="DP77" s="3"/>
      <c r="DQ77" s="3"/>
      <c r="DR77" s="3"/>
      <c r="DS77" s="3"/>
      <c r="DT77" s="3"/>
      <c r="DU77" s="3"/>
      <c r="DV77" s="3"/>
      <c r="DW77" s="3"/>
      <c r="DX77" s="3"/>
      <c r="DY77" s="3"/>
      <c r="DZ77" s="3"/>
      <c r="EA77" s="3"/>
      <c r="EB77" s="3"/>
      <c r="EC77" s="3"/>
      <c r="ED77" s="3"/>
      <c r="EE77" s="3"/>
      <c r="EF77" s="3"/>
      <c r="EG77" s="3"/>
      <c r="EH77" s="3"/>
      <c r="EI77" s="3"/>
      <c r="EJ77" s="3"/>
      <c r="EK77" s="3"/>
      <c r="EL77" s="3"/>
      <c r="EM77" s="3"/>
      <c r="EN77" s="3"/>
      <c r="EO77" s="3"/>
      <c r="EP77" s="3"/>
      <c r="EQ77" s="3"/>
      <c r="ER77" s="3"/>
      <c r="ES77" s="3"/>
      <c r="ET77" s="3"/>
      <c r="EU77" s="3"/>
      <c r="EV77" s="3"/>
      <c r="EW77" s="3"/>
      <c r="EX77" s="3"/>
      <c r="EY77" s="3"/>
      <c r="EZ77" s="3"/>
      <c r="FA77" s="3"/>
      <c r="FB77" s="3"/>
      <c r="FC77" s="3"/>
      <c r="FD77" s="3"/>
      <c r="FE77" s="3"/>
      <c r="FF77" s="3"/>
      <c r="FG77" s="3"/>
      <c r="FH77" s="3"/>
      <c r="FI77" s="3"/>
      <c r="FJ77" s="3"/>
      <c r="FK77" s="3"/>
      <c r="FL77" s="3"/>
      <c r="FM77" s="3"/>
      <c r="FN77" s="3"/>
      <c r="FO77" s="3"/>
      <c r="FP77" s="3"/>
      <c r="FQ77" s="3"/>
      <c r="FR77" s="3"/>
      <c r="FS77" s="3"/>
      <c r="FT77" s="3"/>
      <c r="FU77" s="3"/>
      <c r="FV77" s="3"/>
      <c r="FW77" s="3"/>
      <c r="FX77" s="3"/>
      <c r="FY77" s="3"/>
      <c r="FZ77" s="3"/>
      <c r="GA77" s="3"/>
      <c r="GB77" s="3"/>
      <c r="GC77" s="3"/>
      <c r="GD77" s="3"/>
      <c r="GE77" s="3"/>
      <c r="GF77" s="3"/>
      <c r="GG77" s="3"/>
      <c r="GH77" s="3"/>
      <c r="GI77" s="3"/>
      <c r="GJ77" s="3"/>
      <c r="GK77" s="3"/>
      <c r="GL77" s="3"/>
      <c r="GM77" s="3"/>
      <c r="GN77" s="3"/>
      <c r="GO77" s="3"/>
      <c r="GP77" s="3"/>
      <c r="GQ77" s="3"/>
      <c r="GR77" s="3"/>
      <c r="GS77" s="3"/>
      <c r="GT77" s="3"/>
      <c r="GU77" s="3"/>
      <c r="GV77" s="3"/>
      <c r="GW77" s="3"/>
      <c r="GX77" s="3"/>
      <c r="GY77" s="3"/>
      <c r="GZ77" s="3"/>
      <c r="HA77" s="3"/>
      <c r="HB77" s="3"/>
      <c r="HC77" s="3"/>
      <c r="HD77" s="3"/>
      <c r="HE77" s="3"/>
      <c r="HF77" s="3"/>
      <c r="HG77" s="3"/>
      <c r="HH77" s="3"/>
      <c r="HI77" s="3"/>
      <c r="HJ77" s="3"/>
      <c r="HK77" s="3"/>
      <c r="HL77" s="3"/>
      <c r="HM77" s="3"/>
      <c r="HN77" s="3"/>
      <c r="HO77" s="3"/>
      <c r="HP77" s="3"/>
      <c r="HQ77" s="3"/>
      <c r="HR77" s="3"/>
      <c r="HS77" s="3"/>
      <c r="HT77" s="3"/>
      <c r="HU77" s="3"/>
    </row>
    <row r="78" spans="1:229" s="14" customFormat="1" ht="15.75">
      <c r="B78" s="23" t="s">
        <v>244</v>
      </c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S78" s="139"/>
      <c r="T78" s="351"/>
      <c r="U78" s="351"/>
      <c r="V78" s="3"/>
      <c r="W78" s="18"/>
      <c r="Y78" s="362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3"/>
      <c r="CP78" s="3"/>
      <c r="CQ78" s="3"/>
      <c r="CR78" s="3"/>
      <c r="CS78" s="3"/>
      <c r="CT78" s="3"/>
      <c r="CU78" s="3"/>
      <c r="CV78" s="3"/>
      <c r="CW78" s="3"/>
      <c r="CX78" s="3"/>
      <c r="CY78" s="3"/>
      <c r="CZ78" s="3"/>
      <c r="DA78" s="3"/>
      <c r="DB78" s="3"/>
      <c r="DC78" s="3"/>
      <c r="DD78" s="3"/>
      <c r="DE78" s="3"/>
      <c r="DF78" s="3"/>
      <c r="DG78" s="3"/>
      <c r="DH78" s="3"/>
      <c r="DI78" s="3"/>
      <c r="DJ78" s="3"/>
      <c r="DK78" s="3"/>
      <c r="DL78" s="3"/>
      <c r="DM78" s="3"/>
      <c r="DN78" s="3"/>
      <c r="DO78" s="3"/>
      <c r="DP78" s="3"/>
      <c r="DQ78" s="3"/>
      <c r="DR78" s="3"/>
      <c r="DS78" s="3"/>
      <c r="DT78" s="3"/>
      <c r="DU78" s="3"/>
      <c r="DV78" s="3"/>
      <c r="DW78" s="3"/>
      <c r="DX78" s="3"/>
      <c r="DY78" s="3"/>
      <c r="DZ78" s="3"/>
      <c r="EA78" s="3"/>
      <c r="EB78" s="3"/>
      <c r="EC78" s="3"/>
      <c r="ED78" s="3"/>
      <c r="EE78" s="3"/>
      <c r="EF78" s="3"/>
      <c r="EG78" s="3"/>
      <c r="EH78" s="3"/>
      <c r="EI78" s="3"/>
      <c r="EJ78" s="3"/>
      <c r="EK78" s="3"/>
      <c r="EL78" s="3"/>
      <c r="EM78" s="3"/>
      <c r="EN78" s="3"/>
      <c r="EO78" s="3"/>
      <c r="EP78" s="3"/>
      <c r="EQ78" s="3"/>
      <c r="ER78" s="3"/>
      <c r="ES78" s="3"/>
      <c r="ET78" s="3"/>
      <c r="EU78" s="3"/>
      <c r="EV78" s="3"/>
      <c r="EW78" s="3"/>
      <c r="EX78" s="3"/>
      <c r="EY78" s="3"/>
      <c r="EZ78" s="3"/>
      <c r="FA78" s="3"/>
      <c r="FB78" s="3"/>
      <c r="FC78" s="3"/>
      <c r="FD78" s="3"/>
      <c r="FE78" s="3"/>
      <c r="FF78" s="3"/>
      <c r="FG78" s="3"/>
      <c r="FH78" s="3"/>
      <c r="FI78" s="3"/>
      <c r="FJ78" s="3"/>
      <c r="FK78" s="3"/>
      <c r="FL78" s="3"/>
      <c r="FM78" s="3"/>
      <c r="FN78" s="3"/>
      <c r="FO78" s="3"/>
      <c r="FP78" s="3"/>
      <c r="FQ78" s="3"/>
      <c r="FR78" s="3"/>
      <c r="FS78" s="3"/>
      <c r="FT78" s="3"/>
      <c r="FU78" s="3"/>
      <c r="FV78" s="3"/>
      <c r="FW78" s="3"/>
      <c r="FX78" s="3"/>
      <c r="FY78" s="3"/>
      <c r="FZ78" s="3"/>
      <c r="GA78" s="3"/>
      <c r="GB78" s="3"/>
      <c r="GC78" s="3"/>
      <c r="GD78" s="3"/>
      <c r="GE78" s="3"/>
      <c r="GF78" s="3"/>
      <c r="GG78" s="3"/>
      <c r="GH78" s="3"/>
      <c r="GI78" s="3"/>
      <c r="GJ78" s="3"/>
      <c r="GK78" s="3"/>
      <c r="GL78" s="3"/>
      <c r="GM78" s="3"/>
      <c r="GN78" s="3"/>
      <c r="GO78" s="3"/>
      <c r="GP78" s="3"/>
      <c r="GQ78" s="3"/>
      <c r="GR78" s="3"/>
      <c r="GS78" s="3"/>
      <c r="GT78" s="3"/>
      <c r="GU78" s="3"/>
      <c r="GV78" s="3"/>
      <c r="GW78" s="3"/>
      <c r="GX78" s="3"/>
      <c r="GY78" s="3"/>
      <c r="GZ78" s="3"/>
      <c r="HA78" s="3"/>
      <c r="HB78" s="3"/>
      <c r="HC78" s="3"/>
      <c r="HD78" s="3"/>
      <c r="HE78" s="3"/>
      <c r="HF78" s="3"/>
      <c r="HG78" s="3"/>
      <c r="HH78" s="3"/>
      <c r="HI78" s="3"/>
      <c r="HJ78" s="3"/>
      <c r="HK78" s="3"/>
      <c r="HL78" s="3"/>
      <c r="HM78" s="3"/>
      <c r="HN78" s="3"/>
      <c r="HO78" s="3"/>
      <c r="HP78" s="3"/>
      <c r="HQ78" s="3"/>
      <c r="HR78" s="3"/>
      <c r="HS78" s="3"/>
      <c r="HT78" s="3"/>
      <c r="HU78" s="3"/>
    </row>
    <row r="79" spans="1:229" s="14" customFormat="1" ht="15.75">
      <c r="B79" s="2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S79" s="139"/>
      <c r="T79" s="351"/>
      <c r="U79" s="351"/>
      <c r="V79" s="3"/>
      <c r="W79" s="18"/>
      <c r="Y79" s="362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  <c r="CN79" s="3"/>
      <c r="CO79" s="3"/>
      <c r="CP79" s="3"/>
      <c r="CQ79" s="3"/>
      <c r="CR79" s="3"/>
      <c r="CS79" s="3"/>
      <c r="CT79" s="3"/>
      <c r="CU79" s="3"/>
      <c r="CV79" s="3"/>
      <c r="CW79" s="3"/>
      <c r="CX79" s="3"/>
      <c r="CY79" s="3"/>
      <c r="CZ79" s="3"/>
      <c r="DA79" s="3"/>
      <c r="DB79" s="3"/>
      <c r="DC79" s="3"/>
      <c r="DD79" s="3"/>
      <c r="DE79" s="3"/>
      <c r="DF79" s="3"/>
      <c r="DG79" s="3"/>
      <c r="DH79" s="3"/>
      <c r="DI79" s="3"/>
      <c r="DJ79" s="3"/>
      <c r="DK79" s="3"/>
      <c r="DL79" s="3"/>
      <c r="DM79" s="3"/>
      <c r="DN79" s="3"/>
      <c r="DO79" s="3"/>
      <c r="DP79" s="3"/>
      <c r="DQ79" s="3"/>
      <c r="DR79" s="3"/>
      <c r="DS79" s="3"/>
      <c r="DT79" s="3"/>
      <c r="DU79" s="3"/>
      <c r="DV79" s="3"/>
      <c r="DW79" s="3"/>
      <c r="DX79" s="3"/>
      <c r="DY79" s="3"/>
      <c r="DZ79" s="3"/>
      <c r="EA79" s="3"/>
      <c r="EB79" s="3"/>
      <c r="EC79" s="3"/>
      <c r="ED79" s="3"/>
      <c r="EE79" s="3"/>
      <c r="EF79" s="3"/>
      <c r="EG79" s="3"/>
      <c r="EH79" s="3"/>
      <c r="EI79" s="3"/>
      <c r="EJ79" s="3"/>
      <c r="EK79" s="3"/>
      <c r="EL79" s="3"/>
      <c r="EM79" s="3"/>
      <c r="EN79" s="3"/>
      <c r="EO79" s="3"/>
      <c r="EP79" s="3"/>
      <c r="EQ79" s="3"/>
      <c r="ER79" s="3"/>
      <c r="ES79" s="3"/>
      <c r="ET79" s="3"/>
      <c r="EU79" s="3"/>
      <c r="EV79" s="3"/>
      <c r="EW79" s="3"/>
      <c r="EX79" s="3"/>
      <c r="EY79" s="3"/>
      <c r="EZ79" s="3"/>
      <c r="FA79" s="3"/>
      <c r="FB79" s="3"/>
      <c r="FC79" s="3"/>
      <c r="FD79" s="3"/>
      <c r="FE79" s="3"/>
      <c r="FF79" s="3"/>
      <c r="FG79" s="3"/>
      <c r="FH79" s="3"/>
      <c r="FI79" s="3"/>
      <c r="FJ79" s="3"/>
      <c r="FK79" s="3"/>
      <c r="FL79" s="3"/>
      <c r="FM79" s="3"/>
      <c r="FN79" s="3"/>
      <c r="FO79" s="3"/>
      <c r="FP79" s="3"/>
      <c r="FQ79" s="3"/>
      <c r="FR79" s="3"/>
      <c r="FS79" s="3"/>
      <c r="FT79" s="3"/>
      <c r="FU79" s="3"/>
      <c r="FV79" s="3"/>
      <c r="FW79" s="3"/>
      <c r="FX79" s="3"/>
      <c r="FY79" s="3"/>
      <c r="FZ79" s="3"/>
      <c r="GA79" s="3"/>
      <c r="GB79" s="3"/>
      <c r="GC79" s="3"/>
      <c r="GD79" s="3"/>
      <c r="GE79" s="3"/>
      <c r="GF79" s="3"/>
      <c r="GG79" s="3"/>
      <c r="GH79" s="3"/>
      <c r="GI79" s="3"/>
      <c r="GJ79" s="3"/>
      <c r="GK79" s="3"/>
      <c r="GL79" s="3"/>
      <c r="GM79" s="3"/>
      <c r="GN79" s="3"/>
      <c r="GO79" s="3"/>
      <c r="GP79" s="3"/>
      <c r="GQ79" s="3"/>
      <c r="GR79" s="3"/>
      <c r="GS79" s="3"/>
      <c r="GT79" s="3"/>
      <c r="GU79" s="3"/>
      <c r="GV79" s="3"/>
      <c r="GW79" s="3"/>
      <c r="GX79" s="3"/>
      <c r="GY79" s="3"/>
      <c r="GZ79" s="3"/>
      <c r="HA79" s="3"/>
      <c r="HB79" s="3"/>
      <c r="HC79" s="3"/>
      <c r="HD79" s="3"/>
      <c r="HE79" s="3"/>
      <c r="HF79" s="3"/>
      <c r="HG79" s="3"/>
      <c r="HH79" s="3"/>
      <c r="HI79" s="3"/>
      <c r="HJ79" s="3"/>
      <c r="HK79" s="3"/>
      <c r="HL79" s="3"/>
      <c r="HM79" s="3"/>
      <c r="HN79" s="3"/>
      <c r="HO79" s="3"/>
      <c r="HP79" s="3"/>
      <c r="HQ79" s="3"/>
      <c r="HR79" s="3"/>
      <c r="HS79" s="3"/>
      <c r="HT79" s="3"/>
      <c r="HU79" s="3"/>
    </row>
    <row r="80" spans="1:229" s="14" customFormat="1" ht="15.75">
      <c r="B80" s="361" t="s">
        <v>67</v>
      </c>
      <c r="C80" s="15"/>
      <c r="D80" s="15"/>
      <c r="E80" s="15"/>
      <c r="F80" s="3"/>
      <c r="G80" s="15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130"/>
      <c r="T80" s="342"/>
      <c r="U80" s="342"/>
      <c r="V80" s="3"/>
      <c r="W80" s="18"/>
      <c r="Y80" s="55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  <c r="CP80" s="3"/>
      <c r="CQ80" s="3"/>
      <c r="CR80" s="3"/>
      <c r="CS80" s="3"/>
      <c r="CT80" s="3"/>
      <c r="CU80" s="3"/>
      <c r="CV80" s="3"/>
      <c r="CW80" s="3"/>
      <c r="CX80" s="3"/>
      <c r="CY80" s="3"/>
      <c r="CZ80" s="3"/>
      <c r="DA80" s="3"/>
      <c r="DB80" s="3"/>
      <c r="DC80" s="3"/>
      <c r="DD80" s="3"/>
      <c r="DE80" s="3"/>
      <c r="DF80" s="3"/>
      <c r="DG80" s="3"/>
      <c r="DH80" s="3"/>
      <c r="DI80" s="3"/>
      <c r="DJ80" s="3"/>
      <c r="DK80" s="3"/>
      <c r="DL80" s="3"/>
      <c r="DM80" s="3"/>
      <c r="DN80" s="3"/>
      <c r="DO80" s="3"/>
      <c r="DP80" s="3"/>
      <c r="DQ80" s="3"/>
      <c r="DR80" s="3"/>
      <c r="DS80" s="3"/>
      <c r="DT80" s="3"/>
      <c r="DU80" s="3"/>
      <c r="DV80" s="3"/>
      <c r="DW80" s="3"/>
      <c r="DX80" s="3"/>
      <c r="DY80" s="3"/>
      <c r="DZ80" s="3"/>
      <c r="EA80" s="3"/>
      <c r="EB80" s="3"/>
      <c r="EC80" s="3"/>
      <c r="ED80" s="3"/>
      <c r="EE80" s="3"/>
      <c r="EF80" s="3"/>
      <c r="EG80" s="3"/>
      <c r="EH80" s="3"/>
      <c r="EI80" s="3"/>
      <c r="EJ80" s="3"/>
      <c r="EK80" s="3"/>
      <c r="EL80" s="3"/>
      <c r="EM80" s="3"/>
      <c r="EN80" s="3"/>
      <c r="EO80" s="3"/>
      <c r="EP80" s="3"/>
      <c r="EQ80" s="3"/>
      <c r="ER80" s="3"/>
      <c r="ES80" s="3"/>
      <c r="ET80" s="3"/>
      <c r="EU80" s="3"/>
      <c r="EV80" s="3"/>
      <c r="EW80" s="3"/>
      <c r="EX80" s="3"/>
      <c r="EY80" s="3"/>
      <c r="EZ80" s="3"/>
      <c r="FA80" s="3"/>
      <c r="FB80" s="3"/>
      <c r="FC80" s="3"/>
      <c r="FD80" s="3"/>
      <c r="FE80" s="3"/>
      <c r="FF80" s="3"/>
      <c r="FG80" s="3"/>
      <c r="FH80" s="3"/>
      <c r="FI80" s="3"/>
      <c r="FJ80" s="3"/>
      <c r="FK80" s="3"/>
      <c r="FL80" s="3"/>
      <c r="FM80" s="3"/>
      <c r="FN80" s="3"/>
      <c r="FO80" s="3"/>
      <c r="FP80" s="3"/>
      <c r="FQ80" s="3"/>
      <c r="FR80" s="3"/>
      <c r="FS80" s="3"/>
      <c r="FT80" s="3"/>
      <c r="FU80" s="3"/>
      <c r="FV80" s="3"/>
      <c r="FW80" s="3"/>
      <c r="FX80" s="3"/>
      <c r="FY80" s="3"/>
      <c r="FZ80" s="3"/>
      <c r="GA80" s="3"/>
      <c r="GB80" s="3"/>
      <c r="GC80" s="3"/>
      <c r="GD80" s="3"/>
      <c r="GE80" s="3"/>
      <c r="GF80" s="3"/>
      <c r="GG80" s="3"/>
      <c r="GH80" s="3"/>
      <c r="GI80" s="3"/>
      <c r="GJ80" s="3"/>
      <c r="GK80" s="3"/>
      <c r="GL80" s="3"/>
      <c r="GM80" s="3"/>
      <c r="GN80" s="3"/>
      <c r="GO80" s="3"/>
      <c r="GP80" s="3"/>
      <c r="GQ80" s="3"/>
      <c r="GR80" s="3"/>
      <c r="GS80" s="3"/>
      <c r="GT80" s="3"/>
      <c r="GU80" s="3"/>
      <c r="GV80" s="3"/>
      <c r="GW80" s="3"/>
      <c r="GX80" s="3"/>
      <c r="GY80" s="3"/>
      <c r="GZ80" s="3"/>
      <c r="HA80" s="3"/>
      <c r="HB80" s="3"/>
      <c r="HC80" s="3"/>
      <c r="HD80" s="3"/>
      <c r="HE80" s="3"/>
      <c r="HF80" s="3"/>
      <c r="HG80" s="3"/>
      <c r="HH80" s="3"/>
      <c r="HI80" s="3"/>
      <c r="HJ80" s="3"/>
      <c r="HK80" s="3"/>
      <c r="HL80" s="3"/>
      <c r="HM80" s="3"/>
      <c r="HN80" s="3"/>
      <c r="HO80" s="3"/>
      <c r="HP80" s="3"/>
      <c r="HQ80" s="3"/>
      <c r="HR80" s="3"/>
      <c r="HS80" s="3"/>
      <c r="HT80" s="3"/>
      <c r="HU80" s="3"/>
    </row>
    <row r="81" spans="2:229" s="14" customFormat="1" ht="15" customHeight="1">
      <c r="B81" s="361" t="s">
        <v>68</v>
      </c>
      <c r="C81" s="15"/>
      <c r="D81" s="15"/>
      <c r="E81" s="15"/>
      <c r="F81" s="3"/>
      <c r="G81" s="15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130"/>
      <c r="T81" s="342"/>
      <c r="U81" s="342"/>
      <c r="V81" s="3"/>
      <c r="W81" s="18"/>
      <c r="Y81" s="55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/>
      <c r="CN81" s="3"/>
      <c r="CO81" s="3"/>
      <c r="CP81" s="3"/>
      <c r="CQ81" s="3"/>
      <c r="CR81" s="3"/>
      <c r="CS81" s="3"/>
      <c r="CT81" s="3"/>
      <c r="CU81" s="3"/>
      <c r="CV81" s="3"/>
      <c r="CW81" s="3"/>
      <c r="CX81" s="3"/>
      <c r="CY81" s="3"/>
      <c r="CZ81" s="3"/>
      <c r="DA81" s="3"/>
      <c r="DB81" s="3"/>
      <c r="DC81" s="3"/>
      <c r="DD81" s="3"/>
      <c r="DE81" s="3"/>
      <c r="DF81" s="3"/>
      <c r="DG81" s="3"/>
      <c r="DH81" s="3"/>
      <c r="DI81" s="3"/>
      <c r="DJ81" s="3"/>
      <c r="DK81" s="3"/>
      <c r="DL81" s="3"/>
      <c r="DM81" s="3"/>
      <c r="DN81" s="3"/>
      <c r="DO81" s="3"/>
      <c r="DP81" s="3"/>
      <c r="DQ81" s="3"/>
      <c r="DR81" s="3"/>
      <c r="DS81" s="3"/>
      <c r="DT81" s="3"/>
      <c r="DU81" s="3"/>
      <c r="DV81" s="3"/>
      <c r="DW81" s="3"/>
      <c r="DX81" s="3"/>
      <c r="DY81" s="3"/>
      <c r="DZ81" s="3"/>
      <c r="EA81" s="3"/>
      <c r="EB81" s="3"/>
      <c r="EC81" s="3"/>
      <c r="ED81" s="3"/>
      <c r="EE81" s="3"/>
      <c r="EF81" s="3"/>
      <c r="EG81" s="3"/>
      <c r="EH81" s="3"/>
      <c r="EI81" s="3"/>
      <c r="EJ81" s="3"/>
      <c r="EK81" s="3"/>
      <c r="EL81" s="3"/>
      <c r="EM81" s="3"/>
      <c r="EN81" s="3"/>
      <c r="EO81" s="3"/>
      <c r="EP81" s="3"/>
      <c r="EQ81" s="3"/>
      <c r="ER81" s="3"/>
      <c r="ES81" s="3"/>
      <c r="ET81" s="3"/>
      <c r="EU81" s="3"/>
      <c r="EV81" s="3"/>
      <c r="EW81" s="3"/>
      <c r="EX81" s="3"/>
      <c r="EY81" s="3"/>
      <c r="EZ81" s="3"/>
      <c r="FA81" s="3"/>
      <c r="FB81" s="3"/>
      <c r="FC81" s="3"/>
      <c r="FD81" s="3"/>
      <c r="FE81" s="3"/>
      <c r="FF81" s="3"/>
      <c r="FG81" s="3"/>
      <c r="FH81" s="3"/>
      <c r="FI81" s="3"/>
      <c r="FJ81" s="3"/>
      <c r="FK81" s="3"/>
      <c r="FL81" s="3"/>
      <c r="FM81" s="3"/>
      <c r="FN81" s="3"/>
      <c r="FO81" s="3"/>
      <c r="FP81" s="3"/>
      <c r="FQ81" s="3"/>
      <c r="FR81" s="3"/>
      <c r="FS81" s="3"/>
      <c r="FT81" s="3"/>
      <c r="FU81" s="3"/>
      <c r="FV81" s="3"/>
      <c r="FW81" s="3"/>
      <c r="FX81" s="3"/>
      <c r="FY81" s="3"/>
      <c r="FZ81" s="3"/>
      <c r="GA81" s="3"/>
      <c r="GB81" s="3"/>
      <c r="GC81" s="3"/>
      <c r="GD81" s="3"/>
      <c r="GE81" s="3"/>
      <c r="GF81" s="3"/>
      <c r="GG81" s="3"/>
      <c r="GH81" s="3"/>
      <c r="GI81" s="3"/>
      <c r="GJ81" s="3"/>
      <c r="GK81" s="3"/>
      <c r="GL81" s="3"/>
      <c r="GM81" s="3"/>
      <c r="GN81" s="3"/>
      <c r="GO81" s="3"/>
      <c r="GP81" s="3"/>
      <c r="GQ81" s="3"/>
      <c r="GR81" s="3"/>
      <c r="GS81" s="3"/>
      <c r="GT81" s="3"/>
      <c r="GU81" s="3"/>
      <c r="GV81" s="3"/>
      <c r="GW81" s="3"/>
      <c r="GX81" s="3"/>
      <c r="GY81" s="3"/>
      <c r="GZ81" s="3"/>
      <c r="HA81" s="3"/>
      <c r="HB81" s="3"/>
      <c r="HC81" s="3"/>
      <c r="HD81" s="3"/>
      <c r="HE81" s="3"/>
      <c r="HF81" s="3"/>
      <c r="HG81" s="3"/>
      <c r="HH81" s="3"/>
      <c r="HI81" s="3"/>
      <c r="HJ81" s="3"/>
      <c r="HK81" s="3"/>
      <c r="HL81" s="3"/>
      <c r="HM81" s="3"/>
      <c r="HN81" s="3"/>
      <c r="HO81" s="3"/>
      <c r="HP81" s="3"/>
      <c r="HQ81" s="3"/>
      <c r="HR81" s="3"/>
      <c r="HS81" s="3"/>
      <c r="HT81" s="3"/>
      <c r="HU81" s="3"/>
    </row>
    <row r="82" spans="2:229" s="14" customFormat="1" ht="15" customHeight="1">
      <c r="B82" s="422" t="s">
        <v>318</v>
      </c>
      <c r="C82" s="423"/>
      <c r="D82" s="15"/>
      <c r="E82" s="15"/>
      <c r="F82" s="3"/>
      <c r="G82" s="15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130"/>
      <c r="T82" s="342"/>
      <c r="U82" s="342"/>
      <c r="V82" s="3"/>
      <c r="W82" s="18"/>
      <c r="Y82" s="55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  <c r="CN82" s="3"/>
      <c r="CO82" s="3"/>
      <c r="CP82" s="3"/>
      <c r="CQ82" s="3"/>
      <c r="CR82" s="3"/>
      <c r="CS82" s="3"/>
      <c r="CT82" s="3"/>
      <c r="CU82" s="3"/>
      <c r="CV82" s="3"/>
      <c r="CW82" s="3"/>
      <c r="CX82" s="3"/>
      <c r="CY82" s="3"/>
      <c r="CZ82" s="3"/>
      <c r="DA82" s="3"/>
      <c r="DB82" s="3"/>
      <c r="DC82" s="3"/>
      <c r="DD82" s="3"/>
      <c r="DE82" s="3"/>
      <c r="DF82" s="3"/>
      <c r="DG82" s="3"/>
      <c r="DH82" s="3"/>
      <c r="DI82" s="3"/>
      <c r="DJ82" s="3"/>
      <c r="DK82" s="3"/>
      <c r="DL82" s="3"/>
      <c r="DM82" s="3"/>
      <c r="DN82" s="3"/>
      <c r="DO82" s="3"/>
      <c r="DP82" s="3"/>
      <c r="DQ82" s="3"/>
      <c r="DR82" s="3"/>
      <c r="DS82" s="3"/>
      <c r="DT82" s="3"/>
      <c r="DU82" s="3"/>
      <c r="DV82" s="3"/>
      <c r="DW82" s="3"/>
      <c r="DX82" s="3"/>
      <c r="DY82" s="3"/>
      <c r="DZ82" s="3"/>
      <c r="EA82" s="3"/>
      <c r="EB82" s="3"/>
      <c r="EC82" s="3"/>
      <c r="ED82" s="3"/>
      <c r="EE82" s="3"/>
      <c r="EF82" s="3"/>
      <c r="EG82" s="3"/>
      <c r="EH82" s="3"/>
      <c r="EI82" s="3"/>
      <c r="EJ82" s="3"/>
      <c r="EK82" s="3"/>
      <c r="EL82" s="3"/>
      <c r="EM82" s="3"/>
      <c r="EN82" s="3"/>
      <c r="EO82" s="3"/>
      <c r="EP82" s="3"/>
      <c r="EQ82" s="3"/>
      <c r="ER82" s="3"/>
      <c r="ES82" s="3"/>
      <c r="ET82" s="3"/>
      <c r="EU82" s="3"/>
      <c r="EV82" s="3"/>
      <c r="EW82" s="3"/>
      <c r="EX82" s="3"/>
      <c r="EY82" s="3"/>
      <c r="EZ82" s="3"/>
      <c r="FA82" s="3"/>
      <c r="FB82" s="3"/>
      <c r="FC82" s="3"/>
      <c r="FD82" s="3"/>
      <c r="FE82" s="3"/>
      <c r="FF82" s="3"/>
      <c r="FG82" s="3"/>
      <c r="FH82" s="3"/>
      <c r="FI82" s="3"/>
      <c r="FJ82" s="3"/>
      <c r="FK82" s="3"/>
      <c r="FL82" s="3"/>
      <c r="FM82" s="3"/>
      <c r="FN82" s="3"/>
      <c r="FO82" s="3"/>
      <c r="FP82" s="3"/>
      <c r="FQ82" s="3"/>
      <c r="FR82" s="3"/>
      <c r="FS82" s="3"/>
      <c r="FT82" s="3"/>
      <c r="FU82" s="3"/>
      <c r="FV82" s="3"/>
      <c r="FW82" s="3"/>
      <c r="FX82" s="3"/>
      <c r="FY82" s="3"/>
      <c r="FZ82" s="3"/>
      <c r="GA82" s="3"/>
      <c r="GB82" s="3"/>
      <c r="GC82" s="3"/>
      <c r="GD82" s="3"/>
      <c r="GE82" s="3"/>
      <c r="GF82" s="3"/>
      <c r="GG82" s="3"/>
      <c r="GH82" s="3"/>
      <c r="GI82" s="3"/>
      <c r="GJ82" s="3"/>
      <c r="GK82" s="3"/>
      <c r="GL82" s="3"/>
      <c r="GM82" s="3"/>
      <c r="GN82" s="3"/>
      <c r="GO82" s="3"/>
      <c r="GP82" s="3"/>
      <c r="GQ82" s="3"/>
      <c r="GR82" s="3"/>
      <c r="GS82" s="3"/>
      <c r="GT82" s="3"/>
      <c r="GU82" s="3"/>
      <c r="GV82" s="3"/>
      <c r="GW82" s="3"/>
      <c r="GX82" s="3"/>
      <c r="GY82" s="3"/>
      <c r="GZ82" s="3"/>
      <c r="HA82" s="3"/>
      <c r="HB82" s="3"/>
      <c r="HC82" s="3"/>
      <c r="HD82" s="3"/>
      <c r="HE82" s="3"/>
      <c r="HF82" s="3"/>
      <c r="HG82" s="3"/>
      <c r="HH82" s="3"/>
      <c r="HI82" s="3"/>
      <c r="HJ82" s="3"/>
      <c r="HK82" s="3"/>
      <c r="HL82" s="3"/>
      <c r="HM82" s="3"/>
      <c r="HN82" s="3"/>
      <c r="HO82" s="3"/>
      <c r="HP82" s="3"/>
      <c r="HQ82" s="3"/>
      <c r="HR82" s="3"/>
      <c r="HS82" s="3"/>
      <c r="HT82" s="3"/>
      <c r="HU82" s="3"/>
    </row>
    <row r="83" spans="2:229" s="14" customFormat="1" ht="15" customHeight="1">
      <c r="B83" s="463" t="s">
        <v>317</v>
      </c>
      <c r="C83" s="464"/>
      <c r="D83" s="15"/>
      <c r="E83" s="15"/>
      <c r="F83" s="3"/>
      <c r="G83" s="15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130"/>
      <c r="T83" s="342"/>
      <c r="U83" s="342"/>
      <c r="V83" s="3"/>
      <c r="W83" s="18"/>
      <c r="Y83" s="55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  <c r="CP83" s="3"/>
      <c r="CQ83" s="3"/>
      <c r="CR83" s="3"/>
      <c r="CS83" s="3"/>
      <c r="CT83" s="3"/>
      <c r="CU83" s="3"/>
      <c r="CV83" s="3"/>
      <c r="CW83" s="3"/>
      <c r="CX83" s="3"/>
      <c r="CY83" s="3"/>
      <c r="CZ83" s="3"/>
      <c r="DA83" s="3"/>
      <c r="DB83" s="3"/>
      <c r="DC83" s="3"/>
      <c r="DD83" s="3"/>
      <c r="DE83" s="3"/>
      <c r="DF83" s="3"/>
      <c r="DG83" s="3"/>
      <c r="DH83" s="3"/>
      <c r="DI83" s="3"/>
      <c r="DJ83" s="3"/>
      <c r="DK83" s="3"/>
      <c r="DL83" s="3"/>
      <c r="DM83" s="3"/>
      <c r="DN83" s="3"/>
      <c r="DO83" s="3"/>
      <c r="DP83" s="3"/>
      <c r="DQ83" s="3"/>
      <c r="DR83" s="3"/>
      <c r="DS83" s="3"/>
      <c r="DT83" s="3"/>
      <c r="DU83" s="3"/>
      <c r="DV83" s="3"/>
      <c r="DW83" s="3"/>
      <c r="DX83" s="3"/>
      <c r="DY83" s="3"/>
      <c r="DZ83" s="3"/>
      <c r="EA83" s="3"/>
      <c r="EB83" s="3"/>
      <c r="EC83" s="3"/>
      <c r="ED83" s="3"/>
      <c r="EE83" s="3"/>
      <c r="EF83" s="3"/>
      <c r="EG83" s="3"/>
      <c r="EH83" s="3"/>
      <c r="EI83" s="3"/>
      <c r="EJ83" s="3"/>
      <c r="EK83" s="3"/>
      <c r="EL83" s="3"/>
      <c r="EM83" s="3"/>
      <c r="EN83" s="3"/>
      <c r="EO83" s="3"/>
      <c r="EP83" s="3"/>
      <c r="EQ83" s="3"/>
      <c r="ER83" s="3"/>
      <c r="ES83" s="3"/>
      <c r="ET83" s="3"/>
      <c r="EU83" s="3"/>
      <c r="EV83" s="3"/>
      <c r="EW83" s="3"/>
      <c r="EX83" s="3"/>
      <c r="EY83" s="3"/>
      <c r="EZ83" s="3"/>
      <c r="FA83" s="3"/>
      <c r="FB83" s="3"/>
      <c r="FC83" s="3"/>
      <c r="FD83" s="3"/>
      <c r="FE83" s="3"/>
      <c r="FF83" s="3"/>
      <c r="FG83" s="3"/>
      <c r="FH83" s="3"/>
      <c r="FI83" s="3"/>
      <c r="FJ83" s="3"/>
      <c r="FK83" s="3"/>
      <c r="FL83" s="3"/>
      <c r="FM83" s="3"/>
      <c r="FN83" s="3"/>
      <c r="FO83" s="3"/>
      <c r="FP83" s="3"/>
      <c r="FQ83" s="3"/>
      <c r="FR83" s="3"/>
      <c r="FS83" s="3"/>
      <c r="FT83" s="3"/>
      <c r="FU83" s="3"/>
      <c r="FV83" s="3"/>
      <c r="FW83" s="3"/>
      <c r="FX83" s="3"/>
      <c r="FY83" s="3"/>
      <c r="FZ83" s="3"/>
      <c r="GA83" s="3"/>
      <c r="GB83" s="3"/>
      <c r="GC83" s="3"/>
      <c r="GD83" s="3"/>
      <c r="GE83" s="3"/>
      <c r="GF83" s="3"/>
      <c r="GG83" s="3"/>
      <c r="GH83" s="3"/>
      <c r="GI83" s="3"/>
      <c r="GJ83" s="3"/>
      <c r="GK83" s="3"/>
      <c r="GL83" s="3"/>
      <c r="GM83" s="3"/>
      <c r="GN83" s="3"/>
      <c r="GO83" s="3"/>
      <c r="GP83" s="3"/>
      <c r="GQ83" s="3"/>
      <c r="GR83" s="3"/>
      <c r="GS83" s="3"/>
      <c r="GT83" s="3"/>
      <c r="GU83" s="3"/>
      <c r="GV83" s="3"/>
      <c r="GW83" s="3"/>
      <c r="GX83" s="3"/>
      <c r="GY83" s="3"/>
      <c r="GZ83" s="3"/>
      <c r="HA83" s="3"/>
      <c r="HB83" s="3"/>
      <c r="HC83" s="3"/>
      <c r="HD83" s="3"/>
      <c r="HE83" s="3"/>
      <c r="HF83" s="3"/>
      <c r="HG83" s="3"/>
      <c r="HH83" s="3"/>
      <c r="HI83" s="3"/>
      <c r="HJ83" s="3"/>
      <c r="HK83" s="3"/>
      <c r="HL83" s="3"/>
      <c r="HM83" s="3"/>
      <c r="HN83" s="3"/>
      <c r="HO83" s="3"/>
      <c r="HP83" s="3"/>
      <c r="HQ83" s="3"/>
      <c r="HR83" s="3"/>
      <c r="HS83" s="3"/>
      <c r="HT83" s="3"/>
      <c r="HU83" s="3"/>
    </row>
    <row r="84" spans="2:229" s="14" customFormat="1" ht="15" customHeight="1">
      <c r="B84" s="422" t="s">
        <v>314</v>
      </c>
      <c r="C84" s="423"/>
      <c r="D84" s="16"/>
      <c r="E84" s="16"/>
      <c r="F84" s="3"/>
      <c r="G84" s="16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130"/>
      <c r="T84" s="342"/>
      <c r="U84" s="342"/>
      <c r="V84" s="3"/>
      <c r="W84" s="18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  <c r="CJ84" s="3"/>
      <c r="CK84" s="3"/>
      <c r="CL84" s="3"/>
      <c r="CM84" s="3"/>
      <c r="CN84" s="3"/>
      <c r="CO84" s="3"/>
      <c r="CP84" s="3"/>
      <c r="CQ84" s="3"/>
      <c r="CR84" s="3"/>
      <c r="CS84" s="3"/>
      <c r="CT84" s="3"/>
      <c r="CU84" s="3"/>
      <c r="CV84" s="3"/>
      <c r="CW84" s="3"/>
      <c r="CX84" s="3"/>
      <c r="CY84" s="3"/>
      <c r="CZ84" s="3"/>
      <c r="DA84" s="3"/>
      <c r="DB84" s="3"/>
      <c r="DC84" s="3"/>
      <c r="DD84" s="3"/>
      <c r="DE84" s="3"/>
      <c r="DF84" s="3"/>
      <c r="DG84" s="3"/>
      <c r="DH84" s="3"/>
      <c r="DI84" s="3"/>
      <c r="DJ84" s="3"/>
      <c r="DK84" s="3"/>
      <c r="DL84" s="3"/>
      <c r="DM84" s="3"/>
      <c r="DN84" s="3"/>
      <c r="DO84" s="3"/>
      <c r="DP84" s="3"/>
      <c r="DQ84" s="3"/>
      <c r="DR84" s="3"/>
      <c r="DS84" s="3"/>
      <c r="DT84" s="3"/>
      <c r="DU84" s="3"/>
      <c r="DV84" s="3"/>
      <c r="DW84" s="3"/>
      <c r="DX84" s="3"/>
      <c r="DY84" s="3"/>
      <c r="DZ84" s="3"/>
      <c r="EA84" s="3"/>
      <c r="EB84" s="3"/>
      <c r="EC84" s="3"/>
      <c r="ED84" s="3"/>
      <c r="EE84" s="3"/>
      <c r="EF84" s="3"/>
      <c r="EG84" s="3"/>
      <c r="EH84" s="3"/>
      <c r="EI84" s="3"/>
      <c r="EJ84" s="3"/>
      <c r="EK84" s="3"/>
      <c r="EL84" s="3"/>
      <c r="EM84" s="3"/>
      <c r="EN84" s="3"/>
      <c r="EO84" s="3"/>
      <c r="EP84" s="3"/>
      <c r="EQ84" s="3"/>
      <c r="ER84" s="3"/>
      <c r="ES84" s="3"/>
      <c r="ET84" s="3"/>
      <c r="EU84" s="3"/>
      <c r="EV84" s="3"/>
      <c r="EW84" s="3"/>
      <c r="EX84" s="3"/>
      <c r="EY84" s="3"/>
      <c r="EZ84" s="3"/>
      <c r="FA84" s="3"/>
      <c r="FB84" s="3"/>
      <c r="FC84" s="3"/>
      <c r="FD84" s="3"/>
      <c r="FE84" s="3"/>
      <c r="FF84" s="3"/>
      <c r="FG84" s="3"/>
      <c r="FH84" s="3"/>
      <c r="FI84" s="3"/>
      <c r="FJ84" s="3"/>
      <c r="FK84" s="3"/>
      <c r="FL84" s="3"/>
      <c r="FM84" s="3"/>
      <c r="FN84" s="3"/>
      <c r="FO84" s="3"/>
      <c r="FP84" s="3"/>
      <c r="FQ84" s="3"/>
      <c r="FR84" s="3"/>
      <c r="FS84" s="3"/>
      <c r="FT84" s="3"/>
      <c r="FU84" s="3"/>
      <c r="FV84" s="3"/>
      <c r="FW84" s="3"/>
      <c r="FX84" s="3"/>
      <c r="FY84" s="3"/>
      <c r="FZ84" s="3"/>
      <c r="GA84" s="3"/>
      <c r="GB84" s="3"/>
      <c r="GC84" s="3"/>
      <c r="GD84" s="3"/>
      <c r="GE84" s="3"/>
      <c r="GF84" s="3"/>
      <c r="GG84" s="3"/>
      <c r="GH84" s="3"/>
      <c r="GI84" s="3"/>
      <c r="GJ84" s="3"/>
      <c r="GK84" s="3"/>
      <c r="GL84" s="3"/>
      <c r="GM84" s="3"/>
      <c r="GN84" s="3"/>
      <c r="GO84" s="3"/>
      <c r="GP84" s="3"/>
      <c r="GQ84" s="3"/>
      <c r="GR84" s="3"/>
      <c r="GS84" s="3"/>
      <c r="GT84" s="3"/>
      <c r="GU84" s="3"/>
      <c r="GV84" s="3"/>
      <c r="GW84" s="3"/>
      <c r="GX84" s="3"/>
      <c r="GY84" s="3"/>
      <c r="GZ84" s="3"/>
      <c r="HA84" s="3"/>
      <c r="HB84" s="3"/>
      <c r="HC84" s="3"/>
      <c r="HD84" s="3"/>
      <c r="HE84" s="3"/>
      <c r="HF84" s="3"/>
      <c r="HG84" s="3"/>
      <c r="HH84" s="3"/>
      <c r="HI84" s="3"/>
      <c r="HJ84" s="3"/>
      <c r="HK84" s="3"/>
      <c r="HL84" s="3"/>
      <c r="HM84" s="3"/>
      <c r="HN84" s="3"/>
      <c r="HO84" s="3"/>
      <c r="HP84" s="3"/>
      <c r="HQ84" s="3"/>
      <c r="HR84" s="3"/>
      <c r="HS84" s="3"/>
      <c r="HT84" s="3"/>
      <c r="HU84" s="3"/>
    </row>
    <row r="85" spans="2:229" s="14" customFormat="1" ht="15.75" customHeight="1">
      <c r="B85" s="463" t="s">
        <v>315</v>
      </c>
      <c r="C85" s="464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130"/>
      <c r="T85" s="342"/>
      <c r="U85" s="342"/>
      <c r="V85" s="3"/>
      <c r="W85" s="18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  <c r="CK85" s="3"/>
      <c r="CL85" s="3"/>
      <c r="CM85" s="3"/>
      <c r="CN85" s="3"/>
      <c r="CO85" s="3"/>
      <c r="CP85" s="3"/>
      <c r="CQ85" s="3"/>
      <c r="CR85" s="3"/>
      <c r="CS85" s="3"/>
      <c r="CT85" s="3"/>
      <c r="CU85" s="3"/>
      <c r="CV85" s="3"/>
      <c r="CW85" s="3"/>
      <c r="CX85" s="3"/>
      <c r="CY85" s="3"/>
      <c r="CZ85" s="3"/>
      <c r="DA85" s="3"/>
      <c r="DB85" s="3"/>
      <c r="DC85" s="3"/>
      <c r="DD85" s="3"/>
      <c r="DE85" s="3"/>
      <c r="DF85" s="3"/>
      <c r="DG85" s="3"/>
      <c r="DH85" s="3"/>
      <c r="DI85" s="3"/>
      <c r="DJ85" s="3"/>
      <c r="DK85" s="3"/>
      <c r="DL85" s="3"/>
      <c r="DM85" s="3"/>
      <c r="DN85" s="3"/>
      <c r="DO85" s="3"/>
      <c r="DP85" s="3"/>
      <c r="DQ85" s="3"/>
      <c r="DR85" s="3"/>
      <c r="DS85" s="3"/>
      <c r="DT85" s="3"/>
      <c r="DU85" s="3"/>
      <c r="DV85" s="3"/>
      <c r="DW85" s="3"/>
      <c r="DX85" s="3"/>
      <c r="DY85" s="3"/>
      <c r="DZ85" s="3"/>
      <c r="EA85" s="3"/>
      <c r="EB85" s="3"/>
      <c r="EC85" s="3"/>
      <c r="ED85" s="3"/>
      <c r="EE85" s="3"/>
      <c r="EF85" s="3"/>
      <c r="EG85" s="3"/>
      <c r="EH85" s="3"/>
      <c r="EI85" s="3"/>
      <c r="EJ85" s="3"/>
      <c r="EK85" s="3"/>
      <c r="EL85" s="3"/>
      <c r="EM85" s="3"/>
      <c r="EN85" s="3"/>
      <c r="EO85" s="3"/>
      <c r="EP85" s="3"/>
      <c r="EQ85" s="3"/>
      <c r="ER85" s="3"/>
      <c r="ES85" s="3"/>
      <c r="ET85" s="3"/>
      <c r="EU85" s="3"/>
      <c r="EV85" s="3"/>
      <c r="EW85" s="3"/>
      <c r="EX85" s="3"/>
      <c r="EY85" s="3"/>
      <c r="EZ85" s="3"/>
      <c r="FA85" s="3"/>
      <c r="FB85" s="3"/>
      <c r="FC85" s="3"/>
      <c r="FD85" s="3"/>
      <c r="FE85" s="3"/>
      <c r="FF85" s="3"/>
      <c r="FG85" s="3"/>
      <c r="FH85" s="3"/>
      <c r="FI85" s="3"/>
      <c r="FJ85" s="3"/>
      <c r="FK85" s="3"/>
      <c r="FL85" s="3"/>
      <c r="FM85" s="3"/>
      <c r="FN85" s="3"/>
      <c r="FO85" s="3"/>
      <c r="FP85" s="3"/>
      <c r="FQ85" s="3"/>
      <c r="FR85" s="3"/>
      <c r="FS85" s="3"/>
      <c r="FT85" s="3"/>
      <c r="FU85" s="3"/>
      <c r="FV85" s="3"/>
      <c r="FW85" s="3"/>
      <c r="FX85" s="3"/>
      <c r="FY85" s="3"/>
      <c r="FZ85" s="3"/>
      <c r="GA85" s="3"/>
      <c r="GB85" s="3"/>
      <c r="GC85" s="3"/>
      <c r="GD85" s="3"/>
      <c r="GE85" s="3"/>
      <c r="GF85" s="3"/>
      <c r="GG85" s="3"/>
      <c r="GH85" s="3"/>
      <c r="GI85" s="3"/>
      <c r="GJ85" s="3"/>
      <c r="GK85" s="3"/>
      <c r="GL85" s="3"/>
      <c r="GM85" s="3"/>
      <c r="GN85" s="3"/>
      <c r="GO85" s="3"/>
      <c r="GP85" s="3"/>
      <c r="GQ85" s="3"/>
      <c r="GR85" s="3"/>
      <c r="GS85" s="3"/>
      <c r="GT85" s="3"/>
      <c r="GU85" s="3"/>
      <c r="GV85" s="3"/>
      <c r="GW85" s="3"/>
      <c r="GX85" s="3"/>
      <c r="GY85" s="3"/>
      <c r="GZ85" s="3"/>
      <c r="HA85" s="3"/>
      <c r="HB85" s="3"/>
      <c r="HC85" s="3"/>
      <c r="HD85" s="3"/>
      <c r="HE85" s="3"/>
      <c r="HF85" s="3"/>
      <c r="HG85" s="3"/>
      <c r="HH85" s="3"/>
      <c r="HI85" s="3"/>
      <c r="HJ85" s="3"/>
      <c r="HK85" s="3"/>
      <c r="HL85" s="3"/>
      <c r="HM85" s="3"/>
      <c r="HN85" s="3"/>
      <c r="HO85" s="3"/>
      <c r="HP85" s="3"/>
      <c r="HQ85" s="3"/>
      <c r="HR85" s="3"/>
      <c r="HS85" s="3"/>
      <c r="HT85" s="3"/>
      <c r="HU85" s="3"/>
    </row>
    <row r="86" spans="2:229" s="14" customFormat="1" ht="19.5" customHeight="1">
      <c r="B86" s="463" t="s">
        <v>316</v>
      </c>
      <c r="C86" s="464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130"/>
      <c r="T86" s="342"/>
      <c r="U86" s="342"/>
      <c r="V86" s="3"/>
      <c r="W86" s="18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  <c r="CJ86" s="3"/>
      <c r="CK86" s="3"/>
      <c r="CL86" s="3"/>
      <c r="CM86" s="3"/>
      <c r="CN86" s="3"/>
      <c r="CO86" s="3"/>
      <c r="CP86" s="3"/>
      <c r="CQ86" s="3"/>
      <c r="CR86" s="3"/>
      <c r="CS86" s="3"/>
      <c r="CT86" s="3"/>
      <c r="CU86" s="3"/>
      <c r="CV86" s="3"/>
      <c r="CW86" s="3"/>
      <c r="CX86" s="3"/>
      <c r="CY86" s="3"/>
      <c r="CZ86" s="3"/>
      <c r="DA86" s="3"/>
      <c r="DB86" s="3"/>
      <c r="DC86" s="3"/>
      <c r="DD86" s="3"/>
      <c r="DE86" s="3"/>
      <c r="DF86" s="3"/>
      <c r="DG86" s="3"/>
      <c r="DH86" s="3"/>
      <c r="DI86" s="3"/>
      <c r="DJ86" s="3"/>
      <c r="DK86" s="3"/>
      <c r="DL86" s="3"/>
      <c r="DM86" s="3"/>
      <c r="DN86" s="3"/>
      <c r="DO86" s="3"/>
      <c r="DP86" s="3"/>
      <c r="DQ86" s="3"/>
      <c r="DR86" s="3"/>
      <c r="DS86" s="3"/>
      <c r="DT86" s="3"/>
      <c r="DU86" s="3"/>
      <c r="DV86" s="3"/>
      <c r="DW86" s="3"/>
      <c r="DX86" s="3"/>
      <c r="DY86" s="3"/>
      <c r="DZ86" s="3"/>
      <c r="EA86" s="3"/>
      <c r="EB86" s="3"/>
      <c r="EC86" s="3"/>
      <c r="ED86" s="3"/>
      <c r="EE86" s="3"/>
      <c r="EF86" s="3"/>
      <c r="EG86" s="3"/>
      <c r="EH86" s="3"/>
      <c r="EI86" s="3"/>
      <c r="EJ86" s="3"/>
      <c r="EK86" s="3"/>
      <c r="EL86" s="3"/>
      <c r="EM86" s="3"/>
      <c r="EN86" s="3"/>
      <c r="EO86" s="3"/>
      <c r="EP86" s="3"/>
      <c r="EQ86" s="3"/>
      <c r="ER86" s="3"/>
      <c r="ES86" s="3"/>
      <c r="ET86" s="3"/>
      <c r="EU86" s="3"/>
      <c r="EV86" s="3"/>
      <c r="EW86" s="3"/>
      <c r="EX86" s="3"/>
      <c r="EY86" s="3"/>
      <c r="EZ86" s="3"/>
      <c r="FA86" s="3"/>
      <c r="FB86" s="3"/>
      <c r="FC86" s="3"/>
      <c r="FD86" s="3"/>
      <c r="FE86" s="3"/>
      <c r="FF86" s="3"/>
      <c r="FG86" s="3"/>
      <c r="FH86" s="3"/>
      <c r="FI86" s="3"/>
      <c r="FJ86" s="3"/>
      <c r="FK86" s="3"/>
      <c r="FL86" s="3"/>
      <c r="FM86" s="3"/>
      <c r="FN86" s="3"/>
      <c r="FO86" s="3"/>
      <c r="FP86" s="3"/>
      <c r="FQ86" s="3"/>
      <c r="FR86" s="3"/>
      <c r="FS86" s="3"/>
      <c r="FT86" s="3"/>
      <c r="FU86" s="3"/>
      <c r="FV86" s="3"/>
      <c r="FW86" s="3"/>
      <c r="FX86" s="3"/>
      <c r="FY86" s="3"/>
      <c r="FZ86" s="3"/>
      <c r="GA86" s="3"/>
      <c r="GB86" s="3"/>
      <c r="GC86" s="3"/>
      <c r="GD86" s="3"/>
      <c r="GE86" s="3"/>
      <c r="GF86" s="3"/>
      <c r="GG86" s="3"/>
      <c r="GH86" s="3"/>
      <c r="GI86" s="3"/>
      <c r="GJ86" s="3"/>
      <c r="GK86" s="3"/>
      <c r="GL86" s="3"/>
      <c r="GM86" s="3"/>
      <c r="GN86" s="3"/>
      <c r="GO86" s="3"/>
      <c r="GP86" s="3"/>
      <c r="GQ86" s="3"/>
      <c r="GR86" s="3"/>
      <c r="GS86" s="3"/>
      <c r="GT86" s="3"/>
      <c r="GU86" s="3"/>
      <c r="GV86" s="3"/>
      <c r="GW86" s="3"/>
      <c r="GX86" s="3"/>
      <c r="GY86" s="3"/>
      <c r="GZ86" s="3"/>
      <c r="HA86" s="3"/>
      <c r="HB86" s="3"/>
      <c r="HC86" s="3"/>
      <c r="HD86" s="3"/>
      <c r="HE86" s="3"/>
      <c r="HF86" s="3"/>
      <c r="HG86" s="3"/>
      <c r="HH86" s="3"/>
      <c r="HI86" s="3"/>
      <c r="HJ86" s="3"/>
      <c r="HK86" s="3"/>
      <c r="HL86" s="3"/>
      <c r="HM86" s="3"/>
      <c r="HN86" s="3"/>
      <c r="HO86" s="3"/>
      <c r="HP86" s="3"/>
      <c r="HQ86" s="3"/>
      <c r="HR86" s="3"/>
      <c r="HS86" s="3"/>
      <c r="HT86" s="3"/>
      <c r="HU86" s="3"/>
    </row>
    <row r="87" spans="2:229" s="14" customFormat="1">
      <c r="B87" s="20"/>
      <c r="C87" s="17"/>
      <c r="D87" s="17"/>
      <c r="E87" s="17"/>
      <c r="F87" s="3"/>
      <c r="G87" s="17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130"/>
      <c r="T87" s="342"/>
      <c r="U87" s="342"/>
      <c r="V87" s="3"/>
      <c r="W87" s="18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  <c r="CJ87" s="3"/>
      <c r="CK87" s="3"/>
      <c r="CL87" s="3"/>
      <c r="CM87" s="3"/>
      <c r="CN87" s="3"/>
      <c r="CO87" s="3"/>
      <c r="CP87" s="3"/>
      <c r="CQ87" s="3"/>
      <c r="CR87" s="3"/>
      <c r="CS87" s="3"/>
      <c r="CT87" s="3"/>
      <c r="CU87" s="3"/>
      <c r="CV87" s="3"/>
      <c r="CW87" s="3"/>
      <c r="CX87" s="3"/>
      <c r="CY87" s="3"/>
      <c r="CZ87" s="3"/>
      <c r="DA87" s="3"/>
      <c r="DB87" s="3"/>
      <c r="DC87" s="3"/>
      <c r="DD87" s="3"/>
      <c r="DE87" s="3"/>
      <c r="DF87" s="3"/>
      <c r="DG87" s="3"/>
      <c r="DH87" s="3"/>
      <c r="DI87" s="3"/>
      <c r="DJ87" s="3"/>
      <c r="DK87" s="3"/>
      <c r="DL87" s="3"/>
      <c r="DM87" s="3"/>
      <c r="DN87" s="3"/>
      <c r="DO87" s="3"/>
      <c r="DP87" s="3"/>
      <c r="DQ87" s="3"/>
      <c r="DR87" s="3"/>
      <c r="DS87" s="3"/>
      <c r="DT87" s="3"/>
      <c r="DU87" s="3"/>
      <c r="DV87" s="3"/>
      <c r="DW87" s="3"/>
      <c r="DX87" s="3"/>
      <c r="DY87" s="3"/>
      <c r="DZ87" s="3"/>
      <c r="EA87" s="3"/>
      <c r="EB87" s="3"/>
      <c r="EC87" s="3"/>
      <c r="ED87" s="3"/>
      <c r="EE87" s="3"/>
      <c r="EF87" s="3"/>
      <c r="EG87" s="3"/>
      <c r="EH87" s="3"/>
      <c r="EI87" s="3"/>
      <c r="EJ87" s="3"/>
      <c r="EK87" s="3"/>
      <c r="EL87" s="3"/>
      <c r="EM87" s="3"/>
      <c r="EN87" s="3"/>
      <c r="EO87" s="3"/>
      <c r="EP87" s="3"/>
      <c r="EQ87" s="3"/>
      <c r="ER87" s="3"/>
      <c r="ES87" s="3"/>
      <c r="ET87" s="3"/>
      <c r="EU87" s="3"/>
      <c r="EV87" s="3"/>
      <c r="EW87" s="3"/>
      <c r="EX87" s="3"/>
      <c r="EY87" s="3"/>
      <c r="EZ87" s="3"/>
      <c r="FA87" s="3"/>
      <c r="FB87" s="3"/>
      <c r="FC87" s="3"/>
      <c r="FD87" s="3"/>
      <c r="FE87" s="3"/>
      <c r="FF87" s="3"/>
      <c r="FG87" s="3"/>
      <c r="FH87" s="3"/>
      <c r="FI87" s="3"/>
      <c r="FJ87" s="3"/>
      <c r="FK87" s="3"/>
      <c r="FL87" s="3"/>
      <c r="FM87" s="3"/>
      <c r="FN87" s="3"/>
      <c r="FO87" s="3"/>
      <c r="FP87" s="3"/>
      <c r="FQ87" s="3"/>
      <c r="FR87" s="3"/>
      <c r="FS87" s="3"/>
      <c r="FT87" s="3"/>
      <c r="FU87" s="3"/>
      <c r="FV87" s="3"/>
      <c r="FW87" s="3"/>
      <c r="FX87" s="3"/>
      <c r="FY87" s="3"/>
      <c r="FZ87" s="3"/>
      <c r="GA87" s="3"/>
      <c r="GB87" s="3"/>
      <c r="GC87" s="3"/>
      <c r="GD87" s="3"/>
      <c r="GE87" s="3"/>
      <c r="GF87" s="3"/>
      <c r="GG87" s="3"/>
      <c r="GH87" s="3"/>
      <c r="GI87" s="3"/>
      <c r="GJ87" s="3"/>
      <c r="GK87" s="3"/>
      <c r="GL87" s="3"/>
      <c r="GM87" s="3"/>
      <c r="GN87" s="3"/>
      <c r="GO87" s="3"/>
      <c r="GP87" s="3"/>
      <c r="GQ87" s="3"/>
      <c r="GR87" s="3"/>
      <c r="GS87" s="3"/>
      <c r="GT87" s="3"/>
      <c r="GU87" s="3"/>
      <c r="GV87" s="3"/>
      <c r="GW87" s="3"/>
      <c r="GX87" s="3"/>
      <c r="GY87" s="3"/>
      <c r="GZ87" s="3"/>
      <c r="HA87" s="3"/>
      <c r="HB87" s="3"/>
      <c r="HC87" s="3"/>
      <c r="HD87" s="3"/>
      <c r="HE87" s="3"/>
      <c r="HF87" s="3"/>
      <c r="HG87" s="3"/>
      <c r="HH87" s="3"/>
      <c r="HI87" s="3"/>
      <c r="HJ87" s="3"/>
      <c r="HK87" s="3"/>
      <c r="HL87" s="3"/>
      <c r="HM87" s="3"/>
      <c r="HN87" s="3"/>
      <c r="HO87" s="3"/>
      <c r="HP87" s="3"/>
      <c r="HQ87" s="3"/>
      <c r="HR87" s="3"/>
      <c r="HS87" s="3"/>
      <c r="HT87" s="3"/>
      <c r="HU87" s="3"/>
    </row>
    <row r="88" spans="2:229" s="14" customFormat="1" ht="15.75">
      <c r="B88" s="361" t="s">
        <v>69</v>
      </c>
      <c r="C88" s="17"/>
      <c r="D88" s="17"/>
      <c r="E88" s="17"/>
      <c r="F88" s="3"/>
      <c r="G88" s="17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130"/>
      <c r="T88" s="342"/>
      <c r="U88" s="342"/>
      <c r="V88" s="3"/>
      <c r="W88" s="18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  <c r="CK88" s="3"/>
      <c r="CL88" s="3"/>
      <c r="CM88" s="3"/>
      <c r="CN88" s="3"/>
      <c r="CO88" s="3"/>
      <c r="CP88" s="3"/>
      <c r="CQ88" s="3"/>
      <c r="CR88" s="3"/>
      <c r="CS88" s="3"/>
      <c r="CT88" s="3"/>
      <c r="CU88" s="3"/>
      <c r="CV88" s="3"/>
      <c r="CW88" s="3"/>
      <c r="CX88" s="3"/>
      <c r="CY88" s="3"/>
      <c r="CZ88" s="3"/>
      <c r="DA88" s="3"/>
      <c r="DB88" s="3"/>
      <c r="DC88" s="3"/>
      <c r="DD88" s="3"/>
      <c r="DE88" s="3"/>
      <c r="DF88" s="3"/>
      <c r="DG88" s="3"/>
      <c r="DH88" s="3"/>
      <c r="DI88" s="3"/>
      <c r="DJ88" s="3"/>
      <c r="DK88" s="3"/>
      <c r="DL88" s="3"/>
      <c r="DM88" s="3"/>
      <c r="DN88" s="3"/>
      <c r="DO88" s="3"/>
      <c r="DP88" s="3"/>
      <c r="DQ88" s="3"/>
      <c r="DR88" s="3"/>
      <c r="DS88" s="3"/>
      <c r="DT88" s="3"/>
      <c r="DU88" s="3"/>
      <c r="DV88" s="3"/>
      <c r="DW88" s="3"/>
      <c r="DX88" s="3"/>
      <c r="DY88" s="3"/>
      <c r="DZ88" s="3"/>
      <c r="EA88" s="3"/>
      <c r="EB88" s="3"/>
      <c r="EC88" s="3"/>
      <c r="ED88" s="3"/>
      <c r="EE88" s="3"/>
      <c r="EF88" s="3"/>
      <c r="EG88" s="3"/>
      <c r="EH88" s="3"/>
      <c r="EI88" s="3"/>
      <c r="EJ88" s="3"/>
      <c r="EK88" s="3"/>
      <c r="EL88" s="3"/>
      <c r="EM88" s="3"/>
      <c r="EN88" s="3"/>
      <c r="EO88" s="3"/>
      <c r="EP88" s="3"/>
      <c r="EQ88" s="3"/>
      <c r="ER88" s="3"/>
      <c r="ES88" s="3"/>
      <c r="ET88" s="3"/>
      <c r="EU88" s="3"/>
      <c r="EV88" s="3"/>
      <c r="EW88" s="3"/>
      <c r="EX88" s="3"/>
      <c r="EY88" s="3"/>
      <c r="EZ88" s="3"/>
      <c r="FA88" s="3"/>
      <c r="FB88" s="3"/>
      <c r="FC88" s="3"/>
      <c r="FD88" s="3"/>
      <c r="FE88" s="3"/>
      <c r="FF88" s="3"/>
      <c r="FG88" s="3"/>
      <c r="FH88" s="3"/>
      <c r="FI88" s="3"/>
      <c r="FJ88" s="3"/>
      <c r="FK88" s="3"/>
      <c r="FL88" s="3"/>
      <c r="FM88" s="3"/>
      <c r="FN88" s="3"/>
      <c r="FO88" s="3"/>
      <c r="FP88" s="3"/>
      <c r="FQ88" s="3"/>
      <c r="FR88" s="3"/>
      <c r="FS88" s="3"/>
      <c r="FT88" s="3"/>
      <c r="FU88" s="3"/>
      <c r="FV88" s="3"/>
      <c r="FW88" s="3"/>
      <c r="FX88" s="3"/>
      <c r="FY88" s="3"/>
      <c r="FZ88" s="3"/>
      <c r="GA88" s="3"/>
      <c r="GB88" s="3"/>
      <c r="GC88" s="3"/>
      <c r="GD88" s="3"/>
      <c r="GE88" s="3"/>
      <c r="GF88" s="3"/>
      <c r="GG88" s="3"/>
      <c r="GH88" s="3"/>
      <c r="GI88" s="3"/>
      <c r="GJ88" s="3"/>
      <c r="GK88" s="3"/>
      <c r="GL88" s="3"/>
      <c r="GM88" s="3"/>
      <c r="GN88" s="3"/>
      <c r="GO88" s="3"/>
      <c r="GP88" s="3"/>
      <c r="GQ88" s="3"/>
      <c r="GR88" s="3"/>
      <c r="GS88" s="3"/>
      <c r="GT88" s="3"/>
      <c r="GU88" s="3"/>
      <c r="GV88" s="3"/>
      <c r="GW88" s="3"/>
      <c r="GX88" s="3"/>
      <c r="GY88" s="3"/>
      <c r="GZ88" s="3"/>
      <c r="HA88" s="3"/>
      <c r="HB88" s="3"/>
      <c r="HC88" s="3"/>
      <c r="HD88" s="3"/>
      <c r="HE88" s="3"/>
      <c r="HF88" s="3"/>
      <c r="HG88" s="3"/>
      <c r="HH88" s="3"/>
      <c r="HI88" s="3"/>
      <c r="HJ88" s="3"/>
      <c r="HK88" s="3"/>
      <c r="HL88" s="3"/>
      <c r="HM88" s="3"/>
      <c r="HN88" s="3"/>
      <c r="HO88" s="3"/>
      <c r="HP88" s="3"/>
      <c r="HQ88" s="3"/>
      <c r="HR88" s="3"/>
      <c r="HS88" s="3"/>
      <c r="HT88" s="3"/>
      <c r="HU88" s="3"/>
    </row>
    <row r="89" spans="2:229" s="14" customFormat="1" ht="17.25" customHeight="1">
      <c r="B89" s="425" t="s">
        <v>319</v>
      </c>
      <c r="C89" s="50"/>
      <c r="D89" s="17"/>
      <c r="E89" s="17"/>
      <c r="F89" s="3"/>
      <c r="G89" s="17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130"/>
      <c r="T89" s="342"/>
      <c r="U89" s="342"/>
      <c r="V89" s="3"/>
      <c r="W89" s="18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  <c r="CL89" s="3"/>
      <c r="CM89" s="3"/>
      <c r="CN89" s="3"/>
      <c r="CO89" s="3"/>
      <c r="CP89" s="3"/>
      <c r="CQ89" s="3"/>
      <c r="CR89" s="3"/>
      <c r="CS89" s="3"/>
      <c r="CT89" s="3"/>
      <c r="CU89" s="3"/>
      <c r="CV89" s="3"/>
      <c r="CW89" s="3"/>
      <c r="CX89" s="3"/>
      <c r="CY89" s="3"/>
      <c r="CZ89" s="3"/>
      <c r="DA89" s="3"/>
      <c r="DB89" s="3"/>
      <c r="DC89" s="3"/>
      <c r="DD89" s="3"/>
      <c r="DE89" s="3"/>
      <c r="DF89" s="3"/>
      <c r="DG89" s="3"/>
      <c r="DH89" s="3"/>
      <c r="DI89" s="3"/>
      <c r="DJ89" s="3"/>
      <c r="DK89" s="3"/>
      <c r="DL89" s="3"/>
      <c r="DM89" s="3"/>
      <c r="DN89" s="3"/>
      <c r="DO89" s="3"/>
      <c r="DP89" s="3"/>
      <c r="DQ89" s="3"/>
      <c r="DR89" s="3"/>
      <c r="DS89" s="3"/>
      <c r="DT89" s="3"/>
      <c r="DU89" s="3"/>
      <c r="DV89" s="3"/>
      <c r="DW89" s="3"/>
      <c r="DX89" s="3"/>
      <c r="DY89" s="3"/>
      <c r="DZ89" s="3"/>
      <c r="EA89" s="3"/>
      <c r="EB89" s="3"/>
      <c r="EC89" s="3"/>
      <c r="ED89" s="3"/>
      <c r="EE89" s="3"/>
      <c r="EF89" s="3"/>
      <c r="EG89" s="3"/>
      <c r="EH89" s="3"/>
      <c r="EI89" s="3"/>
      <c r="EJ89" s="3"/>
      <c r="EK89" s="3"/>
      <c r="EL89" s="3"/>
      <c r="EM89" s="3"/>
      <c r="EN89" s="3"/>
      <c r="EO89" s="3"/>
      <c r="EP89" s="3"/>
      <c r="EQ89" s="3"/>
      <c r="ER89" s="3"/>
      <c r="ES89" s="3"/>
      <c r="ET89" s="3"/>
      <c r="EU89" s="3"/>
      <c r="EV89" s="3"/>
      <c r="EW89" s="3"/>
      <c r="EX89" s="3"/>
      <c r="EY89" s="3"/>
      <c r="EZ89" s="3"/>
      <c r="FA89" s="3"/>
      <c r="FB89" s="3"/>
      <c r="FC89" s="3"/>
      <c r="FD89" s="3"/>
      <c r="FE89" s="3"/>
      <c r="FF89" s="3"/>
      <c r="FG89" s="3"/>
      <c r="FH89" s="3"/>
      <c r="FI89" s="3"/>
      <c r="FJ89" s="3"/>
      <c r="FK89" s="3"/>
      <c r="FL89" s="3"/>
      <c r="FM89" s="3"/>
      <c r="FN89" s="3"/>
      <c r="FO89" s="3"/>
      <c r="FP89" s="3"/>
      <c r="FQ89" s="3"/>
      <c r="FR89" s="3"/>
      <c r="FS89" s="3"/>
      <c r="FT89" s="3"/>
      <c r="FU89" s="3"/>
      <c r="FV89" s="3"/>
      <c r="FW89" s="3"/>
      <c r="FX89" s="3"/>
      <c r="FY89" s="3"/>
      <c r="FZ89" s="3"/>
      <c r="GA89" s="3"/>
      <c r="GB89" s="3"/>
      <c r="GC89" s="3"/>
      <c r="GD89" s="3"/>
      <c r="GE89" s="3"/>
      <c r="GF89" s="3"/>
      <c r="GG89" s="3"/>
      <c r="GH89" s="3"/>
      <c r="GI89" s="3"/>
      <c r="GJ89" s="3"/>
      <c r="GK89" s="3"/>
      <c r="GL89" s="3"/>
      <c r="GM89" s="3"/>
      <c r="GN89" s="3"/>
      <c r="GO89" s="3"/>
      <c r="GP89" s="3"/>
      <c r="GQ89" s="3"/>
      <c r="GR89" s="3"/>
      <c r="GS89" s="3"/>
      <c r="GT89" s="3"/>
      <c r="GU89" s="3"/>
      <c r="GV89" s="3"/>
      <c r="GW89" s="3"/>
      <c r="GX89" s="3"/>
      <c r="GY89" s="3"/>
      <c r="GZ89" s="3"/>
      <c r="HA89" s="3"/>
      <c r="HB89" s="3"/>
      <c r="HC89" s="3"/>
      <c r="HD89" s="3"/>
      <c r="HE89" s="3"/>
      <c r="HF89" s="3"/>
      <c r="HG89" s="3"/>
      <c r="HH89" s="3"/>
      <c r="HI89" s="3"/>
      <c r="HJ89" s="3"/>
      <c r="HK89" s="3"/>
      <c r="HL89" s="3"/>
      <c r="HM89" s="3"/>
      <c r="HN89" s="3"/>
      <c r="HO89" s="3"/>
      <c r="HP89" s="3"/>
      <c r="HQ89" s="3"/>
      <c r="HR89" s="3"/>
      <c r="HS89" s="3"/>
      <c r="HT89" s="3"/>
      <c r="HU89" s="3"/>
    </row>
    <row r="90" spans="2:229" s="14" customFormat="1" ht="17.25" customHeight="1">
      <c r="B90" s="426" t="s">
        <v>320</v>
      </c>
      <c r="C90" s="50"/>
      <c r="D90" s="17"/>
      <c r="E90" s="17"/>
      <c r="F90" s="3"/>
      <c r="G90" s="17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130"/>
      <c r="T90" s="342"/>
      <c r="U90" s="342"/>
      <c r="V90" s="3"/>
      <c r="W90" s="18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  <c r="CJ90" s="3"/>
      <c r="CK90" s="3"/>
      <c r="CL90" s="3"/>
      <c r="CM90" s="3"/>
      <c r="CN90" s="3"/>
      <c r="CO90" s="3"/>
      <c r="CP90" s="3"/>
      <c r="CQ90" s="3"/>
      <c r="CR90" s="3"/>
      <c r="CS90" s="3"/>
      <c r="CT90" s="3"/>
      <c r="CU90" s="3"/>
      <c r="CV90" s="3"/>
      <c r="CW90" s="3"/>
      <c r="CX90" s="3"/>
      <c r="CY90" s="3"/>
      <c r="CZ90" s="3"/>
      <c r="DA90" s="3"/>
      <c r="DB90" s="3"/>
      <c r="DC90" s="3"/>
      <c r="DD90" s="3"/>
      <c r="DE90" s="3"/>
      <c r="DF90" s="3"/>
      <c r="DG90" s="3"/>
      <c r="DH90" s="3"/>
      <c r="DI90" s="3"/>
      <c r="DJ90" s="3"/>
      <c r="DK90" s="3"/>
      <c r="DL90" s="3"/>
      <c r="DM90" s="3"/>
      <c r="DN90" s="3"/>
      <c r="DO90" s="3"/>
      <c r="DP90" s="3"/>
      <c r="DQ90" s="3"/>
      <c r="DR90" s="3"/>
      <c r="DS90" s="3"/>
      <c r="DT90" s="3"/>
      <c r="DU90" s="3"/>
      <c r="DV90" s="3"/>
      <c r="DW90" s="3"/>
      <c r="DX90" s="3"/>
      <c r="DY90" s="3"/>
      <c r="DZ90" s="3"/>
      <c r="EA90" s="3"/>
      <c r="EB90" s="3"/>
      <c r="EC90" s="3"/>
      <c r="ED90" s="3"/>
      <c r="EE90" s="3"/>
      <c r="EF90" s="3"/>
      <c r="EG90" s="3"/>
      <c r="EH90" s="3"/>
      <c r="EI90" s="3"/>
      <c r="EJ90" s="3"/>
      <c r="EK90" s="3"/>
      <c r="EL90" s="3"/>
      <c r="EM90" s="3"/>
      <c r="EN90" s="3"/>
      <c r="EO90" s="3"/>
      <c r="EP90" s="3"/>
      <c r="EQ90" s="3"/>
      <c r="ER90" s="3"/>
      <c r="ES90" s="3"/>
      <c r="ET90" s="3"/>
      <c r="EU90" s="3"/>
      <c r="EV90" s="3"/>
      <c r="EW90" s="3"/>
      <c r="EX90" s="3"/>
      <c r="EY90" s="3"/>
      <c r="EZ90" s="3"/>
      <c r="FA90" s="3"/>
      <c r="FB90" s="3"/>
      <c r="FC90" s="3"/>
      <c r="FD90" s="3"/>
      <c r="FE90" s="3"/>
      <c r="FF90" s="3"/>
      <c r="FG90" s="3"/>
      <c r="FH90" s="3"/>
      <c r="FI90" s="3"/>
      <c r="FJ90" s="3"/>
      <c r="FK90" s="3"/>
      <c r="FL90" s="3"/>
      <c r="FM90" s="3"/>
      <c r="FN90" s="3"/>
      <c r="FO90" s="3"/>
      <c r="FP90" s="3"/>
      <c r="FQ90" s="3"/>
      <c r="FR90" s="3"/>
      <c r="FS90" s="3"/>
      <c r="FT90" s="3"/>
      <c r="FU90" s="3"/>
      <c r="FV90" s="3"/>
      <c r="FW90" s="3"/>
      <c r="FX90" s="3"/>
      <c r="FY90" s="3"/>
      <c r="FZ90" s="3"/>
      <c r="GA90" s="3"/>
      <c r="GB90" s="3"/>
      <c r="GC90" s="3"/>
      <c r="GD90" s="3"/>
      <c r="GE90" s="3"/>
      <c r="GF90" s="3"/>
      <c r="GG90" s="3"/>
      <c r="GH90" s="3"/>
      <c r="GI90" s="3"/>
      <c r="GJ90" s="3"/>
      <c r="GK90" s="3"/>
      <c r="GL90" s="3"/>
      <c r="GM90" s="3"/>
      <c r="GN90" s="3"/>
      <c r="GO90" s="3"/>
      <c r="GP90" s="3"/>
      <c r="GQ90" s="3"/>
      <c r="GR90" s="3"/>
      <c r="GS90" s="3"/>
      <c r="GT90" s="3"/>
      <c r="GU90" s="3"/>
      <c r="GV90" s="3"/>
      <c r="GW90" s="3"/>
      <c r="GX90" s="3"/>
      <c r="GY90" s="3"/>
      <c r="GZ90" s="3"/>
      <c r="HA90" s="3"/>
      <c r="HB90" s="3"/>
      <c r="HC90" s="3"/>
      <c r="HD90" s="3"/>
      <c r="HE90" s="3"/>
      <c r="HF90" s="3"/>
      <c r="HG90" s="3"/>
      <c r="HH90" s="3"/>
      <c r="HI90" s="3"/>
      <c r="HJ90" s="3"/>
      <c r="HK90" s="3"/>
      <c r="HL90" s="3"/>
      <c r="HM90" s="3"/>
      <c r="HN90" s="3"/>
      <c r="HO90" s="3"/>
      <c r="HP90" s="3"/>
      <c r="HQ90" s="3"/>
      <c r="HR90" s="3"/>
      <c r="HS90" s="3"/>
      <c r="HT90" s="3"/>
      <c r="HU90" s="3"/>
    </row>
    <row r="91" spans="2:229" s="14" customFormat="1" ht="16.5" customHeight="1">
      <c r="B91" s="426" t="s">
        <v>321</v>
      </c>
      <c r="C91" s="50"/>
      <c r="D91" s="17"/>
      <c r="E91" s="17"/>
      <c r="F91" s="3"/>
      <c r="G91" s="17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130"/>
      <c r="T91" s="342"/>
      <c r="U91" s="342"/>
      <c r="V91" s="3"/>
      <c r="W91" s="18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  <c r="CJ91" s="3"/>
      <c r="CK91" s="3"/>
      <c r="CL91" s="3"/>
      <c r="CM91" s="3"/>
      <c r="CN91" s="3"/>
      <c r="CO91" s="3"/>
      <c r="CP91" s="3"/>
      <c r="CQ91" s="3"/>
      <c r="CR91" s="3"/>
      <c r="CS91" s="3"/>
      <c r="CT91" s="3"/>
      <c r="CU91" s="3"/>
      <c r="CV91" s="3"/>
      <c r="CW91" s="3"/>
      <c r="CX91" s="3"/>
      <c r="CY91" s="3"/>
      <c r="CZ91" s="3"/>
      <c r="DA91" s="3"/>
      <c r="DB91" s="3"/>
      <c r="DC91" s="3"/>
      <c r="DD91" s="3"/>
      <c r="DE91" s="3"/>
      <c r="DF91" s="3"/>
      <c r="DG91" s="3"/>
      <c r="DH91" s="3"/>
      <c r="DI91" s="3"/>
      <c r="DJ91" s="3"/>
      <c r="DK91" s="3"/>
      <c r="DL91" s="3"/>
      <c r="DM91" s="3"/>
      <c r="DN91" s="3"/>
      <c r="DO91" s="3"/>
      <c r="DP91" s="3"/>
      <c r="DQ91" s="3"/>
      <c r="DR91" s="3"/>
      <c r="DS91" s="3"/>
      <c r="DT91" s="3"/>
      <c r="DU91" s="3"/>
      <c r="DV91" s="3"/>
      <c r="DW91" s="3"/>
      <c r="DX91" s="3"/>
      <c r="DY91" s="3"/>
      <c r="DZ91" s="3"/>
      <c r="EA91" s="3"/>
      <c r="EB91" s="3"/>
      <c r="EC91" s="3"/>
      <c r="ED91" s="3"/>
      <c r="EE91" s="3"/>
      <c r="EF91" s="3"/>
      <c r="EG91" s="3"/>
      <c r="EH91" s="3"/>
      <c r="EI91" s="3"/>
      <c r="EJ91" s="3"/>
      <c r="EK91" s="3"/>
      <c r="EL91" s="3"/>
      <c r="EM91" s="3"/>
      <c r="EN91" s="3"/>
      <c r="EO91" s="3"/>
      <c r="EP91" s="3"/>
      <c r="EQ91" s="3"/>
      <c r="ER91" s="3"/>
      <c r="ES91" s="3"/>
      <c r="ET91" s="3"/>
      <c r="EU91" s="3"/>
      <c r="EV91" s="3"/>
      <c r="EW91" s="3"/>
      <c r="EX91" s="3"/>
      <c r="EY91" s="3"/>
      <c r="EZ91" s="3"/>
      <c r="FA91" s="3"/>
      <c r="FB91" s="3"/>
      <c r="FC91" s="3"/>
      <c r="FD91" s="3"/>
      <c r="FE91" s="3"/>
      <c r="FF91" s="3"/>
      <c r="FG91" s="3"/>
      <c r="FH91" s="3"/>
      <c r="FI91" s="3"/>
      <c r="FJ91" s="3"/>
      <c r="FK91" s="3"/>
      <c r="FL91" s="3"/>
      <c r="FM91" s="3"/>
      <c r="FN91" s="3"/>
      <c r="FO91" s="3"/>
      <c r="FP91" s="3"/>
      <c r="FQ91" s="3"/>
      <c r="FR91" s="3"/>
      <c r="FS91" s="3"/>
      <c r="FT91" s="3"/>
      <c r="FU91" s="3"/>
      <c r="FV91" s="3"/>
      <c r="FW91" s="3"/>
      <c r="FX91" s="3"/>
      <c r="FY91" s="3"/>
      <c r="FZ91" s="3"/>
      <c r="GA91" s="3"/>
      <c r="GB91" s="3"/>
      <c r="GC91" s="3"/>
      <c r="GD91" s="3"/>
      <c r="GE91" s="3"/>
      <c r="GF91" s="3"/>
      <c r="GG91" s="3"/>
      <c r="GH91" s="3"/>
      <c r="GI91" s="3"/>
      <c r="GJ91" s="3"/>
      <c r="GK91" s="3"/>
      <c r="GL91" s="3"/>
      <c r="GM91" s="3"/>
      <c r="GN91" s="3"/>
      <c r="GO91" s="3"/>
      <c r="GP91" s="3"/>
      <c r="GQ91" s="3"/>
      <c r="GR91" s="3"/>
      <c r="GS91" s="3"/>
      <c r="GT91" s="3"/>
      <c r="GU91" s="3"/>
      <c r="GV91" s="3"/>
      <c r="GW91" s="3"/>
      <c r="GX91" s="3"/>
      <c r="GY91" s="3"/>
      <c r="GZ91" s="3"/>
      <c r="HA91" s="3"/>
      <c r="HB91" s="3"/>
      <c r="HC91" s="3"/>
      <c r="HD91" s="3"/>
      <c r="HE91" s="3"/>
      <c r="HF91" s="3"/>
      <c r="HG91" s="3"/>
      <c r="HH91" s="3"/>
      <c r="HI91" s="3"/>
      <c r="HJ91" s="3"/>
      <c r="HK91" s="3"/>
      <c r="HL91" s="3"/>
      <c r="HM91" s="3"/>
      <c r="HN91" s="3"/>
      <c r="HO91" s="3"/>
      <c r="HP91" s="3"/>
      <c r="HQ91" s="3"/>
      <c r="HR91" s="3"/>
      <c r="HS91" s="3"/>
      <c r="HT91" s="3"/>
      <c r="HU91" s="3"/>
    </row>
    <row r="92" spans="2:229" s="14" customFormat="1" ht="18.75" customHeight="1">
      <c r="B92" s="426" t="s">
        <v>322</v>
      </c>
      <c r="C92" s="50"/>
      <c r="D92" s="17"/>
      <c r="E92" s="17"/>
      <c r="F92" s="3"/>
      <c r="G92" s="17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130"/>
      <c r="T92" s="342"/>
      <c r="U92" s="342"/>
      <c r="V92" s="3"/>
      <c r="W92" s="18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  <c r="CK92" s="3"/>
      <c r="CL92" s="3"/>
      <c r="CM92" s="3"/>
      <c r="CN92" s="3"/>
      <c r="CO92" s="3"/>
      <c r="CP92" s="3"/>
      <c r="CQ92" s="3"/>
      <c r="CR92" s="3"/>
      <c r="CS92" s="3"/>
      <c r="CT92" s="3"/>
      <c r="CU92" s="3"/>
      <c r="CV92" s="3"/>
      <c r="CW92" s="3"/>
      <c r="CX92" s="3"/>
      <c r="CY92" s="3"/>
      <c r="CZ92" s="3"/>
      <c r="DA92" s="3"/>
      <c r="DB92" s="3"/>
      <c r="DC92" s="3"/>
      <c r="DD92" s="3"/>
      <c r="DE92" s="3"/>
      <c r="DF92" s="3"/>
      <c r="DG92" s="3"/>
      <c r="DH92" s="3"/>
      <c r="DI92" s="3"/>
      <c r="DJ92" s="3"/>
      <c r="DK92" s="3"/>
      <c r="DL92" s="3"/>
      <c r="DM92" s="3"/>
      <c r="DN92" s="3"/>
      <c r="DO92" s="3"/>
      <c r="DP92" s="3"/>
      <c r="DQ92" s="3"/>
      <c r="DR92" s="3"/>
      <c r="DS92" s="3"/>
      <c r="DT92" s="3"/>
      <c r="DU92" s="3"/>
      <c r="DV92" s="3"/>
      <c r="DW92" s="3"/>
      <c r="DX92" s="3"/>
      <c r="DY92" s="3"/>
      <c r="DZ92" s="3"/>
      <c r="EA92" s="3"/>
      <c r="EB92" s="3"/>
      <c r="EC92" s="3"/>
      <c r="ED92" s="3"/>
      <c r="EE92" s="3"/>
      <c r="EF92" s="3"/>
      <c r="EG92" s="3"/>
      <c r="EH92" s="3"/>
      <c r="EI92" s="3"/>
      <c r="EJ92" s="3"/>
      <c r="EK92" s="3"/>
      <c r="EL92" s="3"/>
      <c r="EM92" s="3"/>
      <c r="EN92" s="3"/>
      <c r="EO92" s="3"/>
      <c r="EP92" s="3"/>
      <c r="EQ92" s="3"/>
      <c r="ER92" s="3"/>
      <c r="ES92" s="3"/>
      <c r="ET92" s="3"/>
      <c r="EU92" s="3"/>
      <c r="EV92" s="3"/>
      <c r="EW92" s="3"/>
      <c r="EX92" s="3"/>
      <c r="EY92" s="3"/>
      <c r="EZ92" s="3"/>
      <c r="FA92" s="3"/>
      <c r="FB92" s="3"/>
      <c r="FC92" s="3"/>
      <c r="FD92" s="3"/>
      <c r="FE92" s="3"/>
      <c r="FF92" s="3"/>
      <c r="FG92" s="3"/>
      <c r="FH92" s="3"/>
      <c r="FI92" s="3"/>
      <c r="FJ92" s="3"/>
      <c r="FK92" s="3"/>
      <c r="FL92" s="3"/>
      <c r="FM92" s="3"/>
      <c r="FN92" s="3"/>
      <c r="FO92" s="3"/>
      <c r="FP92" s="3"/>
      <c r="FQ92" s="3"/>
      <c r="FR92" s="3"/>
      <c r="FS92" s="3"/>
      <c r="FT92" s="3"/>
      <c r="FU92" s="3"/>
      <c r="FV92" s="3"/>
      <c r="FW92" s="3"/>
      <c r="FX92" s="3"/>
      <c r="FY92" s="3"/>
      <c r="FZ92" s="3"/>
      <c r="GA92" s="3"/>
      <c r="GB92" s="3"/>
      <c r="GC92" s="3"/>
      <c r="GD92" s="3"/>
      <c r="GE92" s="3"/>
      <c r="GF92" s="3"/>
      <c r="GG92" s="3"/>
      <c r="GH92" s="3"/>
      <c r="GI92" s="3"/>
      <c r="GJ92" s="3"/>
      <c r="GK92" s="3"/>
      <c r="GL92" s="3"/>
      <c r="GM92" s="3"/>
      <c r="GN92" s="3"/>
      <c r="GO92" s="3"/>
      <c r="GP92" s="3"/>
      <c r="GQ92" s="3"/>
      <c r="GR92" s="3"/>
      <c r="GS92" s="3"/>
      <c r="GT92" s="3"/>
      <c r="GU92" s="3"/>
      <c r="GV92" s="3"/>
      <c r="GW92" s="3"/>
      <c r="GX92" s="3"/>
      <c r="GY92" s="3"/>
      <c r="GZ92" s="3"/>
      <c r="HA92" s="3"/>
      <c r="HB92" s="3"/>
      <c r="HC92" s="3"/>
      <c r="HD92" s="3"/>
      <c r="HE92" s="3"/>
      <c r="HF92" s="3"/>
      <c r="HG92" s="3"/>
      <c r="HH92" s="3"/>
      <c r="HI92" s="3"/>
      <c r="HJ92" s="3"/>
      <c r="HK92" s="3"/>
      <c r="HL92" s="3"/>
      <c r="HM92" s="3"/>
      <c r="HN92" s="3"/>
      <c r="HO92" s="3"/>
      <c r="HP92" s="3"/>
      <c r="HQ92" s="3"/>
      <c r="HR92" s="3"/>
      <c r="HS92" s="3"/>
      <c r="HT92" s="3"/>
      <c r="HU92" s="3"/>
    </row>
    <row r="93" spans="2:229" s="14" customFormat="1" ht="15.75" thickBot="1">
      <c r="B93" s="427" t="s">
        <v>323</v>
      </c>
      <c r="C93" s="424"/>
      <c r="D93" s="42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132"/>
      <c r="T93" s="343"/>
      <c r="U93" s="343"/>
      <c r="V93" s="4"/>
      <c r="W93" s="211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  <c r="CN93" s="3"/>
      <c r="CO93" s="3"/>
      <c r="CP93" s="3"/>
      <c r="CQ93" s="3"/>
      <c r="CR93" s="3"/>
      <c r="CS93" s="3"/>
      <c r="CT93" s="3"/>
      <c r="CU93" s="3"/>
      <c r="CV93" s="3"/>
      <c r="CW93" s="3"/>
      <c r="CX93" s="3"/>
      <c r="CY93" s="3"/>
      <c r="CZ93" s="3"/>
      <c r="DA93" s="3"/>
      <c r="DB93" s="3"/>
      <c r="DC93" s="3"/>
      <c r="DD93" s="3"/>
      <c r="DE93" s="3"/>
      <c r="DF93" s="3"/>
      <c r="DG93" s="3"/>
      <c r="DH93" s="3"/>
      <c r="DI93" s="3"/>
      <c r="DJ93" s="3"/>
      <c r="DK93" s="3"/>
      <c r="DL93" s="3"/>
      <c r="DM93" s="3"/>
      <c r="DN93" s="3"/>
      <c r="DO93" s="3"/>
      <c r="DP93" s="3"/>
      <c r="DQ93" s="3"/>
      <c r="DR93" s="3"/>
      <c r="DS93" s="3"/>
      <c r="DT93" s="3"/>
      <c r="DU93" s="3"/>
      <c r="DV93" s="3"/>
      <c r="DW93" s="3"/>
      <c r="DX93" s="3"/>
      <c r="DY93" s="3"/>
      <c r="DZ93" s="3"/>
      <c r="EA93" s="3"/>
      <c r="EB93" s="3"/>
      <c r="EC93" s="3"/>
      <c r="ED93" s="3"/>
      <c r="EE93" s="3"/>
      <c r="EF93" s="3"/>
      <c r="EG93" s="3"/>
      <c r="EH93" s="3"/>
      <c r="EI93" s="3"/>
      <c r="EJ93" s="3"/>
      <c r="EK93" s="3"/>
      <c r="EL93" s="3"/>
      <c r="EM93" s="3"/>
      <c r="EN93" s="3"/>
      <c r="EO93" s="3"/>
      <c r="EP93" s="3"/>
      <c r="EQ93" s="3"/>
      <c r="ER93" s="3"/>
      <c r="ES93" s="3"/>
      <c r="ET93" s="3"/>
      <c r="EU93" s="3"/>
      <c r="EV93" s="3"/>
      <c r="EW93" s="3"/>
      <c r="EX93" s="3"/>
      <c r="EY93" s="3"/>
      <c r="EZ93" s="3"/>
      <c r="FA93" s="3"/>
      <c r="FB93" s="3"/>
      <c r="FC93" s="3"/>
      <c r="FD93" s="3"/>
      <c r="FE93" s="3"/>
      <c r="FF93" s="3"/>
      <c r="FG93" s="3"/>
      <c r="FH93" s="3"/>
      <c r="FI93" s="3"/>
      <c r="FJ93" s="3"/>
      <c r="FK93" s="3"/>
      <c r="FL93" s="3"/>
      <c r="FM93" s="3"/>
      <c r="FN93" s="3"/>
      <c r="FO93" s="3"/>
      <c r="FP93" s="3"/>
      <c r="FQ93" s="3"/>
      <c r="FR93" s="3"/>
      <c r="FS93" s="3"/>
      <c r="FT93" s="3"/>
      <c r="FU93" s="3"/>
      <c r="FV93" s="3"/>
      <c r="FW93" s="3"/>
      <c r="FX93" s="3"/>
      <c r="FY93" s="3"/>
      <c r="FZ93" s="3"/>
      <c r="GA93" s="3"/>
      <c r="GB93" s="3"/>
      <c r="GC93" s="3"/>
      <c r="GD93" s="3"/>
      <c r="GE93" s="3"/>
      <c r="GF93" s="3"/>
      <c r="GG93" s="3"/>
      <c r="GH93" s="3"/>
      <c r="GI93" s="3"/>
      <c r="GJ93" s="3"/>
      <c r="GK93" s="3"/>
      <c r="GL93" s="3"/>
      <c r="GM93" s="3"/>
      <c r="GN93" s="3"/>
      <c r="GO93" s="3"/>
      <c r="GP93" s="3"/>
      <c r="GQ93" s="3"/>
      <c r="GR93" s="3"/>
      <c r="GS93" s="3"/>
      <c r="GT93" s="3"/>
      <c r="GU93" s="3"/>
      <c r="GV93" s="3"/>
      <c r="GW93" s="3"/>
      <c r="GX93" s="3"/>
      <c r="GY93" s="3"/>
      <c r="GZ93" s="3"/>
      <c r="HA93" s="3"/>
      <c r="HB93" s="3"/>
      <c r="HC93" s="3"/>
      <c r="HD93" s="3"/>
      <c r="HE93" s="3"/>
      <c r="HF93" s="3"/>
      <c r="HG93" s="3"/>
      <c r="HH93" s="3"/>
      <c r="HI93" s="3"/>
      <c r="HJ93" s="3"/>
      <c r="HK93" s="3"/>
      <c r="HL93" s="3"/>
      <c r="HM93" s="3"/>
      <c r="HN93" s="3"/>
      <c r="HO93" s="3"/>
      <c r="HP93" s="3"/>
      <c r="HQ93" s="3"/>
      <c r="HR93" s="3"/>
      <c r="HS93" s="3"/>
      <c r="HT93" s="3"/>
      <c r="HU93" s="3"/>
    </row>
    <row r="94" spans="2:229" s="14" customFormat="1"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130"/>
      <c r="T94" s="342"/>
      <c r="U94" s="342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  <c r="CK94" s="3"/>
      <c r="CL94" s="3"/>
      <c r="CM94" s="3"/>
      <c r="CN94" s="3"/>
      <c r="CO94" s="3"/>
      <c r="CP94" s="3"/>
      <c r="CQ94" s="3"/>
      <c r="CR94" s="3"/>
      <c r="CS94" s="3"/>
      <c r="CT94" s="3"/>
      <c r="CU94" s="3"/>
      <c r="CV94" s="3"/>
      <c r="CW94" s="3"/>
      <c r="CX94" s="3"/>
      <c r="CY94" s="3"/>
      <c r="CZ94" s="3"/>
      <c r="DA94" s="3"/>
      <c r="DB94" s="3"/>
      <c r="DC94" s="3"/>
      <c r="DD94" s="3"/>
      <c r="DE94" s="3"/>
      <c r="DF94" s="3"/>
      <c r="DG94" s="3"/>
      <c r="DH94" s="3"/>
      <c r="DI94" s="3"/>
      <c r="DJ94" s="3"/>
      <c r="DK94" s="3"/>
      <c r="DL94" s="3"/>
      <c r="DM94" s="3"/>
      <c r="DN94" s="3"/>
      <c r="DO94" s="3"/>
      <c r="DP94" s="3"/>
      <c r="DQ94" s="3"/>
      <c r="DR94" s="3"/>
      <c r="DS94" s="3"/>
      <c r="DT94" s="3"/>
      <c r="DU94" s="3"/>
      <c r="DV94" s="3"/>
      <c r="DW94" s="3"/>
      <c r="DX94" s="3"/>
      <c r="DY94" s="3"/>
      <c r="DZ94" s="3"/>
      <c r="EA94" s="3"/>
      <c r="EB94" s="3"/>
      <c r="EC94" s="3"/>
      <c r="ED94" s="3"/>
      <c r="EE94" s="3"/>
      <c r="EF94" s="3"/>
      <c r="EG94" s="3"/>
      <c r="EH94" s="3"/>
      <c r="EI94" s="3"/>
      <c r="EJ94" s="3"/>
      <c r="EK94" s="3"/>
      <c r="EL94" s="3"/>
      <c r="EM94" s="3"/>
      <c r="EN94" s="3"/>
      <c r="EO94" s="3"/>
      <c r="EP94" s="3"/>
      <c r="EQ94" s="3"/>
      <c r="ER94" s="3"/>
      <c r="ES94" s="3"/>
      <c r="ET94" s="3"/>
      <c r="EU94" s="3"/>
      <c r="EV94" s="3"/>
      <c r="EW94" s="3"/>
      <c r="EX94" s="3"/>
      <c r="EY94" s="3"/>
      <c r="EZ94" s="3"/>
      <c r="FA94" s="3"/>
      <c r="FB94" s="3"/>
      <c r="FC94" s="3"/>
      <c r="FD94" s="3"/>
      <c r="FE94" s="3"/>
      <c r="FF94" s="3"/>
      <c r="FG94" s="3"/>
      <c r="FH94" s="3"/>
      <c r="FI94" s="3"/>
      <c r="FJ94" s="3"/>
      <c r="FK94" s="3"/>
      <c r="FL94" s="3"/>
      <c r="FM94" s="3"/>
      <c r="FN94" s="3"/>
      <c r="FO94" s="3"/>
      <c r="FP94" s="3"/>
      <c r="FQ94" s="3"/>
      <c r="FR94" s="3"/>
      <c r="FS94" s="3"/>
      <c r="FT94" s="3"/>
      <c r="FU94" s="3"/>
      <c r="FV94" s="3"/>
      <c r="FW94" s="3"/>
      <c r="FX94" s="3"/>
      <c r="FY94" s="3"/>
      <c r="FZ94" s="3"/>
      <c r="GA94" s="3"/>
      <c r="GB94" s="3"/>
      <c r="GC94" s="3"/>
      <c r="GD94" s="3"/>
      <c r="GE94" s="3"/>
      <c r="GF94" s="3"/>
      <c r="GG94" s="3"/>
      <c r="GH94" s="3"/>
      <c r="GI94" s="3"/>
      <c r="GJ94" s="3"/>
      <c r="GK94" s="3"/>
      <c r="GL94" s="3"/>
      <c r="GM94" s="3"/>
      <c r="GN94" s="3"/>
      <c r="GO94" s="3"/>
      <c r="GP94" s="3"/>
      <c r="GQ94" s="3"/>
      <c r="GR94" s="3"/>
      <c r="GS94" s="3"/>
      <c r="GT94" s="3"/>
      <c r="GU94" s="3"/>
      <c r="GV94" s="3"/>
      <c r="GW94" s="3"/>
      <c r="GX94" s="3"/>
      <c r="GY94" s="3"/>
      <c r="GZ94" s="3"/>
      <c r="HA94" s="3"/>
      <c r="HB94" s="3"/>
      <c r="HC94" s="3"/>
      <c r="HD94" s="3"/>
      <c r="HE94" s="3"/>
      <c r="HF94" s="3"/>
      <c r="HG94" s="3"/>
      <c r="HH94" s="3"/>
      <c r="HI94" s="3"/>
      <c r="HJ94" s="3"/>
      <c r="HK94" s="3"/>
      <c r="HL94" s="3"/>
      <c r="HM94" s="3"/>
      <c r="HN94" s="3"/>
      <c r="HO94" s="3"/>
      <c r="HP94" s="3"/>
      <c r="HQ94" s="3"/>
      <c r="HR94" s="3"/>
      <c r="HS94" s="3"/>
      <c r="HT94" s="3"/>
      <c r="HU94" s="3"/>
    </row>
    <row r="95" spans="2:229" s="14" customFormat="1"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130"/>
      <c r="T95" s="342"/>
      <c r="U95" s="342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  <c r="CK95" s="3"/>
      <c r="CL95" s="3"/>
      <c r="CM95" s="3"/>
      <c r="CN95" s="3"/>
      <c r="CO95" s="3"/>
      <c r="CP95" s="3"/>
      <c r="CQ95" s="3"/>
      <c r="CR95" s="3"/>
      <c r="CS95" s="3"/>
      <c r="CT95" s="3"/>
      <c r="CU95" s="3"/>
      <c r="CV95" s="3"/>
      <c r="CW95" s="3"/>
      <c r="CX95" s="3"/>
      <c r="CY95" s="3"/>
      <c r="CZ95" s="3"/>
      <c r="DA95" s="3"/>
      <c r="DB95" s="3"/>
      <c r="DC95" s="3"/>
      <c r="DD95" s="3"/>
      <c r="DE95" s="3"/>
      <c r="DF95" s="3"/>
      <c r="DG95" s="3"/>
      <c r="DH95" s="3"/>
      <c r="DI95" s="3"/>
      <c r="DJ95" s="3"/>
      <c r="DK95" s="3"/>
      <c r="DL95" s="3"/>
      <c r="DM95" s="3"/>
      <c r="DN95" s="3"/>
      <c r="DO95" s="3"/>
      <c r="DP95" s="3"/>
      <c r="DQ95" s="3"/>
      <c r="DR95" s="3"/>
      <c r="DS95" s="3"/>
      <c r="DT95" s="3"/>
      <c r="DU95" s="3"/>
      <c r="DV95" s="3"/>
      <c r="DW95" s="3"/>
      <c r="DX95" s="3"/>
      <c r="DY95" s="3"/>
      <c r="DZ95" s="3"/>
      <c r="EA95" s="3"/>
      <c r="EB95" s="3"/>
      <c r="EC95" s="3"/>
      <c r="ED95" s="3"/>
      <c r="EE95" s="3"/>
      <c r="EF95" s="3"/>
      <c r="EG95" s="3"/>
      <c r="EH95" s="3"/>
      <c r="EI95" s="3"/>
      <c r="EJ95" s="3"/>
      <c r="EK95" s="3"/>
      <c r="EL95" s="3"/>
      <c r="EM95" s="3"/>
      <c r="EN95" s="3"/>
      <c r="EO95" s="3"/>
      <c r="EP95" s="3"/>
      <c r="EQ95" s="3"/>
      <c r="ER95" s="3"/>
      <c r="ES95" s="3"/>
      <c r="ET95" s="3"/>
      <c r="EU95" s="3"/>
      <c r="EV95" s="3"/>
      <c r="EW95" s="3"/>
      <c r="EX95" s="3"/>
      <c r="EY95" s="3"/>
      <c r="EZ95" s="3"/>
      <c r="FA95" s="3"/>
      <c r="FB95" s="3"/>
      <c r="FC95" s="3"/>
      <c r="FD95" s="3"/>
      <c r="FE95" s="3"/>
      <c r="FF95" s="3"/>
      <c r="FG95" s="3"/>
      <c r="FH95" s="3"/>
      <c r="FI95" s="3"/>
      <c r="FJ95" s="3"/>
      <c r="FK95" s="3"/>
      <c r="FL95" s="3"/>
      <c r="FM95" s="3"/>
      <c r="FN95" s="3"/>
      <c r="FO95" s="3"/>
      <c r="FP95" s="3"/>
      <c r="FQ95" s="3"/>
      <c r="FR95" s="3"/>
      <c r="FS95" s="3"/>
      <c r="FT95" s="3"/>
      <c r="FU95" s="3"/>
      <c r="FV95" s="3"/>
      <c r="FW95" s="3"/>
      <c r="FX95" s="3"/>
      <c r="FY95" s="3"/>
      <c r="FZ95" s="3"/>
      <c r="GA95" s="3"/>
      <c r="GB95" s="3"/>
      <c r="GC95" s="3"/>
      <c r="GD95" s="3"/>
      <c r="GE95" s="3"/>
      <c r="GF95" s="3"/>
      <c r="GG95" s="3"/>
      <c r="GH95" s="3"/>
      <c r="GI95" s="3"/>
      <c r="GJ95" s="3"/>
      <c r="GK95" s="3"/>
      <c r="GL95" s="3"/>
      <c r="GM95" s="3"/>
      <c r="GN95" s="3"/>
      <c r="GO95" s="3"/>
      <c r="GP95" s="3"/>
      <c r="GQ95" s="3"/>
      <c r="GR95" s="3"/>
      <c r="GS95" s="3"/>
      <c r="GT95" s="3"/>
      <c r="GU95" s="3"/>
      <c r="GV95" s="3"/>
      <c r="GW95" s="3"/>
      <c r="GX95" s="3"/>
      <c r="GY95" s="3"/>
      <c r="GZ95" s="3"/>
      <c r="HA95" s="3"/>
      <c r="HB95" s="3"/>
      <c r="HC95" s="3"/>
      <c r="HD95" s="3"/>
      <c r="HE95" s="3"/>
      <c r="HF95" s="3"/>
      <c r="HG95" s="3"/>
      <c r="HH95" s="3"/>
      <c r="HI95" s="3"/>
      <c r="HJ95" s="3"/>
      <c r="HK95" s="3"/>
      <c r="HL95" s="3"/>
      <c r="HM95" s="3"/>
      <c r="HN95" s="3"/>
      <c r="HO95" s="3"/>
      <c r="HP95" s="3"/>
      <c r="HQ95" s="3"/>
      <c r="HR95" s="3"/>
      <c r="HS95" s="3"/>
      <c r="HT95" s="3"/>
      <c r="HU95" s="3"/>
    </row>
    <row r="96" spans="2:229" s="14" customFormat="1"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130"/>
      <c r="T96" s="342"/>
      <c r="U96" s="342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  <c r="CJ96" s="3"/>
      <c r="CK96" s="3"/>
      <c r="CL96" s="3"/>
      <c r="CM96" s="3"/>
      <c r="CN96" s="3"/>
      <c r="CO96" s="3"/>
      <c r="CP96" s="3"/>
      <c r="CQ96" s="3"/>
      <c r="CR96" s="3"/>
      <c r="CS96" s="3"/>
      <c r="CT96" s="3"/>
      <c r="CU96" s="3"/>
      <c r="CV96" s="3"/>
      <c r="CW96" s="3"/>
      <c r="CX96" s="3"/>
      <c r="CY96" s="3"/>
      <c r="CZ96" s="3"/>
      <c r="DA96" s="3"/>
      <c r="DB96" s="3"/>
      <c r="DC96" s="3"/>
      <c r="DD96" s="3"/>
      <c r="DE96" s="3"/>
      <c r="DF96" s="3"/>
      <c r="DG96" s="3"/>
      <c r="DH96" s="3"/>
      <c r="DI96" s="3"/>
      <c r="DJ96" s="3"/>
      <c r="DK96" s="3"/>
      <c r="DL96" s="3"/>
      <c r="DM96" s="3"/>
      <c r="DN96" s="3"/>
      <c r="DO96" s="3"/>
      <c r="DP96" s="3"/>
      <c r="DQ96" s="3"/>
      <c r="DR96" s="3"/>
      <c r="DS96" s="3"/>
      <c r="DT96" s="3"/>
      <c r="DU96" s="3"/>
      <c r="DV96" s="3"/>
      <c r="DW96" s="3"/>
      <c r="DX96" s="3"/>
      <c r="DY96" s="3"/>
      <c r="DZ96" s="3"/>
      <c r="EA96" s="3"/>
      <c r="EB96" s="3"/>
      <c r="EC96" s="3"/>
      <c r="ED96" s="3"/>
      <c r="EE96" s="3"/>
      <c r="EF96" s="3"/>
      <c r="EG96" s="3"/>
      <c r="EH96" s="3"/>
      <c r="EI96" s="3"/>
      <c r="EJ96" s="3"/>
      <c r="EK96" s="3"/>
      <c r="EL96" s="3"/>
      <c r="EM96" s="3"/>
      <c r="EN96" s="3"/>
      <c r="EO96" s="3"/>
      <c r="EP96" s="3"/>
      <c r="EQ96" s="3"/>
      <c r="ER96" s="3"/>
      <c r="ES96" s="3"/>
      <c r="ET96" s="3"/>
      <c r="EU96" s="3"/>
      <c r="EV96" s="3"/>
      <c r="EW96" s="3"/>
      <c r="EX96" s="3"/>
      <c r="EY96" s="3"/>
      <c r="EZ96" s="3"/>
      <c r="FA96" s="3"/>
      <c r="FB96" s="3"/>
      <c r="FC96" s="3"/>
      <c r="FD96" s="3"/>
      <c r="FE96" s="3"/>
      <c r="FF96" s="3"/>
      <c r="FG96" s="3"/>
      <c r="FH96" s="3"/>
      <c r="FI96" s="3"/>
      <c r="FJ96" s="3"/>
      <c r="FK96" s="3"/>
      <c r="FL96" s="3"/>
      <c r="FM96" s="3"/>
      <c r="FN96" s="3"/>
      <c r="FO96" s="3"/>
      <c r="FP96" s="3"/>
      <c r="FQ96" s="3"/>
      <c r="FR96" s="3"/>
      <c r="FS96" s="3"/>
      <c r="FT96" s="3"/>
      <c r="FU96" s="3"/>
      <c r="FV96" s="3"/>
      <c r="FW96" s="3"/>
      <c r="FX96" s="3"/>
      <c r="FY96" s="3"/>
      <c r="FZ96" s="3"/>
      <c r="GA96" s="3"/>
      <c r="GB96" s="3"/>
      <c r="GC96" s="3"/>
      <c r="GD96" s="3"/>
      <c r="GE96" s="3"/>
      <c r="GF96" s="3"/>
      <c r="GG96" s="3"/>
      <c r="GH96" s="3"/>
      <c r="GI96" s="3"/>
      <c r="GJ96" s="3"/>
      <c r="GK96" s="3"/>
      <c r="GL96" s="3"/>
      <c r="GM96" s="3"/>
      <c r="GN96" s="3"/>
      <c r="GO96" s="3"/>
      <c r="GP96" s="3"/>
      <c r="GQ96" s="3"/>
      <c r="GR96" s="3"/>
      <c r="GS96" s="3"/>
      <c r="GT96" s="3"/>
      <c r="GU96" s="3"/>
      <c r="GV96" s="3"/>
      <c r="GW96" s="3"/>
      <c r="GX96" s="3"/>
      <c r="GY96" s="3"/>
      <c r="GZ96" s="3"/>
      <c r="HA96" s="3"/>
      <c r="HB96" s="3"/>
      <c r="HC96" s="3"/>
      <c r="HD96" s="3"/>
      <c r="HE96" s="3"/>
      <c r="HF96" s="3"/>
      <c r="HG96" s="3"/>
      <c r="HH96" s="3"/>
      <c r="HI96" s="3"/>
      <c r="HJ96" s="3"/>
      <c r="HK96" s="3"/>
      <c r="HL96" s="3"/>
      <c r="HM96" s="3"/>
      <c r="HN96" s="3"/>
      <c r="HO96" s="3"/>
      <c r="HP96" s="3"/>
      <c r="HQ96" s="3"/>
      <c r="HR96" s="3"/>
      <c r="HS96" s="3"/>
      <c r="HT96" s="3"/>
      <c r="HU96" s="3"/>
    </row>
    <row r="97" spans="1:229" s="14" customFormat="1"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130"/>
      <c r="T97" s="342"/>
      <c r="U97" s="342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  <c r="CJ97" s="3"/>
      <c r="CK97" s="3"/>
      <c r="CL97" s="3"/>
      <c r="CM97" s="3"/>
      <c r="CN97" s="3"/>
      <c r="CO97" s="3"/>
      <c r="CP97" s="3"/>
      <c r="CQ97" s="3"/>
      <c r="CR97" s="3"/>
      <c r="CS97" s="3"/>
      <c r="CT97" s="3"/>
      <c r="CU97" s="3"/>
      <c r="CV97" s="3"/>
      <c r="CW97" s="3"/>
      <c r="CX97" s="3"/>
      <c r="CY97" s="3"/>
      <c r="CZ97" s="3"/>
      <c r="DA97" s="3"/>
      <c r="DB97" s="3"/>
      <c r="DC97" s="3"/>
      <c r="DD97" s="3"/>
      <c r="DE97" s="3"/>
      <c r="DF97" s="3"/>
      <c r="DG97" s="3"/>
      <c r="DH97" s="3"/>
      <c r="DI97" s="3"/>
      <c r="DJ97" s="3"/>
      <c r="DK97" s="3"/>
      <c r="DL97" s="3"/>
      <c r="DM97" s="3"/>
      <c r="DN97" s="3"/>
      <c r="DO97" s="3"/>
      <c r="DP97" s="3"/>
      <c r="DQ97" s="3"/>
      <c r="DR97" s="3"/>
      <c r="DS97" s="3"/>
      <c r="DT97" s="3"/>
      <c r="DU97" s="3"/>
      <c r="DV97" s="3"/>
      <c r="DW97" s="3"/>
      <c r="DX97" s="3"/>
      <c r="DY97" s="3"/>
      <c r="DZ97" s="3"/>
      <c r="EA97" s="3"/>
      <c r="EB97" s="3"/>
      <c r="EC97" s="3"/>
      <c r="ED97" s="3"/>
      <c r="EE97" s="3"/>
      <c r="EF97" s="3"/>
      <c r="EG97" s="3"/>
      <c r="EH97" s="3"/>
      <c r="EI97" s="3"/>
      <c r="EJ97" s="3"/>
      <c r="EK97" s="3"/>
      <c r="EL97" s="3"/>
      <c r="EM97" s="3"/>
      <c r="EN97" s="3"/>
      <c r="EO97" s="3"/>
      <c r="EP97" s="3"/>
      <c r="EQ97" s="3"/>
      <c r="ER97" s="3"/>
      <c r="ES97" s="3"/>
      <c r="ET97" s="3"/>
      <c r="EU97" s="3"/>
      <c r="EV97" s="3"/>
      <c r="EW97" s="3"/>
      <c r="EX97" s="3"/>
      <c r="EY97" s="3"/>
      <c r="EZ97" s="3"/>
      <c r="FA97" s="3"/>
      <c r="FB97" s="3"/>
      <c r="FC97" s="3"/>
      <c r="FD97" s="3"/>
      <c r="FE97" s="3"/>
      <c r="FF97" s="3"/>
      <c r="FG97" s="3"/>
      <c r="FH97" s="3"/>
      <c r="FI97" s="3"/>
      <c r="FJ97" s="3"/>
      <c r="FK97" s="3"/>
      <c r="FL97" s="3"/>
      <c r="FM97" s="3"/>
      <c r="FN97" s="3"/>
      <c r="FO97" s="3"/>
      <c r="FP97" s="3"/>
      <c r="FQ97" s="3"/>
      <c r="FR97" s="3"/>
      <c r="FS97" s="3"/>
      <c r="FT97" s="3"/>
      <c r="FU97" s="3"/>
      <c r="FV97" s="3"/>
      <c r="FW97" s="3"/>
      <c r="FX97" s="3"/>
      <c r="FY97" s="3"/>
      <c r="FZ97" s="3"/>
      <c r="GA97" s="3"/>
      <c r="GB97" s="3"/>
      <c r="GC97" s="3"/>
      <c r="GD97" s="3"/>
      <c r="GE97" s="3"/>
      <c r="GF97" s="3"/>
      <c r="GG97" s="3"/>
      <c r="GH97" s="3"/>
      <c r="GI97" s="3"/>
      <c r="GJ97" s="3"/>
      <c r="GK97" s="3"/>
      <c r="GL97" s="3"/>
      <c r="GM97" s="3"/>
      <c r="GN97" s="3"/>
      <c r="GO97" s="3"/>
      <c r="GP97" s="3"/>
      <c r="GQ97" s="3"/>
      <c r="GR97" s="3"/>
      <c r="GS97" s="3"/>
      <c r="GT97" s="3"/>
      <c r="GU97" s="3"/>
      <c r="GV97" s="3"/>
      <c r="GW97" s="3"/>
      <c r="GX97" s="3"/>
      <c r="GY97" s="3"/>
      <c r="GZ97" s="3"/>
      <c r="HA97" s="3"/>
      <c r="HB97" s="3"/>
      <c r="HC97" s="3"/>
      <c r="HD97" s="3"/>
      <c r="HE97" s="3"/>
      <c r="HF97" s="3"/>
      <c r="HG97" s="3"/>
      <c r="HH97" s="3"/>
      <c r="HI97" s="3"/>
      <c r="HJ97" s="3"/>
      <c r="HK97" s="3"/>
      <c r="HL97" s="3"/>
      <c r="HM97" s="3"/>
      <c r="HN97" s="3"/>
      <c r="HO97" s="3"/>
      <c r="HP97" s="3"/>
      <c r="HQ97" s="3"/>
      <c r="HR97" s="3"/>
      <c r="HS97" s="3"/>
      <c r="HT97" s="3"/>
      <c r="HU97" s="3"/>
    </row>
    <row r="98" spans="1:229" s="14" customFormat="1"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130"/>
      <c r="T98" s="342"/>
      <c r="U98" s="342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  <c r="CJ98" s="3"/>
      <c r="CK98" s="3"/>
      <c r="CL98" s="3"/>
      <c r="CM98" s="3"/>
      <c r="CN98" s="3"/>
      <c r="CO98" s="3"/>
      <c r="CP98" s="3"/>
      <c r="CQ98" s="3"/>
      <c r="CR98" s="3"/>
      <c r="CS98" s="3"/>
      <c r="CT98" s="3"/>
      <c r="CU98" s="3"/>
      <c r="CV98" s="3"/>
      <c r="CW98" s="3"/>
      <c r="CX98" s="3"/>
      <c r="CY98" s="3"/>
      <c r="CZ98" s="3"/>
      <c r="DA98" s="3"/>
      <c r="DB98" s="3"/>
      <c r="DC98" s="3"/>
      <c r="DD98" s="3"/>
      <c r="DE98" s="3"/>
      <c r="DF98" s="3"/>
      <c r="DG98" s="3"/>
      <c r="DH98" s="3"/>
      <c r="DI98" s="3"/>
      <c r="DJ98" s="3"/>
      <c r="DK98" s="3"/>
      <c r="DL98" s="3"/>
      <c r="DM98" s="3"/>
      <c r="DN98" s="3"/>
      <c r="DO98" s="3"/>
      <c r="DP98" s="3"/>
      <c r="DQ98" s="3"/>
      <c r="DR98" s="3"/>
      <c r="DS98" s="3"/>
      <c r="DT98" s="3"/>
      <c r="DU98" s="3"/>
      <c r="DV98" s="3"/>
      <c r="DW98" s="3"/>
      <c r="DX98" s="3"/>
      <c r="DY98" s="3"/>
      <c r="DZ98" s="3"/>
      <c r="EA98" s="3"/>
      <c r="EB98" s="3"/>
      <c r="EC98" s="3"/>
      <c r="ED98" s="3"/>
      <c r="EE98" s="3"/>
      <c r="EF98" s="3"/>
      <c r="EG98" s="3"/>
      <c r="EH98" s="3"/>
      <c r="EI98" s="3"/>
      <c r="EJ98" s="3"/>
      <c r="EK98" s="3"/>
      <c r="EL98" s="3"/>
      <c r="EM98" s="3"/>
      <c r="EN98" s="3"/>
      <c r="EO98" s="3"/>
      <c r="EP98" s="3"/>
      <c r="EQ98" s="3"/>
      <c r="ER98" s="3"/>
      <c r="ES98" s="3"/>
      <c r="ET98" s="3"/>
      <c r="EU98" s="3"/>
      <c r="EV98" s="3"/>
      <c r="EW98" s="3"/>
      <c r="EX98" s="3"/>
      <c r="EY98" s="3"/>
      <c r="EZ98" s="3"/>
      <c r="FA98" s="3"/>
      <c r="FB98" s="3"/>
      <c r="FC98" s="3"/>
      <c r="FD98" s="3"/>
      <c r="FE98" s="3"/>
      <c r="FF98" s="3"/>
      <c r="FG98" s="3"/>
      <c r="FH98" s="3"/>
      <c r="FI98" s="3"/>
      <c r="FJ98" s="3"/>
      <c r="FK98" s="3"/>
      <c r="FL98" s="3"/>
      <c r="FM98" s="3"/>
      <c r="FN98" s="3"/>
      <c r="FO98" s="3"/>
      <c r="FP98" s="3"/>
      <c r="FQ98" s="3"/>
      <c r="FR98" s="3"/>
      <c r="FS98" s="3"/>
      <c r="FT98" s="3"/>
      <c r="FU98" s="3"/>
      <c r="FV98" s="3"/>
      <c r="FW98" s="3"/>
      <c r="FX98" s="3"/>
      <c r="FY98" s="3"/>
      <c r="FZ98" s="3"/>
      <c r="GA98" s="3"/>
      <c r="GB98" s="3"/>
      <c r="GC98" s="3"/>
      <c r="GD98" s="3"/>
      <c r="GE98" s="3"/>
      <c r="GF98" s="3"/>
      <c r="GG98" s="3"/>
      <c r="GH98" s="3"/>
      <c r="GI98" s="3"/>
      <c r="GJ98" s="3"/>
      <c r="GK98" s="3"/>
      <c r="GL98" s="3"/>
      <c r="GM98" s="3"/>
      <c r="GN98" s="3"/>
      <c r="GO98" s="3"/>
      <c r="GP98" s="3"/>
      <c r="GQ98" s="3"/>
      <c r="GR98" s="3"/>
      <c r="GS98" s="3"/>
      <c r="GT98" s="3"/>
      <c r="GU98" s="3"/>
      <c r="GV98" s="3"/>
      <c r="GW98" s="3"/>
      <c r="GX98" s="3"/>
      <c r="GY98" s="3"/>
      <c r="GZ98" s="3"/>
      <c r="HA98" s="3"/>
      <c r="HB98" s="3"/>
      <c r="HC98" s="3"/>
      <c r="HD98" s="3"/>
      <c r="HE98" s="3"/>
      <c r="HF98" s="3"/>
      <c r="HG98" s="3"/>
      <c r="HH98" s="3"/>
      <c r="HI98" s="3"/>
      <c r="HJ98" s="3"/>
      <c r="HK98" s="3"/>
      <c r="HL98" s="3"/>
      <c r="HM98" s="3"/>
      <c r="HN98" s="3"/>
      <c r="HO98" s="3"/>
      <c r="HP98" s="3"/>
      <c r="HQ98" s="3"/>
      <c r="HR98" s="3"/>
      <c r="HS98" s="3"/>
      <c r="HT98" s="3"/>
      <c r="HU98" s="3"/>
    </row>
    <row r="99" spans="1:229" s="14" customFormat="1"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130"/>
      <c r="T99" s="342"/>
      <c r="U99" s="342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  <c r="CJ99" s="3"/>
      <c r="CK99" s="3"/>
      <c r="CL99" s="3"/>
      <c r="CM99" s="3"/>
      <c r="CN99" s="3"/>
      <c r="CO99" s="3"/>
      <c r="CP99" s="3"/>
      <c r="CQ99" s="3"/>
      <c r="CR99" s="3"/>
      <c r="CS99" s="3"/>
      <c r="CT99" s="3"/>
      <c r="CU99" s="3"/>
      <c r="CV99" s="3"/>
      <c r="CW99" s="3"/>
      <c r="CX99" s="3"/>
      <c r="CY99" s="3"/>
      <c r="CZ99" s="3"/>
      <c r="DA99" s="3"/>
      <c r="DB99" s="3"/>
      <c r="DC99" s="3"/>
      <c r="DD99" s="3"/>
      <c r="DE99" s="3"/>
      <c r="DF99" s="3"/>
      <c r="DG99" s="3"/>
      <c r="DH99" s="3"/>
      <c r="DI99" s="3"/>
      <c r="DJ99" s="3"/>
      <c r="DK99" s="3"/>
      <c r="DL99" s="3"/>
      <c r="DM99" s="3"/>
      <c r="DN99" s="3"/>
      <c r="DO99" s="3"/>
      <c r="DP99" s="3"/>
      <c r="DQ99" s="3"/>
      <c r="DR99" s="3"/>
      <c r="DS99" s="3"/>
      <c r="DT99" s="3"/>
      <c r="DU99" s="3"/>
      <c r="DV99" s="3"/>
      <c r="DW99" s="3"/>
      <c r="DX99" s="3"/>
      <c r="DY99" s="3"/>
      <c r="DZ99" s="3"/>
      <c r="EA99" s="3"/>
      <c r="EB99" s="3"/>
      <c r="EC99" s="3"/>
      <c r="ED99" s="3"/>
      <c r="EE99" s="3"/>
      <c r="EF99" s="3"/>
      <c r="EG99" s="3"/>
      <c r="EH99" s="3"/>
      <c r="EI99" s="3"/>
      <c r="EJ99" s="3"/>
      <c r="EK99" s="3"/>
      <c r="EL99" s="3"/>
      <c r="EM99" s="3"/>
      <c r="EN99" s="3"/>
      <c r="EO99" s="3"/>
      <c r="EP99" s="3"/>
      <c r="EQ99" s="3"/>
      <c r="ER99" s="3"/>
      <c r="ES99" s="3"/>
      <c r="ET99" s="3"/>
      <c r="EU99" s="3"/>
      <c r="EV99" s="3"/>
      <c r="EW99" s="3"/>
      <c r="EX99" s="3"/>
      <c r="EY99" s="3"/>
      <c r="EZ99" s="3"/>
      <c r="FA99" s="3"/>
      <c r="FB99" s="3"/>
      <c r="FC99" s="3"/>
      <c r="FD99" s="3"/>
      <c r="FE99" s="3"/>
      <c r="FF99" s="3"/>
      <c r="FG99" s="3"/>
      <c r="FH99" s="3"/>
      <c r="FI99" s="3"/>
      <c r="FJ99" s="3"/>
      <c r="FK99" s="3"/>
      <c r="FL99" s="3"/>
      <c r="FM99" s="3"/>
      <c r="FN99" s="3"/>
      <c r="FO99" s="3"/>
      <c r="FP99" s="3"/>
      <c r="FQ99" s="3"/>
      <c r="FR99" s="3"/>
      <c r="FS99" s="3"/>
      <c r="FT99" s="3"/>
      <c r="FU99" s="3"/>
      <c r="FV99" s="3"/>
      <c r="FW99" s="3"/>
      <c r="FX99" s="3"/>
      <c r="FY99" s="3"/>
      <c r="FZ99" s="3"/>
      <c r="GA99" s="3"/>
      <c r="GB99" s="3"/>
      <c r="GC99" s="3"/>
      <c r="GD99" s="3"/>
      <c r="GE99" s="3"/>
      <c r="GF99" s="3"/>
      <c r="GG99" s="3"/>
      <c r="GH99" s="3"/>
      <c r="GI99" s="3"/>
      <c r="GJ99" s="3"/>
      <c r="GK99" s="3"/>
      <c r="GL99" s="3"/>
      <c r="GM99" s="3"/>
      <c r="GN99" s="3"/>
      <c r="GO99" s="3"/>
      <c r="GP99" s="3"/>
      <c r="GQ99" s="3"/>
      <c r="GR99" s="3"/>
      <c r="GS99" s="3"/>
      <c r="GT99" s="3"/>
      <c r="GU99" s="3"/>
      <c r="GV99" s="3"/>
      <c r="GW99" s="3"/>
      <c r="GX99" s="3"/>
      <c r="GY99" s="3"/>
      <c r="GZ99" s="3"/>
      <c r="HA99" s="3"/>
      <c r="HB99" s="3"/>
      <c r="HC99" s="3"/>
      <c r="HD99" s="3"/>
      <c r="HE99" s="3"/>
      <c r="HF99" s="3"/>
      <c r="HG99" s="3"/>
      <c r="HH99" s="3"/>
      <c r="HI99" s="3"/>
      <c r="HJ99" s="3"/>
      <c r="HK99" s="3"/>
      <c r="HL99" s="3"/>
      <c r="HM99" s="3"/>
      <c r="HN99" s="3"/>
      <c r="HO99" s="3"/>
      <c r="HP99" s="3"/>
      <c r="HQ99" s="3"/>
      <c r="HR99" s="3"/>
      <c r="HS99" s="3"/>
      <c r="HT99" s="3"/>
      <c r="HU99" s="3"/>
    </row>
    <row r="100" spans="1:229" s="14" customFormat="1"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130"/>
      <c r="T100" s="342"/>
      <c r="U100" s="342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  <c r="CJ100" s="3"/>
      <c r="CK100" s="3"/>
      <c r="CL100" s="3"/>
      <c r="CM100" s="3"/>
      <c r="CN100" s="3"/>
      <c r="CO100" s="3"/>
      <c r="CP100" s="3"/>
      <c r="CQ100" s="3"/>
      <c r="CR100" s="3"/>
      <c r="CS100" s="3"/>
      <c r="CT100" s="3"/>
      <c r="CU100" s="3"/>
      <c r="CV100" s="3"/>
      <c r="CW100" s="3"/>
      <c r="CX100" s="3"/>
      <c r="CY100" s="3"/>
      <c r="CZ100" s="3"/>
      <c r="DA100" s="3"/>
      <c r="DB100" s="3"/>
      <c r="DC100" s="3"/>
      <c r="DD100" s="3"/>
      <c r="DE100" s="3"/>
      <c r="DF100" s="3"/>
      <c r="DG100" s="3"/>
      <c r="DH100" s="3"/>
      <c r="DI100" s="3"/>
      <c r="DJ100" s="3"/>
      <c r="DK100" s="3"/>
      <c r="DL100" s="3"/>
      <c r="DM100" s="3"/>
      <c r="DN100" s="3"/>
      <c r="DO100" s="3"/>
      <c r="DP100" s="3"/>
      <c r="DQ100" s="3"/>
      <c r="DR100" s="3"/>
      <c r="DS100" s="3"/>
      <c r="DT100" s="3"/>
      <c r="DU100" s="3"/>
      <c r="DV100" s="3"/>
      <c r="DW100" s="3"/>
      <c r="DX100" s="3"/>
      <c r="DY100" s="3"/>
      <c r="DZ100" s="3"/>
      <c r="EA100" s="3"/>
      <c r="EB100" s="3"/>
      <c r="EC100" s="3"/>
      <c r="ED100" s="3"/>
      <c r="EE100" s="3"/>
      <c r="EF100" s="3"/>
      <c r="EG100" s="3"/>
      <c r="EH100" s="3"/>
      <c r="EI100" s="3"/>
      <c r="EJ100" s="3"/>
      <c r="EK100" s="3"/>
      <c r="EL100" s="3"/>
      <c r="EM100" s="3"/>
      <c r="EN100" s="3"/>
      <c r="EO100" s="3"/>
      <c r="EP100" s="3"/>
      <c r="EQ100" s="3"/>
      <c r="ER100" s="3"/>
      <c r="ES100" s="3"/>
      <c r="ET100" s="3"/>
      <c r="EU100" s="3"/>
      <c r="EV100" s="3"/>
      <c r="EW100" s="3"/>
      <c r="EX100" s="3"/>
      <c r="EY100" s="3"/>
      <c r="EZ100" s="3"/>
      <c r="FA100" s="3"/>
      <c r="FB100" s="3"/>
      <c r="FC100" s="3"/>
      <c r="FD100" s="3"/>
      <c r="FE100" s="3"/>
      <c r="FF100" s="3"/>
      <c r="FG100" s="3"/>
      <c r="FH100" s="3"/>
      <c r="FI100" s="3"/>
      <c r="FJ100" s="3"/>
      <c r="FK100" s="3"/>
      <c r="FL100" s="3"/>
      <c r="FM100" s="3"/>
      <c r="FN100" s="3"/>
      <c r="FO100" s="3"/>
      <c r="FP100" s="3"/>
      <c r="FQ100" s="3"/>
      <c r="FR100" s="3"/>
      <c r="FS100" s="3"/>
      <c r="FT100" s="3"/>
      <c r="FU100" s="3"/>
      <c r="FV100" s="3"/>
      <c r="FW100" s="3"/>
      <c r="FX100" s="3"/>
      <c r="FY100" s="3"/>
      <c r="FZ100" s="3"/>
      <c r="GA100" s="3"/>
      <c r="GB100" s="3"/>
      <c r="GC100" s="3"/>
      <c r="GD100" s="3"/>
      <c r="GE100" s="3"/>
      <c r="GF100" s="3"/>
      <c r="GG100" s="3"/>
      <c r="GH100" s="3"/>
      <c r="GI100" s="3"/>
      <c r="GJ100" s="3"/>
      <c r="GK100" s="3"/>
      <c r="GL100" s="3"/>
      <c r="GM100" s="3"/>
      <c r="GN100" s="3"/>
      <c r="GO100" s="3"/>
      <c r="GP100" s="3"/>
      <c r="GQ100" s="3"/>
      <c r="GR100" s="3"/>
      <c r="GS100" s="3"/>
      <c r="GT100" s="3"/>
      <c r="GU100" s="3"/>
      <c r="GV100" s="3"/>
      <c r="GW100" s="3"/>
      <c r="GX100" s="3"/>
      <c r="GY100" s="3"/>
      <c r="GZ100" s="3"/>
      <c r="HA100" s="3"/>
      <c r="HB100" s="3"/>
      <c r="HC100" s="3"/>
      <c r="HD100" s="3"/>
      <c r="HE100" s="3"/>
      <c r="HF100" s="3"/>
      <c r="HG100" s="3"/>
      <c r="HH100" s="3"/>
      <c r="HI100" s="3"/>
      <c r="HJ100" s="3"/>
      <c r="HK100" s="3"/>
      <c r="HL100" s="3"/>
      <c r="HM100" s="3"/>
      <c r="HN100" s="3"/>
      <c r="HO100" s="3"/>
      <c r="HP100" s="3"/>
      <c r="HQ100" s="3"/>
      <c r="HR100" s="3"/>
      <c r="HS100" s="3"/>
      <c r="HT100" s="3"/>
      <c r="HU100" s="3"/>
    </row>
    <row r="101" spans="1:229" s="14" customFormat="1"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130"/>
      <c r="T101" s="342"/>
      <c r="U101" s="342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  <c r="CI101" s="3"/>
      <c r="CJ101" s="3"/>
      <c r="CK101" s="3"/>
      <c r="CL101" s="3"/>
      <c r="CM101" s="3"/>
      <c r="CN101" s="3"/>
      <c r="CO101" s="3"/>
      <c r="CP101" s="3"/>
      <c r="CQ101" s="3"/>
      <c r="CR101" s="3"/>
      <c r="CS101" s="3"/>
      <c r="CT101" s="3"/>
      <c r="CU101" s="3"/>
      <c r="CV101" s="3"/>
      <c r="CW101" s="3"/>
      <c r="CX101" s="3"/>
      <c r="CY101" s="3"/>
      <c r="CZ101" s="3"/>
      <c r="DA101" s="3"/>
      <c r="DB101" s="3"/>
      <c r="DC101" s="3"/>
      <c r="DD101" s="3"/>
      <c r="DE101" s="3"/>
      <c r="DF101" s="3"/>
      <c r="DG101" s="3"/>
      <c r="DH101" s="3"/>
      <c r="DI101" s="3"/>
      <c r="DJ101" s="3"/>
      <c r="DK101" s="3"/>
      <c r="DL101" s="3"/>
      <c r="DM101" s="3"/>
      <c r="DN101" s="3"/>
      <c r="DO101" s="3"/>
      <c r="DP101" s="3"/>
      <c r="DQ101" s="3"/>
      <c r="DR101" s="3"/>
      <c r="DS101" s="3"/>
      <c r="DT101" s="3"/>
      <c r="DU101" s="3"/>
      <c r="DV101" s="3"/>
      <c r="DW101" s="3"/>
      <c r="DX101" s="3"/>
      <c r="DY101" s="3"/>
      <c r="DZ101" s="3"/>
      <c r="EA101" s="3"/>
      <c r="EB101" s="3"/>
      <c r="EC101" s="3"/>
      <c r="ED101" s="3"/>
      <c r="EE101" s="3"/>
      <c r="EF101" s="3"/>
      <c r="EG101" s="3"/>
      <c r="EH101" s="3"/>
      <c r="EI101" s="3"/>
      <c r="EJ101" s="3"/>
      <c r="EK101" s="3"/>
      <c r="EL101" s="3"/>
      <c r="EM101" s="3"/>
      <c r="EN101" s="3"/>
      <c r="EO101" s="3"/>
      <c r="EP101" s="3"/>
      <c r="EQ101" s="3"/>
      <c r="ER101" s="3"/>
      <c r="ES101" s="3"/>
      <c r="ET101" s="3"/>
      <c r="EU101" s="3"/>
      <c r="EV101" s="3"/>
      <c r="EW101" s="3"/>
      <c r="EX101" s="3"/>
      <c r="EY101" s="3"/>
      <c r="EZ101" s="3"/>
      <c r="FA101" s="3"/>
      <c r="FB101" s="3"/>
      <c r="FC101" s="3"/>
      <c r="FD101" s="3"/>
      <c r="FE101" s="3"/>
      <c r="FF101" s="3"/>
      <c r="FG101" s="3"/>
      <c r="FH101" s="3"/>
      <c r="FI101" s="3"/>
      <c r="FJ101" s="3"/>
      <c r="FK101" s="3"/>
      <c r="FL101" s="3"/>
      <c r="FM101" s="3"/>
      <c r="FN101" s="3"/>
      <c r="FO101" s="3"/>
      <c r="FP101" s="3"/>
      <c r="FQ101" s="3"/>
      <c r="FR101" s="3"/>
      <c r="FS101" s="3"/>
      <c r="FT101" s="3"/>
      <c r="FU101" s="3"/>
      <c r="FV101" s="3"/>
      <c r="FW101" s="3"/>
      <c r="FX101" s="3"/>
      <c r="FY101" s="3"/>
      <c r="FZ101" s="3"/>
      <c r="GA101" s="3"/>
      <c r="GB101" s="3"/>
      <c r="GC101" s="3"/>
      <c r="GD101" s="3"/>
      <c r="GE101" s="3"/>
      <c r="GF101" s="3"/>
      <c r="GG101" s="3"/>
      <c r="GH101" s="3"/>
      <c r="GI101" s="3"/>
      <c r="GJ101" s="3"/>
      <c r="GK101" s="3"/>
      <c r="GL101" s="3"/>
      <c r="GM101" s="3"/>
      <c r="GN101" s="3"/>
      <c r="GO101" s="3"/>
      <c r="GP101" s="3"/>
      <c r="GQ101" s="3"/>
      <c r="GR101" s="3"/>
      <c r="GS101" s="3"/>
      <c r="GT101" s="3"/>
      <c r="GU101" s="3"/>
      <c r="GV101" s="3"/>
      <c r="GW101" s="3"/>
      <c r="GX101" s="3"/>
      <c r="GY101" s="3"/>
      <c r="GZ101" s="3"/>
      <c r="HA101" s="3"/>
      <c r="HB101" s="3"/>
      <c r="HC101" s="3"/>
      <c r="HD101" s="3"/>
      <c r="HE101" s="3"/>
      <c r="HF101" s="3"/>
      <c r="HG101" s="3"/>
      <c r="HH101" s="3"/>
      <c r="HI101" s="3"/>
      <c r="HJ101" s="3"/>
      <c r="HK101" s="3"/>
      <c r="HL101" s="3"/>
      <c r="HM101" s="3"/>
      <c r="HN101" s="3"/>
      <c r="HO101" s="3"/>
      <c r="HP101" s="3"/>
      <c r="HQ101" s="3"/>
      <c r="HR101" s="3"/>
      <c r="HS101" s="3"/>
      <c r="HT101" s="3"/>
      <c r="HU101" s="3"/>
    </row>
    <row r="102" spans="1:229" s="14" customFormat="1"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130"/>
      <c r="T102" s="342"/>
      <c r="U102" s="342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3"/>
      <c r="CI102" s="3"/>
      <c r="CJ102" s="3"/>
      <c r="CK102" s="3"/>
      <c r="CL102" s="3"/>
      <c r="CM102" s="3"/>
      <c r="CN102" s="3"/>
      <c r="CO102" s="3"/>
      <c r="CP102" s="3"/>
      <c r="CQ102" s="3"/>
      <c r="CR102" s="3"/>
      <c r="CS102" s="3"/>
      <c r="CT102" s="3"/>
      <c r="CU102" s="3"/>
      <c r="CV102" s="3"/>
      <c r="CW102" s="3"/>
      <c r="CX102" s="3"/>
      <c r="CY102" s="3"/>
      <c r="CZ102" s="3"/>
      <c r="DA102" s="3"/>
      <c r="DB102" s="3"/>
      <c r="DC102" s="3"/>
      <c r="DD102" s="3"/>
      <c r="DE102" s="3"/>
      <c r="DF102" s="3"/>
      <c r="DG102" s="3"/>
      <c r="DH102" s="3"/>
      <c r="DI102" s="3"/>
      <c r="DJ102" s="3"/>
      <c r="DK102" s="3"/>
      <c r="DL102" s="3"/>
      <c r="DM102" s="3"/>
      <c r="DN102" s="3"/>
      <c r="DO102" s="3"/>
      <c r="DP102" s="3"/>
      <c r="DQ102" s="3"/>
      <c r="DR102" s="3"/>
      <c r="DS102" s="3"/>
      <c r="DT102" s="3"/>
      <c r="DU102" s="3"/>
      <c r="DV102" s="3"/>
      <c r="DW102" s="3"/>
      <c r="DX102" s="3"/>
      <c r="DY102" s="3"/>
      <c r="DZ102" s="3"/>
      <c r="EA102" s="3"/>
      <c r="EB102" s="3"/>
      <c r="EC102" s="3"/>
      <c r="ED102" s="3"/>
      <c r="EE102" s="3"/>
      <c r="EF102" s="3"/>
      <c r="EG102" s="3"/>
      <c r="EH102" s="3"/>
      <c r="EI102" s="3"/>
      <c r="EJ102" s="3"/>
      <c r="EK102" s="3"/>
      <c r="EL102" s="3"/>
      <c r="EM102" s="3"/>
      <c r="EN102" s="3"/>
      <c r="EO102" s="3"/>
      <c r="EP102" s="3"/>
      <c r="EQ102" s="3"/>
      <c r="ER102" s="3"/>
      <c r="ES102" s="3"/>
      <c r="ET102" s="3"/>
      <c r="EU102" s="3"/>
      <c r="EV102" s="3"/>
      <c r="EW102" s="3"/>
      <c r="EX102" s="3"/>
      <c r="EY102" s="3"/>
      <c r="EZ102" s="3"/>
      <c r="FA102" s="3"/>
      <c r="FB102" s="3"/>
      <c r="FC102" s="3"/>
      <c r="FD102" s="3"/>
      <c r="FE102" s="3"/>
      <c r="FF102" s="3"/>
      <c r="FG102" s="3"/>
      <c r="FH102" s="3"/>
      <c r="FI102" s="3"/>
      <c r="FJ102" s="3"/>
      <c r="FK102" s="3"/>
      <c r="FL102" s="3"/>
      <c r="FM102" s="3"/>
      <c r="FN102" s="3"/>
      <c r="FO102" s="3"/>
      <c r="FP102" s="3"/>
      <c r="FQ102" s="3"/>
      <c r="FR102" s="3"/>
      <c r="FS102" s="3"/>
      <c r="FT102" s="3"/>
      <c r="FU102" s="3"/>
      <c r="FV102" s="3"/>
      <c r="FW102" s="3"/>
      <c r="FX102" s="3"/>
      <c r="FY102" s="3"/>
      <c r="FZ102" s="3"/>
      <c r="GA102" s="3"/>
      <c r="GB102" s="3"/>
      <c r="GC102" s="3"/>
      <c r="GD102" s="3"/>
      <c r="GE102" s="3"/>
      <c r="GF102" s="3"/>
      <c r="GG102" s="3"/>
      <c r="GH102" s="3"/>
      <c r="GI102" s="3"/>
      <c r="GJ102" s="3"/>
      <c r="GK102" s="3"/>
      <c r="GL102" s="3"/>
      <c r="GM102" s="3"/>
      <c r="GN102" s="3"/>
      <c r="GO102" s="3"/>
      <c r="GP102" s="3"/>
      <c r="GQ102" s="3"/>
      <c r="GR102" s="3"/>
      <c r="GS102" s="3"/>
      <c r="GT102" s="3"/>
      <c r="GU102" s="3"/>
      <c r="GV102" s="3"/>
      <c r="GW102" s="3"/>
      <c r="GX102" s="3"/>
      <c r="GY102" s="3"/>
      <c r="GZ102" s="3"/>
      <c r="HA102" s="3"/>
      <c r="HB102" s="3"/>
      <c r="HC102" s="3"/>
      <c r="HD102" s="3"/>
      <c r="HE102" s="3"/>
      <c r="HF102" s="3"/>
      <c r="HG102" s="3"/>
      <c r="HH102" s="3"/>
      <c r="HI102" s="3"/>
      <c r="HJ102" s="3"/>
      <c r="HK102" s="3"/>
      <c r="HL102" s="3"/>
      <c r="HM102" s="3"/>
      <c r="HN102" s="3"/>
      <c r="HO102" s="3"/>
      <c r="HP102" s="3"/>
      <c r="HQ102" s="3"/>
      <c r="HR102" s="3"/>
      <c r="HS102" s="3"/>
      <c r="HT102" s="3"/>
      <c r="HU102" s="3"/>
    </row>
    <row r="103" spans="1:229" s="14" customFormat="1"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130"/>
      <c r="T103" s="342"/>
      <c r="U103" s="342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  <c r="CH103" s="3"/>
      <c r="CI103" s="3"/>
      <c r="CJ103" s="3"/>
      <c r="CK103" s="3"/>
      <c r="CL103" s="3"/>
      <c r="CM103" s="3"/>
      <c r="CN103" s="3"/>
      <c r="CO103" s="3"/>
      <c r="CP103" s="3"/>
      <c r="CQ103" s="3"/>
      <c r="CR103" s="3"/>
      <c r="CS103" s="3"/>
      <c r="CT103" s="3"/>
      <c r="CU103" s="3"/>
      <c r="CV103" s="3"/>
      <c r="CW103" s="3"/>
      <c r="CX103" s="3"/>
      <c r="CY103" s="3"/>
      <c r="CZ103" s="3"/>
      <c r="DA103" s="3"/>
      <c r="DB103" s="3"/>
      <c r="DC103" s="3"/>
      <c r="DD103" s="3"/>
      <c r="DE103" s="3"/>
      <c r="DF103" s="3"/>
      <c r="DG103" s="3"/>
      <c r="DH103" s="3"/>
      <c r="DI103" s="3"/>
      <c r="DJ103" s="3"/>
      <c r="DK103" s="3"/>
      <c r="DL103" s="3"/>
      <c r="DM103" s="3"/>
      <c r="DN103" s="3"/>
      <c r="DO103" s="3"/>
      <c r="DP103" s="3"/>
      <c r="DQ103" s="3"/>
      <c r="DR103" s="3"/>
      <c r="DS103" s="3"/>
      <c r="DT103" s="3"/>
      <c r="DU103" s="3"/>
      <c r="DV103" s="3"/>
      <c r="DW103" s="3"/>
      <c r="DX103" s="3"/>
      <c r="DY103" s="3"/>
      <c r="DZ103" s="3"/>
      <c r="EA103" s="3"/>
      <c r="EB103" s="3"/>
      <c r="EC103" s="3"/>
      <c r="ED103" s="3"/>
      <c r="EE103" s="3"/>
      <c r="EF103" s="3"/>
      <c r="EG103" s="3"/>
      <c r="EH103" s="3"/>
      <c r="EI103" s="3"/>
      <c r="EJ103" s="3"/>
      <c r="EK103" s="3"/>
      <c r="EL103" s="3"/>
      <c r="EM103" s="3"/>
      <c r="EN103" s="3"/>
      <c r="EO103" s="3"/>
      <c r="EP103" s="3"/>
      <c r="EQ103" s="3"/>
      <c r="ER103" s="3"/>
      <c r="ES103" s="3"/>
      <c r="ET103" s="3"/>
      <c r="EU103" s="3"/>
      <c r="EV103" s="3"/>
      <c r="EW103" s="3"/>
      <c r="EX103" s="3"/>
      <c r="EY103" s="3"/>
      <c r="EZ103" s="3"/>
      <c r="FA103" s="3"/>
      <c r="FB103" s="3"/>
      <c r="FC103" s="3"/>
      <c r="FD103" s="3"/>
      <c r="FE103" s="3"/>
      <c r="FF103" s="3"/>
      <c r="FG103" s="3"/>
      <c r="FH103" s="3"/>
      <c r="FI103" s="3"/>
      <c r="FJ103" s="3"/>
      <c r="FK103" s="3"/>
      <c r="FL103" s="3"/>
      <c r="FM103" s="3"/>
      <c r="FN103" s="3"/>
      <c r="FO103" s="3"/>
      <c r="FP103" s="3"/>
      <c r="FQ103" s="3"/>
      <c r="FR103" s="3"/>
      <c r="FS103" s="3"/>
      <c r="FT103" s="3"/>
      <c r="FU103" s="3"/>
      <c r="FV103" s="3"/>
      <c r="FW103" s="3"/>
      <c r="FX103" s="3"/>
      <c r="FY103" s="3"/>
      <c r="FZ103" s="3"/>
      <c r="GA103" s="3"/>
      <c r="GB103" s="3"/>
      <c r="GC103" s="3"/>
      <c r="GD103" s="3"/>
      <c r="GE103" s="3"/>
      <c r="GF103" s="3"/>
      <c r="GG103" s="3"/>
      <c r="GH103" s="3"/>
      <c r="GI103" s="3"/>
      <c r="GJ103" s="3"/>
      <c r="GK103" s="3"/>
      <c r="GL103" s="3"/>
      <c r="GM103" s="3"/>
      <c r="GN103" s="3"/>
      <c r="GO103" s="3"/>
      <c r="GP103" s="3"/>
      <c r="GQ103" s="3"/>
      <c r="GR103" s="3"/>
      <c r="GS103" s="3"/>
      <c r="GT103" s="3"/>
      <c r="GU103" s="3"/>
      <c r="GV103" s="3"/>
      <c r="GW103" s="3"/>
      <c r="GX103" s="3"/>
      <c r="GY103" s="3"/>
      <c r="GZ103" s="3"/>
      <c r="HA103" s="3"/>
      <c r="HB103" s="3"/>
      <c r="HC103" s="3"/>
      <c r="HD103" s="3"/>
      <c r="HE103" s="3"/>
      <c r="HF103" s="3"/>
      <c r="HG103" s="3"/>
      <c r="HH103" s="3"/>
      <c r="HI103" s="3"/>
      <c r="HJ103" s="3"/>
      <c r="HK103" s="3"/>
      <c r="HL103" s="3"/>
      <c r="HM103" s="3"/>
      <c r="HN103" s="3"/>
      <c r="HO103" s="3"/>
      <c r="HP103" s="3"/>
      <c r="HQ103" s="3"/>
      <c r="HR103" s="3"/>
      <c r="HS103" s="3"/>
      <c r="HT103" s="3"/>
      <c r="HU103" s="3"/>
    </row>
    <row r="104" spans="1:229" s="14" customFormat="1"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130"/>
      <c r="T104" s="342"/>
      <c r="U104" s="342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3"/>
      <c r="CJ104" s="3"/>
      <c r="CK104" s="3"/>
      <c r="CL104" s="3"/>
      <c r="CM104" s="3"/>
      <c r="CN104" s="3"/>
      <c r="CO104" s="3"/>
      <c r="CP104" s="3"/>
      <c r="CQ104" s="3"/>
      <c r="CR104" s="3"/>
      <c r="CS104" s="3"/>
      <c r="CT104" s="3"/>
      <c r="CU104" s="3"/>
      <c r="CV104" s="3"/>
      <c r="CW104" s="3"/>
      <c r="CX104" s="3"/>
      <c r="CY104" s="3"/>
      <c r="CZ104" s="3"/>
      <c r="DA104" s="3"/>
      <c r="DB104" s="3"/>
      <c r="DC104" s="3"/>
      <c r="DD104" s="3"/>
      <c r="DE104" s="3"/>
      <c r="DF104" s="3"/>
      <c r="DG104" s="3"/>
      <c r="DH104" s="3"/>
      <c r="DI104" s="3"/>
      <c r="DJ104" s="3"/>
      <c r="DK104" s="3"/>
      <c r="DL104" s="3"/>
      <c r="DM104" s="3"/>
      <c r="DN104" s="3"/>
      <c r="DO104" s="3"/>
      <c r="DP104" s="3"/>
      <c r="DQ104" s="3"/>
      <c r="DR104" s="3"/>
      <c r="DS104" s="3"/>
      <c r="DT104" s="3"/>
      <c r="DU104" s="3"/>
      <c r="DV104" s="3"/>
      <c r="DW104" s="3"/>
      <c r="DX104" s="3"/>
      <c r="DY104" s="3"/>
      <c r="DZ104" s="3"/>
      <c r="EA104" s="3"/>
      <c r="EB104" s="3"/>
      <c r="EC104" s="3"/>
      <c r="ED104" s="3"/>
      <c r="EE104" s="3"/>
      <c r="EF104" s="3"/>
      <c r="EG104" s="3"/>
      <c r="EH104" s="3"/>
      <c r="EI104" s="3"/>
      <c r="EJ104" s="3"/>
      <c r="EK104" s="3"/>
      <c r="EL104" s="3"/>
      <c r="EM104" s="3"/>
      <c r="EN104" s="3"/>
      <c r="EO104" s="3"/>
      <c r="EP104" s="3"/>
      <c r="EQ104" s="3"/>
      <c r="ER104" s="3"/>
      <c r="ES104" s="3"/>
      <c r="ET104" s="3"/>
      <c r="EU104" s="3"/>
      <c r="EV104" s="3"/>
      <c r="EW104" s="3"/>
      <c r="EX104" s="3"/>
      <c r="EY104" s="3"/>
      <c r="EZ104" s="3"/>
      <c r="FA104" s="3"/>
      <c r="FB104" s="3"/>
      <c r="FC104" s="3"/>
      <c r="FD104" s="3"/>
      <c r="FE104" s="3"/>
      <c r="FF104" s="3"/>
      <c r="FG104" s="3"/>
      <c r="FH104" s="3"/>
      <c r="FI104" s="3"/>
      <c r="FJ104" s="3"/>
      <c r="FK104" s="3"/>
      <c r="FL104" s="3"/>
      <c r="FM104" s="3"/>
      <c r="FN104" s="3"/>
      <c r="FO104" s="3"/>
      <c r="FP104" s="3"/>
      <c r="FQ104" s="3"/>
      <c r="FR104" s="3"/>
      <c r="FS104" s="3"/>
      <c r="FT104" s="3"/>
      <c r="FU104" s="3"/>
      <c r="FV104" s="3"/>
      <c r="FW104" s="3"/>
      <c r="FX104" s="3"/>
      <c r="FY104" s="3"/>
      <c r="FZ104" s="3"/>
      <c r="GA104" s="3"/>
      <c r="GB104" s="3"/>
      <c r="GC104" s="3"/>
      <c r="GD104" s="3"/>
      <c r="GE104" s="3"/>
      <c r="GF104" s="3"/>
      <c r="GG104" s="3"/>
      <c r="GH104" s="3"/>
      <c r="GI104" s="3"/>
      <c r="GJ104" s="3"/>
      <c r="GK104" s="3"/>
      <c r="GL104" s="3"/>
      <c r="GM104" s="3"/>
      <c r="GN104" s="3"/>
      <c r="GO104" s="3"/>
      <c r="GP104" s="3"/>
      <c r="GQ104" s="3"/>
      <c r="GR104" s="3"/>
      <c r="GS104" s="3"/>
      <c r="GT104" s="3"/>
      <c r="GU104" s="3"/>
      <c r="GV104" s="3"/>
      <c r="GW104" s="3"/>
      <c r="GX104" s="3"/>
      <c r="GY104" s="3"/>
      <c r="GZ104" s="3"/>
      <c r="HA104" s="3"/>
      <c r="HB104" s="3"/>
      <c r="HC104" s="3"/>
      <c r="HD104" s="3"/>
      <c r="HE104" s="3"/>
      <c r="HF104" s="3"/>
      <c r="HG104" s="3"/>
      <c r="HH104" s="3"/>
      <c r="HI104" s="3"/>
      <c r="HJ104" s="3"/>
      <c r="HK104" s="3"/>
      <c r="HL104" s="3"/>
      <c r="HM104" s="3"/>
      <c r="HN104" s="3"/>
      <c r="HO104" s="3"/>
      <c r="HP104" s="3"/>
      <c r="HQ104" s="3"/>
      <c r="HR104" s="3"/>
      <c r="HS104" s="3"/>
      <c r="HT104" s="3"/>
      <c r="HU104" s="3"/>
    </row>
    <row r="105" spans="1:229">
      <c r="A105" s="14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130"/>
      <c r="T105" s="342"/>
      <c r="U105" s="342"/>
      <c r="V105" s="3"/>
    </row>
    <row r="106" spans="1:229">
      <c r="B106" s="3"/>
    </row>
  </sheetData>
  <sheetProtection formatColumns="0" formatRows="0"/>
  <mergeCells count="52">
    <mergeCell ref="N67:O67"/>
    <mergeCell ref="D9:L9"/>
    <mergeCell ref="D10:L10"/>
    <mergeCell ref="D11:L11"/>
    <mergeCell ref="D6:L6"/>
    <mergeCell ref="D7:L7"/>
    <mergeCell ref="D8:L8"/>
    <mergeCell ref="B18:S18"/>
    <mergeCell ref="Q20:Q21"/>
    <mergeCell ref="G20:G21"/>
    <mergeCell ref="B19:B21"/>
    <mergeCell ref="H19:P19"/>
    <mergeCell ref="C20:C21"/>
    <mergeCell ref="D20:D21"/>
    <mergeCell ref="E20:E21"/>
    <mergeCell ref="B7:C7"/>
    <mergeCell ref="D5:L5"/>
    <mergeCell ref="D4:L4"/>
    <mergeCell ref="B4:C4"/>
    <mergeCell ref="B5:C5"/>
    <mergeCell ref="B6:C6"/>
    <mergeCell ref="B8:C8"/>
    <mergeCell ref="B9:C9"/>
    <mergeCell ref="B10:C10"/>
    <mergeCell ref="B11:C11"/>
    <mergeCell ref="Q19:W19"/>
    <mergeCell ref="C19:G19"/>
    <mergeCell ref="F20:F21"/>
    <mergeCell ref="B37:B39"/>
    <mergeCell ref="B40:B42"/>
    <mergeCell ref="B43:B45"/>
    <mergeCell ref="B22:B24"/>
    <mergeCell ref="B25:B27"/>
    <mergeCell ref="B28:B30"/>
    <mergeCell ref="B31:B33"/>
    <mergeCell ref="B34:B36"/>
    <mergeCell ref="B83:C83"/>
    <mergeCell ref="B85:C85"/>
    <mergeCell ref="B86:C86"/>
    <mergeCell ref="R20:W20"/>
    <mergeCell ref="B46:B48"/>
    <mergeCell ref="N65:O65"/>
    <mergeCell ref="N66:O66"/>
    <mergeCell ref="N63:O63"/>
    <mergeCell ref="N64:O64"/>
    <mergeCell ref="B49:B51"/>
    <mergeCell ref="B52:B54"/>
    <mergeCell ref="B55:B57"/>
    <mergeCell ref="B58:B60"/>
    <mergeCell ref="H20:J20"/>
    <mergeCell ref="K20:M20"/>
    <mergeCell ref="N20:P20"/>
  </mergeCells>
  <conditionalFormatting sqref="I22:I60">
    <cfRule type="cellIs" dxfId="55" priority="256" operator="between">
      <formula>1</formula>
      <formula>3</formula>
    </cfRule>
  </conditionalFormatting>
  <conditionalFormatting sqref="H22:H60">
    <cfRule type="cellIs" priority="257" operator="between">
      <formula>#REF!</formula>
      <formula>#REF!</formula>
    </cfRule>
    <cfRule type="cellIs" dxfId="54" priority="258" operator="between">
      <formula>1</formula>
      <formula>3</formula>
    </cfRule>
    <cfRule type="cellIs" dxfId="53" priority="259" operator="between">
      <formula>1</formula>
      <formula>3</formula>
    </cfRule>
    <cfRule type="cellIs" dxfId="52" priority="260" operator="between">
      <formula>15</formula>
      <formula>25</formula>
    </cfRule>
  </conditionalFormatting>
  <conditionalFormatting sqref="J22:J48">
    <cfRule type="cellIs" dxfId="51" priority="151" operator="equal">
      <formula>"Risco Pequeno"</formula>
    </cfRule>
    <cfRule type="cellIs" dxfId="50" priority="152" operator="equal">
      <formula>"Risco Alto"</formula>
    </cfRule>
    <cfRule type="cellIs" dxfId="49" priority="153" operator="equal">
      <formula>"Risco Crítico"</formula>
    </cfRule>
    <cfRule type="cellIs" dxfId="48" priority="154" operator="equal">
      <formula>"Risco Moderado"</formula>
    </cfRule>
  </conditionalFormatting>
  <conditionalFormatting sqref="P22:P48">
    <cfRule type="cellIs" dxfId="47" priority="111" operator="equal">
      <formula>"Risco Crítico"</formula>
    </cfRule>
    <cfRule type="cellIs" dxfId="46" priority="112" operator="equal">
      <formula>"Risco Alto"</formula>
    </cfRule>
    <cfRule type="cellIs" dxfId="45" priority="113" operator="equal">
      <formula>"Risco Moderado"</formula>
    </cfRule>
    <cfRule type="cellIs" dxfId="44" priority="114" operator="equal">
      <formula>"Risco Pequeno"</formula>
    </cfRule>
  </conditionalFormatting>
  <conditionalFormatting sqref="W22:W48">
    <cfRule type="iconSet" priority="107">
      <iconSet iconSet="4TrafficLights" showValue="0" reverse="1">
        <cfvo type="percent" val="0"/>
        <cfvo type="num" val="1"/>
        <cfvo type="num" val="2"/>
        <cfvo type="num" val="3"/>
      </iconSet>
    </cfRule>
  </conditionalFormatting>
  <conditionalFormatting sqref="J49:J51">
    <cfRule type="cellIs" dxfId="43" priority="36" operator="equal">
      <formula>"Risco Pequeno"</formula>
    </cfRule>
    <cfRule type="cellIs" dxfId="42" priority="37" operator="equal">
      <formula>"Risco Alto"</formula>
    </cfRule>
    <cfRule type="cellIs" dxfId="41" priority="38" operator="equal">
      <formula>"Risco Crítico"</formula>
    </cfRule>
    <cfRule type="cellIs" dxfId="40" priority="39" operator="equal">
      <formula>"Risco Moderado"</formula>
    </cfRule>
  </conditionalFormatting>
  <conditionalFormatting sqref="P49:P51">
    <cfRule type="cellIs" dxfId="39" priority="32" operator="equal">
      <formula>"Risco Crítico"</formula>
    </cfRule>
    <cfRule type="cellIs" dxfId="38" priority="33" operator="equal">
      <formula>"Risco Alto"</formula>
    </cfRule>
    <cfRule type="cellIs" dxfId="37" priority="34" operator="equal">
      <formula>"Risco Moderado"</formula>
    </cfRule>
    <cfRule type="cellIs" dxfId="36" priority="35" operator="equal">
      <formula>"Risco Pequeno"</formula>
    </cfRule>
  </conditionalFormatting>
  <conditionalFormatting sqref="W49:W51">
    <cfRule type="iconSet" priority="31">
      <iconSet iconSet="4TrafficLights" showValue="0" reverse="1">
        <cfvo type="percent" val="0"/>
        <cfvo type="num" val="1"/>
        <cfvo type="num" val="2"/>
        <cfvo type="num" val="3"/>
      </iconSet>
    </cfRule>
  </conditionalFormatting>
  <conditionalFormatting sqref="J52:J54">
    <cfRule type="cellIs" dxfId="35" priority="26" operator="equal">
      <formula>"Risco Pequeno"</formula>
    </cfRule>
    <cfRule type="cellIs" dxfId="34" priority="27" operator="equal">
      <formula>"Risco Alto"</formula>
    </cfRule>
    <cfRule type="cellIs" dxfId="33" priority="28" operator="equal">
      <formula>"Risco Crítico"</formula>
    </cfRule>
    <cfRule type="cellIs" dxfId="32" priority="29" operator="equal">
      <formula>"Risco Moderado"</formula>
    </cfRule>
  </conditionalFormatting>
  <conditionalFormatting sqref="P52:P54">
    <cfRule type="cellIs" dxfId="31" priority="22" operator="equal">
      <formula>"Risco Crítico"</formula>
    </cfRule>
    <cfRule type="cellIs" dxfId="30" priority="23" operator="equal">
      <formula>"Risco Alto"</formula>
    </cfRule>
    <cfRule type="cellIs" dxfId="29" priority="24" operator="equal">
      <formula>"Risco Moderado"</formula>
    </cfRule>
    <cfRule type="cellIs" dxfId="28" priority="25" operator="equal">
      <formula>"Risco Pequeno"</formula>
    </cfRule>
  </conditionalFormatting>
  <conditionalFormatting sqref="W52:W54">
    <cfRule type="iconSet" priority="21">
      <iconSet iconSet="4TrafficLights" showValue="0" reverse="1">
        <cfvo type="percent" val="0"/>
        <cfvo type="num" val="1"/>
        <cfvo type="num" val="2"/>
        <cfvo type="num" val="3"/>
      </iconSet>
    </cfRule>
  </conditionalFormatting>
  <conditionalFormatting sqref="J55:J57">
    <cfRule type="cellIs" dxfId="27" priority="16" operator="equal">
      <formula>"Risco Pequeno"</formula>
    </cfRule>
    <cfRule type="cellIs" dxfId="26" priority="17" operator="equal">
      <formula>"Risco Alto"</formula>
    </cfRule>
    <cfRule type="cellIs" dxfId="25" priority="18" operator="equal">
      <formula>"Risco Crítico"</formula>
    </cfRule>
    <cfRule type="cellIs" dxfId="24" priority="19" operator="equal">
      <formula>"Risco Moderado"</formula>
    </cfRule>
  </conditionalFormatting>
  <conditionalFormatting sqref="P55:P57">
    <cfRule type="cellIs" dxfId="23" priority="12" operator="equal">
      <formula>"Risco Crítico"</formula>
    </cfRule>
    <cfRule type="cellIs" dxfId="22" priority="13" operator="equal">
      <formula>"Risco Alto"</formula>
    </cfRule>
    <cfRule type="cellIs" dxfId="21" priority="14" operator="equal">
      <formula>"Risco Moderado"</formula>
    </cfRule>
    <cfRule type="cellIs" dxfId="20" priority="15" operator="equal">
      <formula>"Risco Pequeno"</formula>
    </cfRule>
  </conditionalFormatting>
  <conditionalFormatting sqref="W55:W57">
    <cfRule type="iconSet" priority="11">
      <iconSet iconSet="4TrafficLights" showValue="0" reverse="1">
        <cfvo type="percent" val="0"/>
        <cfvo type="num" val="1"/>
        <cfvo type="num" val="2"/>
        <cfvo type="num" val="3"/>
      </iconSet>
    </cfRule>
  </conditionalFormatting>
  <conditionalFormatting sqref="J58:J60">
    <cfRule type="cellIs" dxfId="19" priority="6" operator="equal">
      <formula>"Risco Pequeno"</formula>
    </cfRule>
    <cfRule type="cellIs" dxfId="18" priority="7" operator="equal">
      <formula>"Risco Alto"</formula>
    </cfRule>
    <cfRule type="cellIs" dxfId="17" priority="8" operator="equal">
      <formula>"Risco Crítico"</formula>
    </cfRule>
    <cfRule type="cellIs" dxfId="16" priority="9" operator="equal">
      <formula>"Risco Moderado"</formula>
    </cfRule>
  </conditionalFormatting>
  <conditionalFormatting sqref="P58:P60">
    <cfRule type="cellIs" dxfId="15" priority="2" operator="equal">
      <formula>"Risco Crítico"</formula>
    </cfRule>
    <cfRule type="cellIs" dxfId="14" priority="3" operator="equal">
      <formula>"Risco Alto"</formula>
    </cfRule>
    <cfRule type="cellIs" dxfId="13" priority="4" operator="equal">
      <formula>"Risco Moderado"</formula>
    </cfRule>
    <cfRule type="cellIs" dxfId="12" priority="5" operator="equal">
      <formula>"Risco Pequeno"</formula>
    </cfRule>
  </conditionalFormatting>
  <conditionalFormatting sqref="W58:W60">
    <cfRule type="iconSet" priority="1">
      <iconSet iconSet="4TrafficLights" showValue="0" reverse="1">
        <cfvo type="percent" val="0"/>
        <cfvo type="num" val="1"/>
        <cfvo type="num" val="2"/>
        <cfvo type="num" val="3"/>
      </iconSet>
    </cfRule>
  </conditionalFormatting>
  <dataValidations count="7">
    <dataValidation type="list" allowBlank="1" showInputMessage="1" showErrorMessage="1" sqref="M22:M61">
      <formula1>$B$89:$B$93</formula1>
    </dataValidation>
    <dataValidation type="list" allowBlank="1" showInputMessage="1" showErrorMessage="1" sqref="L22:L61">
      <formula1>$B$82:$B$86</formula1>
    </dataValidation>
    <dataValidation type="list" allowBlank="1" showInputMessage="1" showErrorMessage="1" promptTitle="Dimensão" sqref="A63">
      <formula1>#REF!</formula1>
    </dataValidation>
    <dataValidation type="list" allowBlank="1" showInputMessage="1" showErrorMessage="1" sqref="Q61:U61">
      <formula1>#REF!</formula1>
    </dataValidation>
    <dataValidation type="list" allowBlank="1" showInputMessage="1" showErrorMessage="1" sqref="Q22:Q60">
      <formula1>$S$64:$S$68</formula1>
    </dataValidation>
    <dataValidation type="list" allowBlank="1" showInputMessage="1" showErrorMessage="1" promptTitle="Tipo de Risco" sqref="B63 F61">
      <formula1>$B$68:$B$73</formula1>
    </dataValidation>
    <dataValidation type="list" allowBlank="1" showInputMessage="1" showErrorMessage="1" promptTitle="Tipo de Risco" sqref="F22:F60">
      <formula1>$S$71:$S$77</formula1>
    </dataValidation>
  </dataValidations>
  <pageMargins left="0.2902777777777778" right="0.47013888888888888" top="0.4" bottom="0.50972222222222219" header="0.51180555555555551" footer="0.51180555555555551"/>
  <pageSetup paperSize="9" scale="10" firstPageNumber="0" orientation="landscape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theme="5" tint="0.39997558519241921"/>
  </sheetPr>
  <dimension ref="A1:HT95"/>
  <sheetViews>
    <sheetView showGridLines="0" topLeftCell="A14" zoomScaleNormal="100" workbookViewId="0">
      <selection activeCell="M24" sqref="M24"/>
    </sheetView>
  </sheetViews>
  <sheetFormatPr defaultColWidth="9.140625" defaultRowHeight="12.75"/>
  <cols>
    <col min="1" max="1" width="32.28515625" style="71" customWidth="1"/>
    <col min="2" max="2" width="51.85546875" style="71" customWidth="1"/>
    <col min="3" max="3" width="1.85546875" style="70" customWidth="1"/>
    <col min="4" max="4" width="5.5703125" style="70" customWidth="1"/>
    <col min="5" max="9" width="13" style="70" customWidth="1"/>
    <col min="10" max="10" width="12.5703125" style="70" customWidth="1"/>
    <col min="11" max="11" width="3.42578125" style="70" customWidth="1"/>
    <col min="12" max="12" width="11.42578125" style="71" customWidth="1"/>
    <col min="13" max="13" width="11.5703125" style="71" customWidth="1"/>
    <col min="14" max="14" width="10.7109375" style="71" customWidth="1"/>
    <col min="15" max="15" width="10.85546875" style="71" customWidth="1"/>
    <col min="16" max="16" width="11" style="71" customWidth="1"/>
    <col min="17" max="17" width="11.85546875" style="71" customWidth="1"/>
    <col min="18" max="18" width="0.140625" style="71" customWidth="1"/>
    <col min="19" max="19" width="9.5703125" style="71" customWidth="1"/>
    <col min="20" max="20" width="4.28515625" style="71" customWidth="1"/>
    <col min="21" max="21" width="3" style="70" customWidth="1"/>
    <col min="22" max="22" width="15.7109375" style="70" customWidth="1"/>
    <col min="23" max="23" width="22.28515625" style="70" customWidth="1"/>
    <col min="24" max="122" width="9.140625" style="70"/>
    <col min="123" max="16384" width="9.140625" style="71"/>
  </cols>
  <sheetData>
    <row r="1" spans="1:228" s="66" customFormat="1" ht="13.5" hidden="1" customHeight="1" thickBot="1"/>
    <row r="2" spans="1:228" s="67" customFormat="1" ht="20.25" hidden="1" customHeight="1">
      <c r="B2" s="253" t="s">
        <v>30</v>
      </c>
      <c r="C2" s="397"/>
      <c r="D2" s="252"/>
      <c r="E2" s="68"/>
      <c r="F2" s="68"/>
      <c r="G2" s="68"/>
      <c r="H2" s="69"/>
      <c r="I2" s="69"/>
      <c r="J2" s="68"/>
      <c r="K2" s="68"/>
      <c r="L2" s="251">
        <f>'Mapa de Riscos'!D4</f>
        <v>0</v>
      </c>
      <c r="M2" s="251"/>
      <c r="N2" s="251"/>
      <c r="O2" s="251"/>
      <c r="P2" s="251"/>
      <c r="Q2" s="251"/>
      <c r="R2" s="251"/>
      <c r="S2" s="251"/>
      <c r="T2" s="251"/>
      <c r="U2" s="69"/>
      <c r="V2" s="69"/>
      <c r="W2" s="69"/>
      <c r="X2" s="69"/>
      <c r="Y2" s="69"/>
      <c r="Z2" s="69"/>
      <c r="AA2" s="69"/>
      <c r="AB2" s="69"/>
      <c r="AC2" s="69"/>
      <c r="AD2" s="69"/>
      <c r="AE2" s="69"/>
      <c r="AF2" s="69"/>
      <c r="AG2" s="69"/>
      <c r="AH2" s="69"/>
      <c r="AI2" s="69"/>
      <c r="AJ2" s="69"/>
      <c r="AK2" s="69"/>
      <c r="AL2" s="69"/>
      <c r="AM2" s="69"/>
      <c r="AN2" s="69"/>
      <c r="AO2" s="69"/>
      <c r="AP2" s="69"/>
      <c r="AQ2" s="69"/>
      <c r="AR2" s="69"/>
      <c r="AS2" s="69"/>
      <c r="AT2" s="69"/>
      <c r="AU2" s="69"/>
      <c r="AV2" s="69"/>
      <c r="AW2" s="69"/>
      <c r="AX2" s="69"/>
      <c r="AY2" s="69"/>
      <c r="AZ2" s="69"/>
      <c r="BA2" s="69"/>
      <c r="BB2" s="69"/>
      <c r="BC2" s="69"/>
      <c r="BD2" s="69"/>
      <c r="BE2" s="69"/>
      <c r="BF2" s="69"/>
      <c r="BG2" s="69"/>
      <c r="BH2" s="69"/>
      <c r="BI2" s="69"/>
      <c r="BJ2" s="69"/>
      <c r="BK2" s="69"/>
      <c r="BL2" s="69"/>
      <c r="BM2" s="69"/>
      <c r="BN2" s="69"/>
      <c r="BO2" s="69"/>
      <c r="BP2" s="69"/>
      <c r="BQ2" s="69"/>
      <c r="BR2" s="69"/>
      <c r="BS2" s="69"/>
      <c r="BT2" s="69"/>
      <c r="BU2" s="69"/>
      <c r="BV2" s="69"/>
      <c r="BW2" s="69"/>
      <c r="BX2" s="69"/>
      <c r="BY2" s="69"/>
      <c r="BZ2" s="69"/>
      <c r="CA2" s="69"/>
      <c r="CB2" s="69"/>
      <c r="CC2" s="69"/>
      <c r="CD2" s="69"/>
      <c r="CE2" s="69"/>
      <c r="CF2" s="69"/>
      <c r="CG2" s="69"/>
      <c r="CH2" s="69"/>
      <c r="CI2" s="69"/>
      <c r="CJ2" s="69"/>
      <c r="CK2" s="69"/>
      <c r="CL2" s="69"/>
      <c r="CM2" s="69"/>
      <c r="CN2" s="69"/>
      <c r="CO2" s="69"/>
      <c r="CP2" s="69"/>
      <c r="CQ2" s="69"/>
      <c r="CR2" s="69"/>
      <c r="CS2" s="69"/>
      <c r="CT2" s="69"/>
      <c r="CU2" s="69"/>
      <c r="CV2" s="69"/>
      <c r="CW2" s="69"/>
      <c r="CX2" s="69"/>
      <c r="CY2" s="69"/>
      <c r="CZ2" s="69"/>
      <c r="DA2" s="69"/>
      <c r="DB2" s="69"/>
      <c r="DC2" s="69"/>
      <c r="DD2" s="69"/>
      <c r="DE2" s="69"/>
      <c r="DF2" s="69"/>
      <c r="DG2" s="69"/>
      <c r="DH2" s="69"/>
      <c r="DI2" s="69"/>
      <c r="DJ2" s="69"/>
      <c r="DK2" s="69"/>
      <c r="DL2" s="69"/>
      <c r="DM2" s="69"/>
      <c r="DN2" s="69"/>
      <c r="DO2" s="69"/>
      <c r="DP2" s="69"/>
      <c r="DQ2" s="69"/>
      <c r="DR2" s="69"/>
      <c r="DS2" s="69"/>
      <c r="DT2" s="69"/>
      <c r="DU2" s="69"/>
      <c r="DV2" s="69"/>
      <c r="DW2" s="69"/>
      <c r="DX2" s="69"/>
      <c r="DY2" s="69"/>
      <c r="DZ2" s="69"/>
      <c r="EA2" s="69"/>
      <c r="EB2" s="69"/>
      <c r="EC2" s="69"/>
      <c r="ED2" s="69"/>
      <c r="EE2" s="69"/>
      <c r="EF2" s="69"/>
      <c r="EG2" s="69"/>
      <c r="EH2" s="69"/>
      <c r="EI2" s="69"/>
      <c r="EJ2" s="69"/>
      <c r="EK2" s="69"/>
      <c r="EL2" s="69"/>
      <c r="EM2" s="69"/>
      <c r="EN2" s="69"/>
      <c r="EO2" s="69"/>
      <c r="EP2" s="69"/>
      <c r="EQ2" s="69"/>
      <c r="ER2" s="69"/>
      <c r="ES2" s="69"/>
      <c r="ET2" s="69"/>
      <c r="EU2" s="69"/>
      <c r="EV2" s="69"/>
      <c r="EW2" s="69"/>
      <c r="EX2" s="69"/>
      <c r="EY2" s="69"/>
      <c r="EZ2" s="69"/>
      <c r="FA2" s="69"/>
      <c r="FB2" s="69"/>
      <c r="FC2" s="69"/>
      <c r="FD2" s="69"/>
      <c r="FE2" s="69"/>
      <c r="FF2" s="69"/>
      <c r="FG2" s="69"/>
      <c r="FH2" s="69"/>
      <c r="FI2" s="69"/>
      <c r="FJ2" s="69"/>
      <c r="FK2" s="69"/>
      <c r="FL2" s="69"/>
      <c r="FM2" s="69"/>
      <c r="FN2" s="69"/>
      <c r="FO2" s="69"/>
      <c r="FP2" s="69"/>
      <c r="FQ2" s="69"/>
      <c r="FR2" s="69"/>
      <c r="FS2" s="69"/>
      <c r="FT2" s="69"/>
      <c r="FU2" s="69"/>
      <c r="FV2" s="69"/>
      <c r="FW2" s="69"/>
      <c r="FX2" s="69"/>
      <c r="FY2" s="69"/>
      <c r="FZ2" s="69"/>
      <c r="GA2" s="69"/>
      <c r="GB2" s="69"/>
      <c r="GC2" s="69"/>
      <c r="GD2" s="69"/>
      <c r="GE2" s="69"/>
      <c r="GF2" s="69"/>
      <c r="GG2" s="69"/>
      <c r="GH2" s="69"/>
      <c r="GI2" s="69"/>
      <c r="GJ2" s="69"/>
      <c r="GK2" s="69"/>
      <c r="GL2" s="69"/>
      <c r="GM2" s="69"/>
      <c r="GN2" s="69"/>
      <c r="GO2" s="69"/>
      <c r="GP2" s="69"/>
      <c r="GQ2" s="69"/>
      <c r="GR2" s="69"/>
      <c r="GS2" s="69"/>
      <c r="GT2" s="69"/>
      <c r="GU2" s="69"/>
      <c r="GV2" s="69"/>
      <c r="GW2" s="69"/>
      <c r="GX2" s="69"/>
      <c r="GY2" s="69"/>
      <c r="GZ2" s="69"/>
      <c r="HA2" s="69"/>
      <c r="HB2" s="69"/>
      <c r="HC2" s="69"/>
      <c r="HD2" s="69"/>
      <c r="HE2" s="69"/>
      <c r="HF2" s="69"/>
      <c r="HG2" s="69"/>
      <c r="HH2" s="69"/>
      <c r="HI2" s="69"/>
      <c r="HJ2" s="69"/>
      <c r="HK2" s="69"/>
      <c r="HL2" s="69"/>
      <c r="HM2" s="69"/>
      <c r="HN2" s="69"/>
      <c r="HO2" s="69"/>
      <c r="HP2" s="69"/>
      <c r="HQ2" s="69"/>
      <c r="HR2" s="69"/>
      <c r="HS2" s="69"/>
    </row>
    <row r="3" spans="1:228" s="67" customFormat="1" ht="20.25" hidden="1" customHeight="1">
      <c r="B3" s="254" t="s">
        <v>31</v>
      </c>
      <c r="C3" s="398"/>
      <c r="D3" s="393"/>
      <c r="E3" s="68"/>
      <c r="F3" s="68"/>
      <c r="G3" s="68"/>
      <c r="H3" s="69"/>
      <c r="I3" s="69"/>
      <c r="J3" s="68"/>
      <c r="K3" s="68"/>
      <c r="L3" s="392">
        <f>'Mapa de Riscos'!D5</f>
        <v>0</v>
      </c>
      <c r="M3" s="392"/>
      <c r="N3" s="392"/>
      <c r="O3" s="392"/>
      <c r="P3" s="392"/>
      <c r="Q3" s="392"/>
      <c r="R3" s="308"/>
      <c r="S3" s="250"/>
      <c r="T3" s="250"/>
      <c r="U3" s="69"/>
      <c r="V3" s="69"/>
      <c r="W3" s="69"/>
      <c r="X3" s="69"/>
      <c r="Y3" s="69"/>
      <c r="Z3" s="69"/>
      <c r="AA3" s="69"/>
      <c r="AB3" s="69"/>
      <c r="AC3" s="69"/>
      <c r="AD3" s="69"/>
      <c r="AE3" s="69"/>
      <c r="AF3" s="69"/>
      <c r="AG3" s="69"/>
      <c r="AH3" s="69"/>
      <c r="AI3" s="69"/>
      <c r="AJ3" s="69"/>
      <c r="AK3" s="69"/>
      <c r="AL3" s="69"/>
      <c r="AM3" s="69"/>
      <c r="AN3" s="69"/>
      <c r="AO3" s="69"/>
      <c r="AP3" s="69"/>
      <c r="AQ3" s="69"/>
      <c r="AR3" s="69"/>
      <c r="AS3" s="69"/>
      <c r="AT3" s="69"/>
      <c r="AU3" s="69"/>
      <c r="AV3" s="69"/>
      <c r="AW3" s="69"/>
      <c r="AX3" s="69"/>
      <c r="AY3" s="69"/>
      <c r="AZ3" s="69"/>
      <c r="BA3" s="69"/>
      <c r="BB3" s="69"/>
      <c r="BC3" s="69"/>
      <c r="BD3" s="69"/>
      <c r="BE3" s="69"/>
      <c r="BF3" s="69"/>
      <c r="BG3" s="69"/>
      <c r="BH3" s="69"/>
      <c r="BI3" s="69"/>
      <c r="BJ3" s="69"/>
      <c r="BK3" s="69"/>
      <c r="BL3" s="69"/>
      <c r="BM3" s="69"/>
      <c r="BN3" s="69"/>
      <c r="BO3" s="69"/>
      <c r="BP3" s="69"/>
      <c r="BQ3" s="69"/>
      <c r="BR3" s="69"/>
      <c r="BS3" s="69"/>
      <c r="BT3" s="69"/>
      <c r="BU3" s="69"/>
      <c r="BV3" s="69"/>
      <c r="BW3" s="69"/>
      <c r="BX3" s="69"/>
      <c r="BY3" s="69"/>
      <c r="BZ3" s="69"/>
      <c r="CA3" s="69"/>
      <c r="CB3" s="69"/>
      <c r="CC3" s="69"/>
      <c r="CD3" s="69"/>
      <c r="CE3" s="69"/>
      <c r="CF3" s="69"/>
      <c r="CG3" s="69"/>
      <c r="CH3" s="69"/>
      <c r="CI3" s="69"/>
      <c r="CJ3" s="69"/>
      <c r="CK3" s="69"/>
      <c r="CL3" s="69"/>
      <c r="CM3" s="69"/>
      <c r="CN3" s="69"/>
      <c r="CO3" s="69"/>
      <c r="CP3" s="69"/>
      <c r="CQ3" s="69"/>
      <c r="CR3" s="69"/>
      <c r="CS3" s="69"/>
      <c r="CT3" s="69"/>
      <c r="CU3" s="69"/>
      <c r="CV3" s="69"/>
      <c r="CW3" s="69"/>
      <c r="CX3" s="69"/>
      <c r="CY3" s="69"/>
      <c r="CZ3" s="69"/>
      <c r="DA3" s="69"/>
      <c r="DB3" s="69"/>
      <c r="DC3" s="69"/>
      <c r="DD3" s="69"/>
      <c r="DE3" s="69"/>
      <c r="DF3" s="69"/>
      <c r="DG3" s="69"/>
      <c r="DH3" s="69"/>
      <c r="DI3" s="69"/>
      <c r="DJ3" s="69"/>
      <c r="DK3" s="69"/>
      <c r="DL3" s="69"/>
      <c r="DM3" s="69"/>
      <c r="DN3" s="69"/>
      <c r="DO3" s="69"/>
      <c r="DP3" s="69"/>
      <c r="DQ3" s="69"/>
      <c r="DR3" s="69"/>
      <c r="DS3" s="69"/>
      <c r="DT3" s="69"/>
      <c r="DU3" s="69"/>
      <c r="DV3" s="69"/>
      <c r="DW3" s="69"/>
      <c r="DX3" s="69"/>
      <c r="DY3" s="69"/>
      <c r="DZ3" s="69"/>
      <c r="EA3" s="69"/>
      <c r="EB3" s="69"/>
      <c r="EC3" s="69"/>
      <c r="ED3" s="69"/>
      <c r="EE3" s="69"/>
      <c r="EF3" s="69"/>
      <c r="EG3" s="69"/>
      <c r="EH3" s="69"/>
      <c r="EI3" s="69"/>
      <c r="EJ3" s="69"/>
      <c r="EK3" s="69"/>
      <c r="EL3" s="69"/>
      <c r="EM3" s="69"/>
      <c r="EN3" s="69"/>
      <c r="EO3" s="69"/>
      <c r="EP3" s="69"/>
      <c r="EQ3" s="69"/>
      <c r="ER3" s="69"/>
      <c r="ES3" s="69"/>
      <c r="ET3" s="69"/>
      <c r="EU3" s="69"/>
      <c r="EV3" s="69"/>
      <c r="EW3" s="69"/>
      <c r="EX3" s="69"/>
      <c r="EY3" s="69"/>
      <c r="EZ3" s="69"/>
      <c r="FA3" s="69"/>
      <c r="FB3" s="69"/>
      <c r="FC3" s="69"/>
      <c r="FD3" s="69"/>
      <c r="FE3" s="69"/>
      <c r="FF3" s="69"/>
      <c r="FG3" s="69"/>
      <c r="FH3" s="69"/>
      <c r="FI3" s="69"/>
      <c r="FJ3" s="69"/>
      <c r="FK3" s="69"/>
      <c r="FL3" s="69"/>
      <c r="FM3" s="69"/>
      <c r="FN3" s="69"/>
      <c r="FO3" s="69"/>
      <c r="FP3" s="69"/>
      <c r="FQ3" s="69"/>
      <c r="FR3" s="69"/>
      <c r="FS3" s="69"/>
      <c r="FT3" s="69"/>
      <c r="FU3" s="69"/>
      <c r="FV3" s="69"/>
      <c r="FW3" s="69"/>
      <c r="FX3" s="69"/>
      <c r="FY3" s="69"/>
      <c r="FZ3" s="69"/>
      <c r="GA3" s="69"/>
      <c r="GB3" s="69"/>
      <c r="GC3" s="69"/>
      <c r="GD3" s="69"/>
      <c r="GE3" s="69"/>
      <c r="GF3" s="69"/>
      <c r="GG3" s="69"/>
      <c r="GH3" s="69"/>
      <c r="GI3" s="69"/>
      <c r="GJ3" s="69"/>
      <c r="GK3" s="69"/>
      <c r="GL3" s="69"/>
      <c r="GM3" s="69"/>
      <c r="GN3" s="69"/>
      <c r="GO3" s="69"/>
      <c r="GP3" s="69"/>
      <c r="GQ3" s="69"/>
      <c r="GR3" s="69"/>
      <c r="GS3" s="69"/>
      <c r="GT3" s="69"/>
      <c r="GU3" s="69"/>
      <c r="GV3" s="69"/>
      <c r="GW3" s="69"/>
      <c r="GX3" s="69"/>
      <c r="GY3" s="69"/>
      <c r="GZ3" s="69"/>
      <c r="HA3" s="69"/>
      <c r="HB3" s="69"/>
      <c r="HC3" s="69"/>
      <c r="HD3" s="69"/>
      <c r="HE3" s="69"/>
      <c r="HF3" s="69"/>
      <c r="HG3" s="69"/>
      <c r="HH3" s="69"/>
      <c r="HI3" s="69"/>
      <c r="HJ3" s="69"/>
      <c r="HK3" s="69"/>
      <c r="HL3" s="69"/>
      <c r="HM3" s="69"/>
      <c r="HN3" s="69"/>
      <c r="HO3" s="69"/>
      <c r="HP3" s="69"/>
      <c r="HQ3" s="69"/>
      <c r="HR3" s="69"/>
      <c r="HS3" s="69"/>
    </row>
    <row r="4" spans="1:228" s="67" customFormat="1" ht="20.25" hidden="1" customHeight="1">
      <c r="B4" s="254" t="s">
        <v>32</v>
      </c>
      <c r="C4" s="317"/>
      <c r="D4" s="317"/>
      <c r="E4" s="68"/>
      <c r="F4" s="68"/>
      <c r="G4" s="68"/>
      <c r="H4" s="69"/>
      <c r="I4" s="69"/>
      <c r="J4" s="68"/>
      <c r="K4" s="68"/>
      <c r="L4" s="579">
        <f>'Mapa de Riscos'!D6</f>
        <v>0</v>
      </c>
      <c r="M4" s="579"/>
      <c r="N4" s="579"/>
      <c r="O4" s="579"/>
      <c r="P4" s="579"/>
      <c r="Q4" s="579"/>
      <c r="R4" s="579"/>
      <c r="S4" s="579"/>
      <c r="T4" s="579"/>
      <c r="U4" s="69"/>
      <c r="V4" s="69"/>
      <c r="W4" s="69"/>
      <c r="X4" s="69"/>
      <c r="Y4" s="69"/>
      <c r="Z4" s="69"/>
      <c r="AA4" s="69"/>
      <c r="AB4" s="69"/>
      <c r="AC4" s="69"/>
      <c r="AD4" s="69"/>
      <c r="AE4" s="69"/>
      <c r="AF4" s="69"/>
      <c r="AG4" s="69"/>
      <c r="AH4" s="69"/>
      <c r="AI4" s="69"/>
      <c r="AJ4" s="69"/>
      <c r="AK4" s="69"/>
      <c r="AL4" s="69"/>
      <c r="AM4" s="69"/>
      <c r="AN4" s="69"/>
      <c r="AO4" s="69"/>
      <c r="AP4" s="69"/>
      <c r="AQ4" s="69"/>
      <c r="AR4" s="69"/>
      <c r="AS4" s="69"/>
      <c r="AT4" s="69"/>
      <c r="AU4" s="69"/>
      <c r="AV4" s="69"/>
      <c r="AW4" s="69"/>
      <c r="AX4" s="69"/>
      <c r="AY4" s="69"/>
      <c r="AZ4" s="69"/>
      <c r="BA4" s="69"/>
      <c r="BB4" s="69"/>
      <c r="BC4" s="69"/>
      <c r="BD4" s="69"/>
      <c r="BE4" s="69"/>
      <c r="BF4" s="69"/>
      <c r="BG4" s="69"/>
      <c r="BH4" s="69"/>
      <c r="BI4" s="69"/>
      <c r="BJ4" s="69"/>
      <c r="BK4" s="69"/>
      <c r="BL4" s="69"/>
      <c r="BM4" s="69"/>
      <c r="BN4" s="69"/>
      <c r="BO4" s="69"/>
      <c r="BP4" s="69"/>
      <c r="BQ4" s="69"/>
      <c r="BR4" s="69"/>
      <c r="BS4" s="69"/>
      <c r="BT4" s="69"/>
      <c r="BU4" s="69"/>
      <c r="BV4" s="69"/>
      <c r="BW4" s="69"/>
      <c r="BX4" s="69"/>
      <c r="BY4" s="69"/>
      <c r="BZ4" s="69"/>
      <c r="CA4" s="69"/>
      <c r="CB4" s="69"/>
      <c r="CC4" s="69"/>
      <c r="CD4" s="69"/>
      <c r="CE4" s="69"/>
      <c r="CF4" s="69"/>
      <c r="CG4" s="69"/>
      <c r="CH4" s="69"/>
      <c r="CI4" s="69"/>
      <c r="CJ4" s="69"/>
      <c r="CK4" s="69"/>
      <c r="CL4" s="69"/>
      <c r="CM4" s="69"/>
      <c r="CN4" s="69"/>
      <c r="CO4" s="69"/>
      <c r="CP4" s="69"/>
      <c r="CQ4" s="69"/>
      <c r="CR4" s="69"/>
      <c r="CS4" s="69"/>
      <c r="CT4" s="69"/>
      <c r="CU4" s="69"/>
      <c r="CV4" s="69"/>
      <c r="CW4" s="69"/>
      <c r="CX4" s="69"/>
      <c r="CY4" s="69"/>
      <c r="CZ4" s="69"/>
      <c r="DA4" s="69"/>
      <c r="DB4" s="69"/>
      <c r="DC4" s="69"/>
      <c r="DD4" s="69"/>
      <c r="DE4" s="69"/>
      <c r="DF4" s="69"/>
      <c r="DG4" s="69"/>
      <c r="DH4" s="69"/>
      <c r="DI4" s="69"/>
      <c r="DJ4" s="69"/>
      <c r="DK4" s="69"/>
      <c r="DL4" s="69"/>
      <c r="DM4" s="69"/>
      <c r="DN4" s="69"/>
      <c r="DO4" s="69"/>
      <c r="DP4" s="69"/>
      <c r="DQ4" s="69"/>
      <c r="DR4" s="69"/>
      <c r="DS4" s="69"/>
      <c r="DT4" s="69"/>
      <c r="DU4" s="69"/>
      <c r="DV4" s="69"/>
      <c r="DW4" s="69"/>
      <c r="DX4" s="69"/>
      <c r="DY4" s="69"/>
      <c r="DZ4" s="69"/>
      <c r="EA4" s="69"/>
      <c r="EB4" s="69"/>
      <c r="EC4" s="69"/>
      <c r="ED4" s="69"/>
      <c r="EE4" s="69"/>
      <c r="EF4" s="69"/>
      <c r="EG4" s="69"/>
      <c r="EH4" s="69"/>
      <c r="EI4" s="69"/>
      <c r="EJ4" s="69"/>
      <c r="EK4" s="69"/>
      <c r="EL4" s="69"/>
      <c r="EM4" s="69"/>
      <c r="EN4" s="69"/>
      <c r="EO4" s="69"/>
      <c r="EP4" s="69"/>
      <c r="EQ4" s="69"/>
      <c r="ER4" s="69"/>
      <c r="ES4" s="69"/>
      <c r="ET4" s="69"/>
      <c r="EU4" s="69"/>
      <c r="EV4" s="69"/>
      <c r="EW4" s="69"/>
      <c r="EX4" s="69"/>
      <c r="EY4" s="69"/>
      <c r="EZ4" s="69"/>
      <c r="FA4" s="69"/>
      <c r="FB4" s="69"/>
      <c r="FC4" s="69"/>
      <c r="FD4" s="69"/>
      <c r="FE4" s="69"/>
      <c r="FF4" s="69"/>
      <c r="FG4" s="69"/>
      <c r="FH4" s="69"/>
      <c r="FI4" s="69"/>
      <c r="FJ4" s="69"/>
      <c r="FK4" s="69"/>
      <c r="FL4" s="69"/>
      <c r="FM4" s="69"/>
      <c r="FN4" s="69"/>
      <c r="FO4" s="69"/>
      <c r="FP4" s="69"/>
      <c r="FQ4" s="69"/>
      <c r="FR4" s="69"/>
      <c r="FS4" s="69"/>
      <c r="FT4" s="69"/>
      <c r="FU4" s="69"/>
      <c r="FV4" s="69"/>
      <c r="FW4" s="69"/>
      <c r="FX4" s="69"/>
      <c r="FY4" s="69"/>
      <c r="FZ4" s="69"/>
      <c r="GA4" s="69"/>
      <c r="GB4" s="69"/>
      <c r="GC4" s="69"/>
      <c r="GD4" s="69"/>
      <c r="GE4" s="69"/>
      <c r="GF4" s="69"/>
      <c r="GG4" s="69"/>
      <c r="GH4" s="69"/>
      <c r="GI4" s="69"/>
      <c r="GJ4" s="69"/>
      <c r="GK4" s="69"/>
      <c r="GL4" s="69"/>
      <c r="GM4" s="69"/>
      <c r="GN4" s="69"/>
      <c r="GO4" s="69"/>
      <c r="GP4" s="69"/>
      <c r="GQ4" s="69"/>
      <c r="GR4" s="69"/>
      <c r="GS4" s="69"/>
      <c r="GT4" s="69"/>
      <c r="GU4" s="69"/>
      <c r="GV4" s="69"/>
      <c r="GW4" s="69"/>
      <c r="GX4" s="69"/>
      <c r="GY4" s="69"/>
      <c r="GZ4" s="69"/>
      <c r="HA4" s="69"/>
      <c r="HB4" s="69"/>
      <c r="HC4" s="69"/>
      <c r="HD4" s="69"/>
      <c r="HE4" s="69"/>
      <c r="HF4" s="69"/>
      <c r="HG4" s="69"/>
      <c r="HH4" s="69"/>
      <c r="HI4" s="69"/>
      <c r="HJ4" s="69"/>
      <c r="HK4" s="69"/>
      <c r="HL4" s="69"/>
      <c r="HM4" s="69"/>
      <c r="HN4" s="69"/>
      <c r="HO4" s="69"/>
      <c r="HP4" s="69"/>
      <c r="HQ4" s="69"/>
      <c r="HR4" s="69"/>
      <c r="HS4" s="69"/>
    </row>
    <row r="5" spans="1:228" s="67" customFormat="1" ht="20.25" hidden="1" customHeight="1">
      <c r="B5" s="254" t="s">
        <v>0</v>
      </c>
      <c r="C5" s="317"/>
      <c r="D5" s="317"/>
      <c r="E5" s="68"/>
      <c r="F5" s="68"/>
      <c r="G5" s="68"/>
      <c r="H5" s="69"/>
      <c r="I5" s="69"/>
      <c r="J5" s="68"/>
      <c r="K5" s="68"/>
      <c r="L5" s="579">
        <f>'Mapa de Riscos'!D7</f>
        <v>0</v>
      </c>
      <c r="M5" s="579"/>
      <c r="N5" s="579"/>
      <c r="O5" s="579"/>
      <c r="P5" s="579"/>
      <c r="Q5" s="579"/>
      <c r="R5" s="579"/>
      <c r="S5" s="579"/>
      <c r="T5" s="579"/>
      <c r="U5" s="69"/>
      <c r="V5" s="69"/>
      <c r="W5" s="69"/>
      <c r="X5" s="69"/>
      <c r="Y5" s="69"/>
      <c r="Z5" s="69"/>
      <c r="AA5" s="69"/>
      <c r="AB5" s="69"/>
      <c r="AC5" s="69"/>
      <c r="AD5" s="69"/>
      <c r="AE5" s="69"/>
      <c r="AF5" s="69"/>
      <c r="AG5" s="69"/>
      <c r="AH5" s="69"/>
      <c r="AI5" s="69"/>
      <c r="AJ5" s="69"/>
      <c r="AK5" s="69"/>
      <c r="AL5" s="69"/>
      <c r="AM5" s="69"/>
      <c r="AN5" s="69"/>
      <c r="AO5" s="69"/>
      <c r="AP5" s="69"/>
      <c r="AQ5" s="69"/>
      <c r="AR5" s="69"/>
      <c r="AS5" s="69"/>
      <c r="AT5" s="69"/>
      <c r="AU5" s="69"/>
      <c r="AV5" s="69"/>
      <c r="AW5" s="69"/>
      <c r="AX5" s="69"/>
      <c r="AY5" s="69"/>
      <c r="AZ5" s="69"/>
      <c r="BA5" s="69"/>
      <c r="BB5" s="69"/>
      <c r="BC5" s="69"/>
      <c r="BD5" s="69"/>
      <c r="BE5" s="69"/>
      <c r="BF5" s="69"/>
      <c r="BG5" s="69"/>
      <c r="BH5" s="69"/>
      <c r="BI5" s="69"/>
      <c r="BJ5" s="69"/>
      <c r="BK5" s="69"/>
      <c r="BL5" s="69"/>
      <c r="BM5" s="69"/>
      <c r="BN5" s="69"/>
      <c r="BO5" s="69"/>
      <c r="BP5" s="69"/>
      <c r="BQ5" s="69"/>
      <c r="BR5" s="69"/>
      <c r="BS5" s="69"/>
      <c r="BT5" s="69"/>
      <c r="BU5" s="69"/>
      <c r="BV5" s="69"/>
      <c r="BW5" s="69"/>
      <c r="BX5" s="69"/>
      <c r="BY5" s="69"/>
      <c r="BZ5" s="69"/>
      <c r="CA5" s="69"/>
      <c r="CB5" s="69"/>
      <c r="CC5" s="69"/>
      <c r="CD5" s="69"/>
      <c r="CE5" s="69"/>
      <c r="CF5" s="69"/>
      <c r="CG5" s="69"/>
      <c r="CH5" s="69"/>
      <c r="CI5" s="69"/>
      <c r="CJ5" s="69"/>
      <c r="CK5" s="69"/>
      <c r="CL5" s="69"/>
      <c r="CM5" s="69"/>
      <c r="CN5" s="69"/>
      <c r="CO5" s="69"/>
      <c r="CP5" s="69"/>
      <c r="CQ5" s="69"/>
      <c r="CR5" s="69"/>
      <c r="CS5" s="69"/>
      <c r="CT5" s="69"/>
      <c r="CU5" s="69"/>
      <c r="CV5" s="69"/>
      <c r="CW5" s="69"/>
      <c r="CX5" s="69"/>
      <c r="CY5" s="69"/>
      <c r="CZ5" s="69"/>
      <c r="DA5" s="69"/>
      <c r="DB5" s="69"/>
      <c r="DC5" s="69"/>
      <c r="DD5" s="69"/>
      <c r="DE5" s="69"/>
      <c r="DF5" s="69"/>
      <c r="DG5" s="69"/>
      <c r="DH5" s="69"/>
      <c r="DI5" s="69"/>
      <c r="DJ5" s="69"/>
      <c r="DK5" s="69"/>
      <c r="DL5" s="69"/>
      <c r="DM5" s="69"/>
      <c r="DN5" s="69"/>
      <c r="DO5" s="69"/>
      <c r="DP5" s="69"/>
      <c r="DQ5" s="69"/>
      <c r="DR5" s="69"/>
      <c r="DS5" s="69"/>
      <c r="DT5" s="69"/>
      <c r="DU5" s="69"/>
      <c r="DV5" s="69"/>
      <c r="DW5" s="69"/>
      <c r="DX5" s="69"/>
      <c r="DY5" s="69"/>
      <c r="DZ5" s="69"/>
      <c r="EA5" s="69"/>
      <c r="EB5" s="69"/>
      <c r="EC5" s="69"/>
      <c r="ED5" s="69"/>
      <c r="EE5" s="69"/>
      <c r="EF5" s="69"/>
      <c r="EG5" s="69"/>
      <c r="EH5" s="69"/>
      <c r="EI5" s="69"/>
      <c r="EJ5" s="69"/>
      <c r="EK5" s="69"/>
      <c r="EL5" s="69"/>
      <c r="EM5" s="69"/>
      <c r="EN5" s="69"/>
      <c r="EO5" s="69"/>
      <c r="EP5" s="69"/>
      <c r="EQ5" s="69"/>
      <c r="ER5" s="69"/>
      <c r="ES5" s="69"/>
      <c r="ET5" s="69"/>
      <c r="EU5" s="69"/>
      <c r="EV5" s="69"/>
      <c r="EW5" s="69"/>
      <c r="EX5" s="69"/>
      <c r="EY5" s="69"/>
      <c r="EZ5" s="69"/>
      <c r="FA5" s="69"/>
      <c r="FB5" s="69"/>
      <c r="FC5" s="69"/>
      <c r="FD5" s="69"/>
      <c r="FE5" s="69"/>
      <c r="FF5" s="69"/>
      <c r="FG5" s="69"/>
      <c r="FH5" s="69"/>
      <c r="FI5" s="69"/>
      <c r="FJ5" s="69"/>
      <c r="FK5" s="69"/>
      <c r="FL5" s="69"/>
      <c r="FM5" s="69"/>
      <c r="FN5" s="69"/>
      <c r="FO5" s="69"/>
      <c r="FP5" s="69"/>
      <c r="FQ5" s="69"/>
      <c r="FR5" s="69"/>
      <c r="FS5" s="69"/>
      <c r="FT5" s="69"/>
      <c r="FU5" s="69"/>
      <c r="FV5" s="69"/>
      <c r="FW5" s="69"/>
      <c r="FX5" s="69"/>
      <c r="FY5" s="69"/>
      <c r="FZ5" s="69"/>
      <c r="GA5" s="69"/>
      <c r="GB5" s="69"/>
      <c r="GC5" s="69"/>
      <c r="GD5" s="69"/>
      <c r="GE5" s="69"/>
      <c r="GF5" s="69"/>
      <c r="GG5" s="69"/>
      <c r="GH5" s="69"/>
      <c r="GI5" s="69"/>
      <c r="GJ5" s="69"/>
      <c r="GK5" s="69"/>
      <c r="GL5" s="69"/>
      <c r="GM5" s="69"/>
      <c r="GN5" s="69"/>
      <c r="GO5" s="69"/>
      <c r="GP5" s="69"/>
      <c r="GQ5" s="69"/>
      <c r="GR5" s="69"/>
      <c r="GS5" s="69"/>
      <c r="GT5" s="69"/>
      <c r="GU5" s="69"/>
      <c r="GV5" s="69"/>
      <c r="GW5" s="69"/>
      <c r="GX5" s="69"/>
      <c r="GY5" s="69"/>
      <c r="GZ5" s="69"/>
      <c r="HA5" s="69"/>
      <c r="HB5" s="69"/>
      <c r="HC5" s="69"/>
      <c r="HD5" s="69"/>
      <c r="HE5" s="69"/>
      <c r="HF5" s="69"/>
      <c r="HG5" s="69"/>
      <c r="HH5" s="69"/>
      <c r="HI5" s="69"/>
      <c r="HJ5" s="69"/>
      <c r="HK5" s="69"/>
      <c r="HL5" s="69"/>
      <c r="HM5" s="69"/>
      <c r="HN5" s="69"/>
      <c r="HO5" s="69"/>
      <c r="HP5" s="69"/>
      <c r="HQ5" s="69"/>
      <c r="HR5" s="69"/>
      <c r="HS5" s="69"/>
    </row>
    <row r="6" spans="1:228" s="67" customFormat="1" ht="20.25" hidden="1" customHeight="1">
      <c r="B6" s="255" t="s">
        <v>10</v>
      </c>
      <c r="C6" s="394"/>
      <c r="D6" s="394"/>
      <c r="E6" s="68"/>
      <c r="F6" s="68"/>
      <c r="G6" s="68"/>
      <c r="H6" s="69"/>
      <c r="I6" s="69"/>
      <c r="J6" s="68"/>
      <c r="K6" s="68"/>
      <c r="L6" s="581" t="s">
        <v>211</v>
      </c>
      <c r="M6" s="581"/>
      <c r="N6" s="581"/>
      <c r="O6" s="581"/>
      <c r="P6" s="581"/>
      <c r="Q6" s="581"/>
      <c r="R6" s="581"/>
      <c r="S6" s="581"/>
      <c r="T6" s="581"/>
      <c r="U6" s="69"/>
      <c r="V6" s="69"/>
      <c r="W6" s="69"/>
      <c r="X6" s="69"/>
      <c r="Y6" s="69"/>
      <c r="Z6" s="69"/>
      <c r="AA6" s="69"/>
      <c r="AB6" s="69"/>
      <c r="AC6" s="69"/>
      <c r="AD6" s="69"/>
      <c r="AE6" s="69"/>
      <c r="AF6" s="69"/>
      <c r="AG6" s="69"/>
      <c r="AH6" s="69"/>
      <c r="AI6" s="69"/>
      <c r="AJ6" s="69"/>
      <c r="AK6" s="69"/>
      <c r="AL6" s="69"/>
      <c r="AM6" s="69"/>
      <c r="AN6" s="69"/>
      <c r="AO6" s="69"/>
      <c r="AP6" s="69"/>
      <c r="AQ6" s="69"/>
      <c r="AR6" s="69"/>
      <c r="AS6" s="69"/>
      <c r="AT6" s="69"/>
      <c r="AU6" s="69"/>
      <c r="AV6" s="69"/>
      <c r="AW6" s="69"/>
      <c r="AX6" s="69"/>
      <c r="AY6" s="69"/>
      <c r="AZ6" s="69"/>
      <c r="BA6" s="69"/>
      <c r="BB6" s="69"/>
      <c r="BC6" s="69"/>
      <c r="BD6" s="69"/>
      <c r="BE6" s="69"/>
      <c r="BF6" s="69"/>
      <c r="BG6" s="69"/>
      <c r="BH6" s="69"/>
      <c r="BI6" s="69"/>
      <c r="BJ6" s="69"/>
      <c r="BK6" s="69"/>
      <c r="BL6" s="69"/>
      <c r="BM6" s="69"/>
      <c r="BN6" s="69"/>
      <c r="BO6" s="69"/>
      <c r="BP6" s="69"/>
      <c r="BQ6" s="69"/>
      <c r="BR6" s="69"/>
      <c r="BS6" s="69"/>
      <c r="BT6" s="69"/>
      <c r="BU6" s="69"/>
      <c r="BV6" s="69"/>
      <c r="BW6" s="69"/>
      <c r="BX6" s="69"/>
      <c r="BY6" s="69"/>
      <c r="BZ6" s="69"/>
      <c r="CA6" s="69"/>
      <c r="CB6" s="69"/>
      <c r="CC6" s="69"/>
      <c r="CD6" s="69"/>
      <c r="CE6" s="69"/>
      <c r="CF6" s="69"/>
      <c r="CG6" s="69"/>
      <c r="CH6" s="69"/>
      <c r="CI6" s="69"/>
      <c r="CJ6" s="69"/>
      <c r="CK6" s="69"/>
      <c r="CL6" s="69"/>
      <c r="CM6" s="69"/>
      <c r="CN6" s="69"/>
      <c r="CO6" s="69"/>
      <c r="CP6" s="69"/>
      <c r="CQ6" s="69"/>
      <c r="CR6" s="69"/>
      <c r="CS6" s="69"/>
      <c r="CT6" s="69"/>
      <c r="CU6" s="69"/>
      <c r="CV6" s="69"/>
      <c r="CW6" s="69"/>
      <c r="CX6" s="69"/>
      <c r="CY6" s="69"/>
      <c r="CZ6" s="69"/>
      <c r="DA6" s="69"/>
      <c r="DB6" s="69"/>
      <c r="DC6" s="69"/>
      <c r="DD6" s="69"/>
      <c r="DE6" s="69"/>
      <c r="DF6" s="69"/>
      <c r="DG6" s="69"/>
      <c r="DH6" s="69"/>
      <c r="DI6" s="69"/>
      <c r="DJ6" s="69"/>
      <c r="DK6" s="69"/>
      <c r="DL6" s="69"/>
      <c r="DM6" s="69"/>
      <c r="DN6" s="69"/>
      <c r="DO6" s="69"/>
      <c r="DP6" s="69"/>
      <c r="DQ6" s="69"/>
      <c r="DR6" s="69"/>
      <c r="DS6" s="69"/>
      <c r="DT6" s="69"/>
      <c r="DU6" s="69"/>
      <c r="DV6" s="69"/>
      <c r="DW6" s="69"/>
      <c r="DX6" s="69"/>
      <c r="DY6" s="69"/>
      <c r="DZ6" s="69"/>
      <c r="EA6" s="69"/>
      <c r="EB6" s="69"/>
      <c r="EC6" s="69"/>
      <c r="ED6" s="69"/>
      <c r="EE6" s="69"/>
      <c r="EF6" s="69"/>
      <c r="EG6" s="69"/>
      <c r="EH6" s="69"/>
      <c r="EI6" s="69"/>
      <c r="EJ6" s="69"/>
      <c r="EK6" s="69"/>
      <c r="EL6" s="69"/>
      <c r="EM6" s="69"/>
      <c r="EN6" s="69"/>
      <c r="EO6" s="69"/>
      <c r="EP6" s="69"/>
      <c r="EQ6" s="69"/>
      <c r="ER6" s="69"/>
      <c r="ES6" s="69"/>
      <c r="ET6" s="69"/>
      <c r="EU6" s="69"/>
      <c r="EV6" s="69"/>
      <c r="EW6" s="69"/>
      <c r="EX6" s="69"/>
      <c r="EY6" s="69"/>
      <c r="EZ6" s="69"/>
      <c r="FA6" s="69"/>
      <c r="FB6" s="69"/>
      <c r="FC6" s="69"/>
      <c r="FD6" s="69"/>
      <c r="FE6" s="69"/>
      <c r="FF6" s="69"/>
      <c r="FG6" s="69"/>
      <c r="FH6" s="69"/>
      <c r="FI6" s="69"/>
      <c r="FJ6" s="69"/>
      <c r="FK6" s="69"/>
      <c r="FL6" s="69"/>
      <c r="FM6" s="69"/>
      <c r="FN6" s="69"/>
      <c r="FO6" s="69"/>
      <c r="FP6" s="69"/>
      <c r="FQ6" s="69"/>
      <c r="FR6" s="69"/>
      <c r="FS6" s="69"/>
      <c r="FT6" s="69"/>
      <c r="FU6" s="69"/>
      <c r="FV6" s="69"/>
      <c r="FW6" s="69"/>
      <c r="FX6" s="69"/>
      <c r="FY6" s="69"/>
      <c r="FZ6" s="69"/>
      <c r="GA6" s="69"/>
      <c r="GB6" s="69"/>
      <c r="GC6" s="69"/>
      <c r="GD6" s="69"/>
      <c r="GE6" s="69"/>
      <c r="GF6" s="69"/>
      <c r="GG6" s="69"/>
      <c r="GH6" s="69"/>
      <c r="GI6" s="69"/>
      <c r="GJ6" s="69"/>
      <c r="GK6" s="69"/>
      <c r="GL6" s="69"/>
      <c r="GM6" s="69"/>
      <c r="GN6" s="69"/>
      <c r="GO6" s="69"/>
      <c r="GP6" s="69"/>
      <c r="GQ6" s="69"/>
      <c r="GR6" s="69"/>
      <c r="GS6" s="69"/>
      <c r="GT6" s="69"/>
      <c r="GU6" s="69"/>
      <c r="GV6" s="69"/>
      <c r="GW6" s="69"/>
      <c r="GX6" s="69"/>
      <c r="GY6" s="69"/>
      <c r="GZ6" s="69"/>
      <c r="HA6" s="69"/>
      <c r="HB6" s="69"/>
      <c r="HC6" s="69"/>
      <c r="HD6" s="69"/>
      <c r="HE6" s="69"/>
      <c r="HF6" s="69"/>
      <c r="HG6" s="69"/>
      <c r="HH6" s="69"/>
      <c r="HI6" s="69"/>
      <c r="HJ6" s="69"/>
      <c r="HK6" s="69"/>
      <c r="HL6" s="69"/>
      <c r="HM6" s="69"/>
      <c r="HN6" s="69"/>
      <c r="HO6" s="69"/>
      <c r="HP6" s="69"/>
      <c r="HQ6" s="69"/>
      <c r="HR6" s="69"/>
      <c r="HS6" s="69"/>
    </row>
    <row r="7" spans="1:228" s="67" customFormat="1" ht="20.25" hidden="1" customHeight="1">
      <c r="B7" s="254" t="s">
        <v>64</v>
      </c>
      <c r="C7" s="317"/>
      <c r="D7" s="317"/>
      <c r="E7" s="68"/>
      <c r="F7" s="68"/>
      <c r="G7" s="68"/>
      <c r="H7" s="68"/>
      <c r="I7" s="68"/>
      <c r="J7" s="68"/>
      <c r="K7" s="68"/>
      <c r="L7" s="579">
        <f>'Mapa de Riscos'!D8</f>
        <v>0</v>
      </c>
      <c r="M7" s="579"/>
      <c r="N7" s="579"/>
      <c r="O7" s="579"/>
      <c r="P7" s="579"/>
      <c r="Q7" s="579"/>
      <c r="R7" s="579"/>
      <c r="S7" s="579"/>
      <c r="T7" s="579"/>
      <c r="U7" s="68"/>
      <c r="V7" s="69"/>
      <c r="W7" s="69"/>
      <c r="X7" s="69"/>
      <c r="Y7" s="69"/>
      <c r="Z7" s="69"/>
      <c r="AA7" s="69"/>
      <c r="AB7" s="69"/>
      <c r="AC7" s="69"/>
      <c r="AD7" s="69"/>
      <c r="AE7" s="69"/>
      <c r="AF7" s="69"/>
      <c r="AG7" s="69"/>
      <c r="AH7" s="69"/>
      <c r="AI7" s="69"/>
      <c r="AJ7" s="69"/>
      <c r="AK7" s="69"/>
      <c r="AL7" s="69"/>
      <c r="AM7" s="69"/>
      <c r="AN7" s="69"/>
      <c r="AO7" s="69"/>
      <c r="AP7" s="69"/>
      <c r="AQ7" s="69"/>
      <c r="AR7" s="69"/>
      <c r="AS7" s="69"/>
      <c r="AT7" s="69"/>
      <c r="AU7" s="69"/>
      <c r="AV7" s="69"/>
      <c r="AW7" s="69"/>
      <c r="AX7" s="69"/>
      <c r="AY7" s="69"/>
      <c r="AZ7" s="69"/>
      <c r="BA7" s="69"/>
      <c r="BB7" s="69"/>
      <c r="BC7" s="69"/>
      <c r="BD7" s="69"/>
      <c r="BE7" s="69"/>
      <c r="BF7" s="69"/>
      <c r="BG7" s="69"/>
      <c r="BH7" s="69"/>
      <c r="BI7" s="69"/>
      <c r="BJ7" s="69"/>
      <c r="BK7" s="69"/>
      <c r="BL7" s="69"/>
      <c r="BM7" s="69"/>
      <c r="BN7" s="69"/>
      <c r="BO7" s="69"/>
      <c r="BP7" s="69"/>
      <c r="BQ7" s="69"/>
      <c r="BR7" s="69"/>
      <c r="BS7" s="69"/>
      <c r="BT7" s="69"/>
      <c r="BU7" s="69"/>
      <c r="BV7" s="69"/>
      <c r="BW7" s="69"/>
      <c r="BX7" s="69"/>
      <c r="BY7" s="69"/>
      <c r="BZ7" s="69"/>
      <c r="CA7" s="69"/>
      <c r="CB7" s="69"/>
      <c r="CC7" s="69"/>
      <c r="CD7" s="69"/>
      <c r="CE7" s="69"/>
      <c r="CF7" s="69"/>
      <c r="CG7" s="69"/>
      <c r="CH7" s="69"/>
      <c r="CI7" s="69"/>
      <c r="CJ7" s="69"/>
      <c r="CK7" s="69"/>
      <c r="CL7" s="69"/>
      <c r="CM7" s="69"/>
      <c r="CN7" s="69"/>
      <c r="CO7" s="69"/>
      <c r="CP7" s="69"/>
      <c r="CQ7" s="69"/>
      <c r="CR7" s="69"/>
      <c r="CS7" s="69"/>
      <c r="CT7" s="69"/>
      <c r="CU7" s="69"/>
      <c r="CV7" s="69"/>
      <c r="CW7" s="69"/>
      <c r="CX7" s="69"/>
      <c r="CY7" s="69"/>
      <c r="CZ7" s="69"/>
      <c r="DA7" s="69"/>
      <c r="DB7" s="69"/>
      <c r="DC7" s="69"/>
      <c r="DD7" s="69"/>
      <c r="DE7" s="69"/>
      <c r="DF7" s="69"/>
      <c r="DG7" s="69"/>
      <c r="DH7" s="69"/>
      <c r="DI7" s="69"/>
      <c r="DJ7" s="69"/>
      <c r="DK7" s="69"/>
      <c r="DL7" s="69"/>
      <c r="DM7" s="69"/>
      <c r="DN7" s="69"/>
      <c r="DO7" s="69"/>
      <c r="DP7" s="69"/>
      <c r="DQ7" s="69"/>
      <c r="DR7" s="69"/>
      <c r="DS7" s="69"/>
      <c r="DT7" s="69"/>
      <c r="DU7" s="69"/>
      <c r="DV7" s="69"/>
      <c r="DW7" s="69"/>
      <c r="DX7" s="69"/>
      <c r="DY7" s="69"/>
      <c r="DZ7" s="69"/>
      <c r="EA7" s="69"/>
      <c r="EB7" s="69"/>
      <c r="EC7" s="69"/>
      <c r="ED7" s="69"/>
      <c r="EE7" s="69"/>
      <c r="EF7" s="69"/>
      <c r="EG7" s="69"/>
      <c r="EH7" s="69"/>
      <c r="EI7" s="69"/>
      <c r="EJ7" s="69"/>
      <c r="EK7" s="69"/>
      <c r="EL7" s="69"/>
      <c r="EM7" s="69"/>
      <c r="EN7" s="69"/>
      <c r="EO7" s="69"/>
      <c r="EP7" s="69"/>
      <c r="EQ7" s="69"/>
      <c r="ER7" s="69"/>
      <c r="ES7" s="69"/>
      <c r="ET7" s="69"/>
      <c r="EU7" s="69"/>
      <c r="EV7" s="69"/>
      <c r="EW7" s="69"/>
      <c r="EX7" s="69"/>
      <c r="EY7" s="69"/>
      <c r="EZ7" s="69"/>
      <c r="FA7" s="69"/>
      <c r="FB7" s="69"/>
      <c r="FC7" s="69"/>
      <c r="FD7" s="69"/>
      <c r="FE7" s="69"/>
      <c r="FF7" s="69"/>
      <c r="FG7" s="69"/>
      <c r="FH7" s="69"/>
      <c r="FI7" s="69"/>
      <c r="FJ7" s="69"/>
      <c r="FK7" s="69"/>
      <c r="FL7" s="69"/>
      <c r="FM7" s="69"/>
      <c r="FN7" s="69"/>
      <c r="FO7" s="69"/>
      <c r="FP7" s="69"/>
      <c r="FQ7" s="69"/>
      <c r="FR7" s="69"/>
      <c r="FS7" s="69"/>
      <c r="FT7" s="69"/>
      <c r="FU7" s="69"/>
      <c r="FV7" s="69"/>
      <c r="FW7" s="69"/>
      <c r="FX7" s="69"/>
      <c r="FY7" s="69"/>
      <c r="FZ7" s="69"/>
      <c r="GA7" s="69"/>
      <c r="GB7" s="69"/>
      <c r="GC7" s="69"/>
      <c r="GD7" s="69"/>
      <c r="GE7" s="69"/>
      <c r="GF7" s="69"/>
      <c r="GG7" s="69"/>
      <c r="GH7" s="69"/>
      <c r="GI7" s="69"/>
      <c r="GJ7" s="69"/>
      <c r="GK7" s="69"/>
      <c r="GL7" s="69"/>
      <c r="GM7" s="69"/>
      <c r="GN7" s="69"/>
      <c r="GO7" s="69"/>
      <c r="GP7" s="69"/>
      <c r="GQ7" s="69"/>
      <c r="GR7" s="69"/>
      <c r="GS7" s="69"/>
      <c r="GT7" s="69"/>
      <c r="GU7" s="69"/>
      <c r="GV7" s="69"/>
      <c r="GW7" s="69"/>
      <c r="GX7" s="69"/>
      <c r="GY7" s="69"/>
      <c r="GZ7" s="69"/>
      <c r="HA7" s="69"/>
      <c r="HB7" s="69"/>
      <c r="HC7" s="69"/>
      <c r="HD7" s="69"/>
      <c r="HE7" s="69"/>
      <c r="HF7" s="69"/>
      <c r="HG7" s="69"/>
      <c r="HH7" s="69"/>
      <c r="HI7" s="69"/>
      <c r="HJ7" s="69"/>
      <c r="HK7" s="69"/>
      <c r="HL7" s="69"/>
      <c r="HM7" s="69"/>
      <c r="HN7" s="69"/>
      <c r="HO7" s="69"/>
      <c r="HP7" s="69"/>
      <c r="HQ7" s="69"/>
      <c r="HR7" s="69"/>
      <c r="HS7" s="69"/>
      <c r="HT7" s="69"/>
    </row>
    <row r="8" spans="1:228" s="67" customFormat="1" ht="20.25" hidden="1" customHeight="1">
      <c r="B8" s="254" t="s">
        <v>65</v>
      </c>
      <c r="C8" s="317"/>
      <c r="D8" s="317"/>
      <c r="E8" s="68"/>
      <c r="F8" s="68"/>
      <c r="G8" s="68"/>
      <c r="H8" s="68"/>
      <c r="I8" s="68"/>
      <c r="J8" s="68"/>
      <c r="K8" s="68"/>
      <c r="L8" s="579" t="str">
        <f>'Mapa de Riscos'!D9</f>
        <v>xxx1</v>
      </c>
      <c r="M8" s="579"/>
      <c r="N8" s="579"/>
      <c r="O8" s="579"/>
      <c r="P8" s="579"/>
      <c r="Q8" s="579"/>
      <c r="R8" s="579"/>
      <c r="S8" s="579"/>
      <c r="T8" s="579"/>
      <c r="U8" s="68"/>
      <c r="V8" s="69"/>
      <c r="W8" s="69"/>
      <c r="X8" s="69"/>
      <c r="Y8" s="69"/>
      <c r="Z8" s="69"/>
      <c r="AA8" s="69"/>
      <c r="AB8" s="69"/>
      <c r="AC8" s="69"/>
      <c r="AD8" s="69"/>
      <c r="AE8" s="69"/>
      <c r="AF8" s="69"/>
      <c r="AG8" s="69"/>
      <c r="AH8" s="69"/>
      <c r="AI8" s="69"/>
      <c r="AJ8" s="69"/>
      <c r="AK8" s="69"/>
      <c r="AL8" s="69"/>
      <c r="AM8" s="69"/>
      <c r="AN8" s="69"/>
      <c r="AO8" s="69"/>
      <c r="AP8" s="69"/>
      <c r="AQ8" s="69"/>
      <c r="AR8" s="69"/>
      <c r="AS8" s="69"/>
      <c r="AT8" s="69"/>
      <c r="AU8" s="69"/>
      <c r="AV8" s="69"/>
      <c r="AW8" s="69"/>
      <c r="AX8" s="69"/>
      <c r="AY8" s="69"/>
      <c r="AZ8" s="69"/>
      <c r="BA8" s="69"/>
      <c r="BB8" s="69"/>
      <c r="BC8" s="69"/>
      <c r="BD8" s="69"/>
      <c r="BE8" s="69"/>
      <c r="BF8" s="69"/>
      <c r="BG8" s="69"/>
      <c r="BH8" s="69"/>
      <c r="BI8" s="69"/>
      <c r="BJ8" s="69"/>
      <c r="BK8" s="69"/>
      <c r="BL8" s="69"/>
      <c r="BM8" s="69"/>
      <c r="BN8" s="69"/>
      <c r="BO8" s="69"/>
      <c r="BP8" s="69"/>
      <c r="BQ8" s="69"/>
      <c r="BR8" s="69"/>
      <c r="BS8" s="69"/>
      <c r="BT8" s="69"/>
      <c r="BU8" s="69"/>
      <c r="BV8" s="69"/>
      <c r="BW8" s="69"/>
      <c r="BX8" s="69"/>
      <c r="BY8" s="69"/>
      <c r="BZ8" s="69"/>
      <c r="CA8" s="69"/>
      <c r="CB8" s="69"/>
      <c r="CC8" s="69"/>
      <c r="CD8" s="69"/>
      <c r="CE8" s="69"/>
      <c r="CF8" s="69"/>
      <c r="CG8" s="69"/>
      <c r="CH8" s="69"/>
      <c r="CI8" s="69"/>
      <c r="CJ8" s="69"/>
      <c r="CK8" s="69"/>
      <c r="CL8" s="69"/>
      <c r="CM8" s="69"/>
      <c r="CN8" s="69"/>
      <c r="CO8" s="69"/>
      <c r="CP8" s="69"/>
      <c r="CQ8" s="69"/>
      <c r="CR8" s="69"/>
      <c r="CS8" s="69"/>
      <c r="CT8" s="69"/>
      <c r="CU8" s="69"/>
      <c r="CV8" s="69"/>
      <c r="CW8" s="69"/>
      <c r="CX8" s="69"/>
      <c r="CY8" s="69"/>
      <c r="CZ8" s="69"/>
      <c r="DA8" s="69"/>
      <c r="DB8" s="69"/>
      <c r="DC8" s="69"/>
      <c r="DD8" s="69"/>
      <c r="DE8" s="69"/>
      <c r="DF8" s="69"/>
      <c r="DG8" s="69"/>
      <c r="DH8" s="69"/>
      <c r="DI8" s="69"/>
      <c r="DJ8" s="69"/>
      <c r="DK8" s="69"/>
      <c r="DL8" s="69"/>
      <c r="DM8" s="69"/>
      <c r="DN8" s="69"/>
      <c r="DO8" s="69"/>
      <c r="DP8" s="69"/>
      <c r="DQ8" s="69"/>
      <c r="DR8" s="69"/>
      <c r="DS8" s="69"/>
      <c r="DT8" s="69"/>
      <c r="DU8" s="69"/>
      <c r="DV8" s="69"/>
      <c r="DW8" s="69"/>
      <c r="DX8" s="69"/>
      <c r="DY8" s="69"/>
      <c r="DZ8" s="69"/>
      <c r="EA8" s="69"/>
      <c r="EB8" s="69"/>
      <c r="EC8" s="69"/>
      <c r="ED8" s="69"/>
      <c r="EE8" s="69"/>
      <c r="EF8" s="69"/>
      <c r="EG8" s="69"/>
      <c r="EH8" s="69"/>
      <c r="EI8" s="69"/>
      <c r="EJ8" s="69"/>
      <c r="EK8" s="69"/>
      <c r="EL8" s="69"/>
      <c r="EM8" s="69"/>
      <c r="EN8" s="69"/>
      <c r="EO8" s="69"/>
      <c r="EP8" s="69"/>
      <c r="EQ8" s="69"/>
      <c r="ER8" s="69"/>
      <c r="ES8" s="69"/>
      <c r="ET8" s="69"/>
      <c r="EU8" s="69"/>
      <c r="EV8" s="69"/>
      <c r="EW8" s="69"/>
      <c r="EX8" s="69"/>
      <c r="EY8" s="69"/>
      <c r="EZ8" s="69"/>
      <c r="FA8" s="69"/>
      <c r="FB8" s="69"/>
      <c r="FC8" s="69"/>
      <c r="FD8" s="69"/>
      <c r="FE8" s="69"/>
      <c r="FF8" s="69"/>
      <c r="FG8" s="69"/>
      <c r="FH8" s="69"/>
      <c r="FI8" s="69"/>
      <c r="FJ8" s="69"/>
      <c r="FK8" s="69"/>
      <c r="FL8" s="69"/>
      <c r="FM8" s="69"/>
      <c r="FN8" s="69"/>
      <c r="FO8" s="69"/>
      <c r="FP8" s="69"/>
      <c r="FQ8" s="69"/>
      <c r="FR8" s="69"/>
      <c r="FS8" s="69"/>
      <c r="FT8" s="69"/>
      <c r="FU8" s="69"/>
      <c r="FV8" s="69"/>
      <c r="FW8" s="69"/>
      <c r="FX8" s="69"/>
      <c r="FY8" s="69"/>
      <c r="FZ8" s="69"/>
      <c r="GA8" s="69"/>
      <c r="GB8" s="69"/>
      <c r="GC8" s="69"/>
      <c r="GD8" s="69"/>
      <c r="GE8" s="69"/>
      <c r="GF8" s="69"/>
      <c r="GG8" s="69"/>
      <c r="GH8" s="69"/>
      <c r="GI8" s="69"/>
      <c r="GJ8" s="69"/>
      <c r="GK8" s="69"/>
      <c r="GL8" s="69"/>
      <c r="GM8" s="69"/>
      <c r="GN8" s="69"/>
      <c r="GO8" s="69"/>
      <c r="GP8" s="69"/>
      <c r="GQ8" s="69"/>
      <c r="GR8" s="69"/>
      <c r="GS8" s="69"/>
      <c r="GT8" s="69"/>
      <c r="GU8" s="69"/>
      <c r="GV8" s="69"/>
      <c r="GW8" s="69"/>
      <c r="GX8" s="69"/>
      <c r="GY8" s="69"/>
      <c r="GZ8" s="69"/>
      <c r="HA8" s="69"/>
      <c r="HB8" s="69"/>
      <c r="HC8" s="69"/>
      <c r="HD8" s="69"/>
      <c r="HE8" s="69"/>
      <c r="HF8" s="69"/>
      <c r="HG8" s="69"/>
      <c r="HH8" s="69"/>
      <c r="HI8" s="69"/>
      <c r="HJ8" s="69"/>
      <c r="HK8" s="69"/>
      <c r="HL8" s="69"/>
      <c r="HM8" s="69"/>
      <c r="HN8" s="69"/>
      <c r="HO8" s="69"/>
      <c r="HP8" s="69"/>
      <c r="HQ8" s="69"/>
      <c r="HR8" s="69"/>
      <c r="HS8" s="69"/>
      <c r="HT8" s="69"/>
    </row>
    <row r="9" spans="1:228" s="67" customFormat="1" ht="20.25" hidden="1" customHeight="1">
      <c r="B9" s="254" t="s">
        <v>5</v>
      </c>
      <c r="C9" s="317"/>
      <c r="D9" s="317"/>
      <c r="E9" s="68"/>
      <c r="F9" s="68"/>
      <c r="G9" s="68"/>
      <c r="H9" s="68"/>
      <c r="I9" s="68"/>
      <c r="J9" s="68"/>
      <c r="K9" s="68"/>
      <c r="L9" s="579" t="str">
        <f>'Mapa de Riscos'!D10</f>
        <v>xx2</v>
      </c>
      <c r="M9" s="579"/>
      <c r="N9" s="579"/>
      <c r="O9" s="579"/>
      <c r="P9" s="579"/>
      <c r="Q9" s="579"/>
      <c r="R9" s="579"/>
      <c r="S9" s="579"/>
      <c r="T9" s="579"/>
      <c r="U9" s="68"/>
      <c r="V9" s="69"/>
      <c r="W9" s="69"/>
      <c r="X9" s="69"/>
      <c r="Y9" s="69"/>
      <c r="Z9" s="69"/>
      <c r="AA9" s="69"/>
      <c r="AB9" s="69"/>
      <c r="AC9" s="69"/>
      <c r="AD9" s="69"/>
      <c r="AE9" s="69"/>
      <c r="AF9" s="69"/>
      <c r="AG9" s="69"/>
      <c r="AH9" s="69"/>
      <c r="AI9" s="69"/>
      <c r="AJ9" s="69"/>
      <c r="AK9" s="69"/>
      <c r="AL9" s="69"/>
      <c r="AM9" s="69"/>
      <c r="AN9" s="69"/>
      <c r="AO9" s="69"/>
      <c r="AP9" s="69"/>
      <c r="AQ9" s="69"/>
      <c r="AR9" s="69"/>
      <c r="AS9" s="69"/>
      <c r="AT9" s="69"/>
      <c r="AU9" s="69"/>
      <c r="AV9" s="69"/>
      <c r="AW9" s="69"/>
      <c r="AX9" s="69"/>
      <c r="AY9" s="69"/>
      <c r="AZ9" s="69"/>
      <c r="BA9" s="69"/>
      <c r="BB9" s="69"/>
      <c r="BC9" s="69"/>
      <c r="BD9" s="69"/>
      <c r="BE9" s="69"/>
      <c r="BF9" s="69"/>
      <c r="BG9" s="69"/>
      <c r="BH9" s="69"/>
      <c r="BI9" s="69"/>
      <c r="BJ9" s="69"/>
      <c r="BK9" s="69"/>
      <c r="BL9" s="69"/>
      <c r="BM9" s="69"/>
      <c r="BN9" s="69"/>
      <c r="BO9" s="69"/>
      <c r="BP9" s="69"/>
      <c r="BQ9" s="69"/>
      <c r="BR9" s="69"/>
      <c r="BS9" s="69"/>
      <c r="BT9" s="69"/>
      <c r="BU9" s="69"/>
      <c r="BV9" s="69"/>
      <c r="BW9" s="69"/>
      <c r="BX9" s="69"/>
      <c r="BY9" s="69"/>
      <c r="BZ9" s="69"/>
      <c r="CA9" s="69"/>
      <c r="CB9" s="69"/>
      <c r="CC9" s="69"/>
      <c r="CD9" s="69"/>
      <c r="CE9" s="69"/>
      <c r="CF9" s="69"/>
      <c r="CG9" s="69"/>
      <c r="CH9" s="69"/>
      <c r="CI9" s="69"/>
      <c r="CJ9" s="69"/>
      <c r="CK9" s="69"/>
      <c r="CL9" s="69"/>
      <c r="CM9" s="69"/>
      <c r="CN9" s="69"/>
      <c r="CO9" s="69"/>
      <c r="CP9" s="69"/>
      <c r="CQ9" s="69"/>
      <c r="CR9" s="69"/>
      <c r="CS9" s="69"/>
      <c r="CT9" s="69"/>
      <c r="CU9" s="69"/>
      <c r="CV9" s="69"/>
      <c r="CW9" s="69"/>
      <c r="CX9" s="69"/>
      <c r="CY9" s="69"/>
      <c r="CZ9" s="69"/>
      <c r="DA9" s="69"/>
      <c r="DB9" s="69"/>
      <c r="DC9" s="69"/>
      <c r="DD9" s="69"/>
      <c r="DE9" s="69"/>
      <c r="DF9" s="69"/>
      <c r="DG9" s="69"/>
      <c r="DH9" s="69"/>
      <c r="DI9" s="69"/>
      <c r="DJ9" s="69"/>
      <c r="DK9" s="69"/>
      <c r="DL9" s="69"/>
      <c r="DM9" s="69"/>
      <c r="DN9" s="69"/>
      <c r="DO9" s="69"/>
      <c r="DP9" s="69"/>
      <c r="DQ9" s="69"/>
      <c r="DR9" s="69"/>
      <c r="DS9" s="69"/>
      <c r="DT9" s="69"/>
      <c r="DU9" s="69"/>
      <c r="DV9" s="69"/>
      <c r="DW9" s="69"/>
      <c r="DX9" s="69"/>
      <c r="DY9" s="69"/>
      <c r="DZ9" s="69"/>
      <c r="EA9" s="69"/>
      <c r="EB9" s="69"/>
      <c r="EC9" s="69"/>
      <c r="ED9" s="69"/>
      <c r="EE9" s="69"/>
      <c r="EF9" s="69"/>
      <c r="EG9" s="69"/>
      <c r="EH9" s="69"/>
      <c r="EI9" s="69"/>
      <c r="EJ9" s="69"/>
      <c r="EK9" s="69"/>
      <c r="EL9" s="69"/>
      <c r="EM9" s="69"/>
      <c r="EN9" s="69"/>
      <c r="EO9" s="69"/>
      <c r="EP9" s="69"/>
      <c r="EQ9" s="69"/>
      <c r="ER9" s="69"/>
      <c r="ES9" s="69"/>
      <c r="ET9" s="69"/>
      <c r="EU9" s="69"/>
      <c r="EV9" s="69"/>
      <c r="EW9" s="69"/>
      <c r="EX9" s="69"/>
      <c r="EY9" s="69"/>
      <c r="EZ9" s="69"/>
      <c r="FA9" s="69"/>
      <c r="FB9" s="69"/>
      <c r="FC9" s="69"/>
      <c r="FD9" s="69"/>
      <c r="FE9" s="69"/>
      <c r="FF9" s="69"/>
      <c r="FG9" s="69"/>
      <c r="FH9" s="69"/>
      <c r="FI9" s="69"/>
      <c r="FJ9" s="69"/>
      <c r="FK9" s="69"/>
      <c r="FL9" s="69"/>
      <c r="FM9" s="69"/>
      <c r="FN9" s="69"/>
      <c r="FO9" s="69"/>
      <c r="FP9" s="69"/>
      <c r="FQ9" s="69"/>
      <c r="FR9" s="69"/>
      <c r="FS9" s="69"/>
      <c r="FT9" s="69"/>
      <c r="FU9" s="69"/>
      <c r="FV9" s="69"/>
      <c r="FW9" s="69"/>
      <c r="FX9" s="69"/>
      <c r="FY9" s="69"/>
      <c r="FZ9" s="69"/>
      <c r="GA9" s="69"/>
      <c r="GB9" s="69"/>
      <c r="GC9" s="69"/>
      <c r="GD9" s="69"/>
      <c r="GE9" s="69"/>
      <c r="GF9" s="69"/>
      <c r="GG9" s="69"/>
      <c r="GH9" s="69"/>
      <c r="GI9" s="69"/>
      <c r="GJ9" s="69"/>
      <c r="GK9" s="69"/>
      <c r="GL9" s="69"/>
      <c r="GM9" s="69"/>
      <c r="GN9" s="69"/>
      <c r="GO9" s="69"/>
      <c r="GP9" s="69"/>
      <c r="GQ9" s="69"/>
      <c r="GR9" s="69"/>
      <c r="GS9" s="69"/>
      <c r="GT9" s="69"/>
      <c r="GU9" s="69"/>
      <c r="GV9" s="69"/>
      <c r="GW9" s="69"/>
      <c r="GX9" s="69"/>
      <c r="GY9" s="69"/>
      <c r="GZ9" s="69"/>
      <c r="HA9" s="69"/>
      <c r="HB9" s="69"/>
      <c r="HC9" s="69"/>
      <c r="HD9" s="69"/>
      <c r="HE9" s="69"/>
      <c r="HF9" s="69"/>
      <c r="HG9" s="69"/>
      <c r="HH9" s="69"/>
      <c r="HI9" s="69"/>
      <c r="HJ9" s="69"/>
      <c r="HK9" s="69"/>
      <c r="HL9" s="69"/>
      <c r="HM9" s="69"/>
      <c r="HN9" s="69"/>
      <c r="HO9" s="69"/>
      <c r="HP9" s="69"/>
      <c r="HQ9" s="69"/>
      <c r="HR9" s="69"/>
      <c r="HS9" s="69"/>
      <c r="HT9" s="69"/>
    </row>
    <row r="10" spans="1:228" s="67" customFormat="1" ht="21" hidden="1" customHeight="1" thickBot="1">
      <c r="B10" s="256" t="s">
        <v>66</v>
      </c>
      <c r="C10" s="395"/>
      <c r="D10" s="395"/>
      <c r="E10" s="68"/>
      <c r="F10" s="68"/>
      <c r="G10" s="68"/>
      <c r="H10" s="68"/>
      <c r="I10" s="68"/>
      <c r="J10" s="68"/>
      <c r="K10" s="68"/>
      <c r="L10" s="580" t="str">
        <f>'Mapa de Riscos'!D11</f>
        <v>xxx</v>
      </c>
      <c r="M10" s="580"/>
      <c r="N10" s="580"/>
      <c r="O10" s="580"/>
      <c r="P10" s="580"/>
      <c r="Q10" s="580"/>
      <c r="R10" s="580"/>
      <c r="S10" s="580"/>
      <c r="T10" s="580"/>
      <c r="U10" s="68"/>
      <c r="V10" s="69"/>
      <c r="W10" s="69"/>
      <c r="X10" s="69"/>
      <c r="Y10" s="69"/>
      <c r="Z10" s="69"/>
      <c r="AA10" s="69"/>
      <c r="AB10" s="69"/>
      <c r="AC10" s="69"/>
      <c r="AD10" s="69"/>
      <c r="AE10" s="69"/>
      <c r="AF10" s="69"/>
      <c r="AG10" s="69"/>
      <c r="AH10" s="69"/>
      <c r="AI10" s="69"/>
      <c r="AJ10" s="69"/>
      <c r="AK10" s="69"/>
      <c r="AL10" s="69"/>
      <c r="AM10" s="69"/>
      <c r="AN10" s="69"/>
      <c r="AO10" s="69"/>
      <c r="AP10" s="69"/>
      <c r="AQ10" s="69"/>
      <c r="AR10" s="69"/>
      <c r="AS10" s="69"/>
      <c r="AT10" s="69"/>
      <c r="AU10" s="69"/>
      <c r="AV10" s="69"/>
      <c r="AW10" s="69"/>
      <c r="AX10" s="69"/>
      <c r="AY10" s="69"/>
      <c r="AZ10" s="69"/>
      <c r="BA10" s="69"/>
      <c r="BB10" s="69"/>
      <c r="BC10" s="69"/>
      <c r="BD10" s="69"/>
      <c r="BE10" s="69"/>
      <c r="BF10" s="69"/>
      <c r="BG10" s="69"/>
      <c r="BH10" s="69"/>
      <c r="BI10" s="69"/>
      <c r="BJ10" s="69"/>
      <c r="BK10" s="69"/>
      <c r="BL10" s="69"/>
      <c r="BM10" s="69"/>
      <c r="BN10" s="69"/>
      <c r="BO10" s="69"/>
      <c r="BP10" s="69"/>
      <c r="BQ10" s="69"/>
      <c r="BR10" s="69"/>
      <c r="BS10" s="69"/>
      <c r="BT10" s="69"/>
      <c r="BU10" s="69"/>
      <c r="BV10" s="69"/>
      <c r="BW10" s="69"/>
      <c r="BX10" s="69"/>
      <c r="BY10" s="69"/>
      <c r="BZ10" s="69"/>
      <c r="CA10" s="69"/>
      <c r="CB10" s="69"/>
      <c r="CC10" s="69"/>
      <c r="CD10" s="69"/>
      <c r="CE10" s="69"/>
      <c r="CF10" s="69"/>
      <c r="CG10" s="69"/>
      <c r="CH10" s="69"/>
      <c r="CI10" s="69"/>
      <c r="CJ10" s="69"/>
      <c r="CK10" s="69"/>
      <c r="CL10" s="69"/>
      <c r="CM10" s="69"/>
      <c r="CN10" s="69"/>
      <c r="CO10" s="69"/>
      <c r="CP10" s="69"/>
      <c r="CQ10" s="69"/>
      <c r="CR10" s="69"/>
      <c r="CS10" s="69"/>
      <c r="CT10" s="69"/>
      <c r="CU10" s="69"/>
      <c r="CV10" s="69"/>
      <c r="CW10" s="69"/>
      <c r="CX10" s="69"/>
      <c r="CY10" s="69"/>
      <c r="CZ10" s="69"/>
      <c r="DA10" s="69"/>
      <c r="DB10" s="69"/>
      <c r="DC10" s="69"/>
      <c r="DD10" s="69"/>
      <c r="DE10" s="69"/>
      <c r="DF10" s="69"/>
      <c r="DG10" s="69"/>
      <c r="DH10" s="69"/>
      <c r="DI10" s="69"/>
      <c r="DJ10" s="69"/>
      <c r="DK10" s="69"/>
      <c r="DL10" s="69"/>
      <c r="DM10" s="69"/>
      <c r="DN10" s="69"/>
      <c r="DO10" s="69"/>
      <c r="DP10" s="69"/>
      <c r="DQ10" s="69"/>
      <c r="DR10" s="69"/>
      <c r="DS10" s="69"/>
      <c r="DT10" s="69"/>
      <c r="DU10" s="69"/>
      <c r="DV10" s="69"/>
      <c r="DW10" s="69"/>
      <c r="DX10" s="69"/>
      <c r="DY10" s="69"/>
      <c r="DZ10" s="69"/>
      <c r="EA10" s="69"/>
      <c r="EB10" s="69"/>
      <c r="EC10" s="69"/>
      <c r="ED10" s="69"/>
      <c r="EE10" s="69"/>
      <c r="EF10" s="69"/>
      <c r="EG10" s="69"/>
      <c r="EH10" s="69"/>
      <c r="EI10" s="69"/>
      <c r="EJ10" s="69"/>
      <c r="EK10" s="69"/>
      <c r="EL10" s="69"/>
      <c r="EM10" s="69"/>
      <c r="EN10" s="69"/>
      <c r="EO10" s="69"/>
      <c r="EP10" s="69"/>
      <c r="EQ10" s="69"/>
      <c r="ER10" s="69"/>
      <c r="ES10" s="69"/>
      <c r="ET10" s="69"/>
      <c r="EU10" s="69"/>
      <c r="EV10" s="69"/>
      <c r="EW10" s="69"/>
      <c r="EX10" s="69"/>
      <c r="EY10" s="69"/>
      <c r="EZ10" s="69"/>
      <c r="FA10" s="69"/>
      <c r="FB10" s="69"/>
      <c r="FC10" s="69"/>
      <c r="FD10" s="69"/>
      <c r="FE10" s="69"/>
      <c r="FF10" s="69"/>
      <c r="FG10" s="69"/>
      <c r="FH10" s="69"/>
      <c r="FI10" s="69"/>
      <c r="FJ10" s="69"/>
      <c r="FK10" s="69"/>
      <c r="FL10" s="69"/>
      <c r="FM10" s="69"/>
      <c r="FN10" s="69"/>
      <c r="FO10" s="69"/>
      <c r="FP10" s="69"/>
      <c r="FQ10" s="69"/>
      <c r="FR10" s="69"/>
      <c r="FS10" s="69"/>
      <c r="FT10" s="69"/>
      <c r="FU10" s="69"/>
      <c r="FV10" s="69"/>
      <c r="FW10" s="69"/>
      <c r="FX10" s="69"/>
      <c r="FY10" s="69"/>
      <c r="FZ10" s="69"/>
      <c r="GA10" s="69"/>
      <c r="GB10" s="69"/>
      <c r="GC10" s="69"/>
      <c r="GD10" s="69"/>
      <c r="GE10" s="69"/>
      <c r="GF10" s="69"/>
      <c r="GG10" s="69"/>
      <c r="GH10" s="69"/>
      <c r="GI10" s="69"/>
      <c r="GJ10" s="69"/>
      <c r="GK10" s="69"/>
      <c r="GL10" s="69"/>
      <c r="GM10" s="69"/>
      <c r="GN10" s="69"/>
      <c r="GO10" s="69"/>
      <c r="GP10" s="69"/>
      <c r="GQ10" s="69"/>
      <c r="GR10" s="69"/>
      <c r="GS10" s="69"/>
      <c r="GT10" s="69"/>
      <c r="GU10" s="69"/>
      <c r="GV10" s="69"/>
      <c r="GW10" s="69"/>
      <c r="GX10" s="69"/>
      <c r="GY10" s="69"/>
      <c r="GZ10" s="69"/>
      <c r="HA10" s="69"/>
      <c r="HB10" s="69"/>
      <c r="HC10" s="69"/>
      <c r="HD10" s="69"/>
      <c r="HE10" s="69"/>
      <c r="HF10" s="69"/>
      <c r="HG10" s="69"/>
      <c r="HH10" s="69"/>
      <c r="HI10" s="69"/>
      <c r="HJ10" s="69"/>
      <c r="HK10" s="69"/>
      <c r="HL10" s="69"/>
      <c r="HM10" s="69"/>
      <c r="HN10" s="69"/>
      <c r="HO10" s="69"/>
      <c r="HP10" s="69"/>
      <c r="HQ10" s="69"/>
      <c r="HR10" s="69"/>
      <c r="HS10" s="69"/>
      <c r="HT10" s="69"/>
    </row>
    <row r="11" spans="1:228" s="66" customFormat="1" ht="12.75" hidden="1" customHeight="1">
      <c r="A11" s="67"/>
    </row>
    <row r="12" spans="1:228" ht="23.25" hidden="1" customHeight="1">
      <c r="A12" s="67"/>
      <c r="B12" s="582" t="s">
        <v>130</v>
      </c>
      <c r="C12" s="582"/>
      <c r="D12" s="582"/>
      <c r="E12" s="582"/>
      <c r="F12" s="582"/>
      <c r="G12" s="582"/>
      <c r="H12" s="582"/>
      <c r="I12" s="582"/>
      <c r="J12" s="582"/>
      <c r="K12" s="582"/>
      <c r="L12" s="582"/>
      <c r="M12" s="582"/>
      <c r="N12" s="582"/>
      <c r="O12" s="582"/>
      <c r="P12" s="582"/>
      <c r="Q12" s="582"/>
      <c r="R12" s="582"/>
      <c r="S12" s="582"/>
      <c r="T12" s="582"/>
      <c r="U12" s="582"/>
      <c r="V12" s="582"/>
      <c r="W12" s="582"/>
      <c r="X12" s="582"/>
    </row>
    <row r="13" spans="1:228" ht="12" hidden="1" customHeight="1" thickBot="1">
      <c r="A13" s="67"/>
      <c r="B13" s="70"/>
      <c r="L13" s="70"/>
      <c r="M13" s="70"/>
      <c r="N13" s="70"/>
      <c r="O13" s="70"/>
      <c r="P13" s="70"/>
      <c r="Q13" s="70"/>
      <c r="R13" s="70"/>
      <c r="S13" s="70"/>
      <c r="T13" s="70"/>
    </row>
    <row r="14" spans="1:228" ht="8.25" customHeight="1" thickBot="1">
      <c r="A14" s="572" t="s">
        <v>134</v>
      </c>
      <c r="B14" s="583"/>
      <c r="C14" s="583"/>
      <c r="D14" s="583"/>
      <c r="E14" s="583"/>
      <c r="F14" s="583"/>
      <c r="G14" s="583"/>
      <c r="H14" s="583"/>
      <c r="I14" s="583"/>
      <c r="J14" s="583"/>
      <c r="K14" s="583"/>
      <c r="L14" s="583"/>
      <c r="M14" s="583"/>
      <c r="N14" s="583"/>
      <c r="O14" s="583"/>
      <c r="P14" s="583"/>
      <c r="Q14" s="583"/>
      <c r="R14" s="583"/>
      <c r="S14" s="584"/>
      <c r="T14" s="236"/>
      <c r="U14" s="72"/>
      <c r="V14" s="73"/>
      <c r="W14" s="72"/>
      <c r="X14" s="74"/>
      <c r="BZ14" s="71"/>
      <c r="CA14" s="71"/>
      <c r="CB14" s="71"/>
      <c r="CC14" s="71"/>
      <c r="CD14" s="71"/>
      <c r="CE14" s="71"/>
      <c r="CF14" s="71"/>
      <c r="CG14" s="71"/>
      <c r="CH14" s="71"/>
      <c r="CI14" s="71"/>
      <c r="CJ14" s="71"/>
      <c r="CK14" s="71"/>
      <c r="CL14" s="71"/>
      <c r="CM14" s="71"/>
      <c r="CN14" s="71"/>
      <c r="CO14" s="71"/>
      <c r="CP14" s="71"/>
      <c r="CQ14" s="71"/>
      <c r="CR14" s="71"/>
      <c r="CS14" s="71"/>
      <c r="CT14" s="71"/>
      <c r="CU14" s="71"/>
      <c r="CV14" s="71"/>
      <c r="CW14" s="71"/>
      <c r="CX14" s="71"/>
      <c r="CY14" s="71"/>
      <c r="CZ14" s="71"/>
      <c r="DA14" s="71"/>
      <c r="DB14" s="71"/>
      <c r="DC14" s="71"/>
      <c r="DD14" s="71"/>
      <c r="DE14" s="71"/>
      <c r="DF14" s="71"/>
      <c r="DG14" s="71"/>
      <c r="DH14" s="71"/>
      <c r="DI14" s="71"/>
      <c r="DJ14" s="71"/>
      <c r="DK14" s="71"/>
      <c r="DL14" s="71"/>
      <c r="DM14" s="71"/>
      <c r="DN14" s="71"/>
      <c r="DO14" s="71"/>
      <c r="DP14" s="71"/>
      <c r="DQ14" s="71"/>
      <c r="DR14" s="71"/>
    </row>
    <row r="15" spans="1:228" ht="38.25" customHeight="1" thickBot="1">
      <c r="A15" s="573"/>
      <c r="D15" s="599" t="s">
        <v>128</v>
      </c>
      <c r="E15" s="599"/>
      <c r="F15" s="599"/>
      <c r="G15" s="599"/>
      <c r="H15" s="599"/>
      <c r="I15" s="599"/>
      <c r="J15" s="600"/>
      <c r="K15" s="399"/>
      <c r="L15" s="568" t="s">
        <v>73</v>
      </c>
      <c r="M15" s="568"/>
      <c r="N15" s="568"/>
      <c r="O15" s="568"/>
      <c r="P15" s="568"/>
      <c r="Q15" s="568"/>
      <c r="R15" s="568"/>
      <c r="S15" s="569"/>
      <c r="T15" s="237"/>
      <c r="U15" s="75"/>
      <c r="V15" s="585" t="s">
        <v>21</v>
      </c>
      <c r="W15" s="586"/>
      <c r="X15" s="76"/>
    </row>
    <row r="16" spans="1:228" ht="18.75" customHeight="1" thickBot="1">
      <c r="A16" s="573"/>
      <c r="B16" s="574" t="s">
        <v>74</v>
      </c>
      <c r="C16" s="404"/>
      <c r="D16" s="570" t="s">
        <v>312</v>
      </c>
      <c r="E16" s="601" t="s">
        <v>129</v>
      </c>
      <c r="F16" s="601"/>
      <c r="G16" s="601"/>
      <c r="H16" s="601"/>
      <c r="I16" s="601"/>
      <c r="J16" s="602" t="s">
        <v>76</v>
      </c>
      <c r="K16" s="401"/>
      <c r="L16" s="566" t="s">
        <v>75</v>
      </c>
      <c r="M16" s="566"/>
      <c r="N16" s="566"/>
      <c r="O16" s="566"/>
      <c r="P16" s="566"/>
      <c r="Q16" s="567"/>
      <c r="R16" s="606" t="s">
        <v>76</v>
      </c>
      <c r="S16" s="607"/>
      <c r="T16" s="237"/>
      <c r="U16" s="75"/>
      <c r="V16" s="587"/>
      <c r="W16" s="588"/>
      <c r="X16" s="76"/>
    </row>
    <row r="17" spans="1:25" ht="34.5" customHeight="1" thickTop="1" thickBot="1">
      <c r="A17" s="573"/>
      <c r="B17" s="575"/>
      <c r="C17" s="405"/>
      <c r="D17" s="571"/>
      <c r="E17" s="604" t="s">
        <v>80</v>
      </c>
      <c r="F17" s="595" t="s">
        <v>282</v>
      </c>
      <c r="G17" s="595" t="s">
        <v>283</v>
      </c>
      <c r="H17" s="595" t="s">
        <v>172</v>
      </c>
      <c r="I17" s="597" t="s">
        <v>171</v>
      </c>
      <c r="J17" s="562"/>
      <c r="K17" s="402"/>
      <c r="L17" s="564" t="s">
        <v>78</v>
      </c>
      <c r="M17" s="564"/>
      <c r="N17" s="564"/>
      <c r="O17" s="564"/>
      <c r="P17" s="565"/>
      <c r="Q17" s="311" t="s">
        <v>79</v>
      </c>
      <c r="R17" s="608"/>
      <c r="S17" s="609"/>
      <c r="T17" s="238"/>
      <c r="U17" s="77"/>
      <c r="V17" s="589"/>
      <c r="W17" s="590"/>
      <c r="X17" s="76"/>
    </row>
    <row r="18" spans="1:25" ht="103.5" customHeight="1" thickTop="1" thickBot="1">
      <c r="A18" s="573"/>
      <c r="B18" s="575"/>
      <c r="C18" s="405"/>
      <c r="D18" s="571"/>
      <c r="E18" s="605"/>
      <c r="F18" s="596"/>
      <c r="G18" s="596"/>
      <c r="H18" s="596"/>
      <c r="I18" s="598"/>
      <c r="J18" s="562"/>
      <c r="K18" s="402"/>
      <c r="L18" s="239" t="s">
        <v>81</v>
      </c>
      <c r="M18" s="240" t="s">
        <v>26</v>
      </c>
      <c r="N18" s="240" t="s">
        <v>27</v>
      </c>
      <c r="O18" s="240" t="s">
        <v>82</v>
      </c>
      <c r="P18" s="240" t="s">
        <v>83</v>
      </c>
      <c r="Q18" s="240" t="s">
        <v>84</v>
      </c>
      <c r="R18" s="610"/>
      <c r="S18" s="611"/>
      <c r="T18" s="238"/>
      <c r="U18" s="77"/>
      <c r="V18" s="591" t="s">
        <v>305</v>
      </c>
      <c r="W18" s="593" t="s">
        <v>35</v>
      </c>
      <c r="X18" s="76"/>
    </row>
    <row r="19" spans="1:25" ht="21.95" customHeight="1" thickTop="1">
      <c r="A19" s="573"/>
      <c r="B19" s="576" t="s">
        <v>131</v>
      </c>
      <c r="C19" s="406"/>
      <c r="D19" s="571"/>
      <c r="E19" s="243" t="s">
        <v>28</v>
      </c>
      <c r="F19" s="243" t="s">
        <v>85</v>
      </c>
      <c r="G19" s="243" t="s">
        <v>86</v>
      </c>
      <c r="H19" s="243" t="s">
        <v>87</v>
      </c>
      <c r="I19" s="243" t="s">
        <v>29</v>
      </c>
      <c r="J19" s="562"/>
      <c r="K19" s="402"/>
      <c r="L19" s="241">
        <v>0.15</v>
      </c>
      <c r="M19" s="241">
        <v>0.17</v>
      </c>
      <c r="N19" s="241">
        <v>0.12</v>
      </c>
      <c r="O19" s="241">
        <v>0.18</v>
      </c>
      <c r="P19" s="241">
        <v>0.13</v>
      </c>
      <c r="Q19" s="241">
        <v>0.25</v>
      </c>
      <c r="R19" s="561"/>
      <c r="S19" s="561">
        <f>SUM(L19:Q19)</f>
        <v>1</v>
      </c>
      <c r="T19" s="242"/>
      <c r="U19" s="26"/>
      <c r="V19" s="592"/>
      <c r="W19" s="594"/>
      <c r="X19" s="76"/>
    </row>
    <row r="20" spans="1:25" ht="14.25" customHeight="1">
      <c r="A20" s="573"/>
      <c r="B20" s="577"/>
      <c r="C20" s="406"/>
      <c r="D20" s="571"/>
      <c r="E20" s="244">
        <v>1</v>
      </c>
      <c r="F20" s="244">
        <v>2</v>
      </c>
      <c r="G20" s="244">
        <v>3</v>
      </c>
      <c r="H20" s="244">
        <v>4</v>
      </c>
      <c r="I20" s="244">
        <v>5</v>
      </c>
      <c r="J20" s="562"/>
      <c r="K20" s="400"/>
      <c r="L20" s="612" t="s">
        <v>88</v>
      </c>
      <c r="M20" s="613"/>
      <c r="N20" s="613"/>
      <c r="O20" s="613"/>
      <c r="P20" s="613"/>
      <c r="Q20" s="614"/>
      <c r="R20" s="562"/>
      <c r="S20" s="562"/>
      <c r="T20" s="242"/>
      <c r="U20" s="26"/>
      <c r="V20" s="592"/>
      <c r="W20" s="594"/>
      <c r="X20" s="76"/>
    </row>
    <row r="21" spans="1:25" ht="13.5" customHeight="1" thickBot="1">
      <c r="A21" s="573"/>
      <c r="B21" s="577"/>
      <c r="C21" s="406"/>
      <c r="D21" s="245"/>
      <c r="E21" s="244" t="s">
        <v>273</v>
      </c>
      <c r="F21" s="244" t="s">
        <v>274</v>
      </c>
      <c r="G21" s="244" t="s">
        <v>275</v>
      </c>
      <c r="H21" s="244" t="s">
        <v>276</v>
      </c>
      <c r="I21" s="244" t="s">
        <v>277</v>
      </c>
      <c r="J21" s="603"/>
      <c r="K21" s="402"/>
      <c r="L21" s="615"/>
      <c r="M21" s="616"/>
      <c r="N21" s="616"/>
      <c r="O21" s="616"/>
      <c r="P21" s="616"/>
      <c r="Q21" s="617"/>
      <c r="R21" s="563"/>
      <c r="S21" s="563"/>
      <c r="T21" s="242"/>
      <c r="U21" s="26"/>
      <c r="V21" s="592"/>
      <c r="W21" s="594"/>
      <c r="X21" s="76"/>
    </row>
    <row r="22" spans="1:25" ht="20.100000000000001" customHeight="1" thickTop="1" thickBot="1">
      <c r="A22" s="578" t="str">
        <f>INDEX('Mapa de Riscos'!B22:B$48,ROWS('Mapa de Riscos'!B22))</f>
        <v>Subprocesso/ Atividade 1</v>
      </c>
      <c r="B22" s="355" t="str">
        <f>'Mapa de Riscos'!C22</f>
        <v xml:space="preserve">Evento 1 </v>
      </c>
      <c r="C22" s="407"/>
      <c r="D22" s="78">
        <v>1</v>
      </c>
      <c r="E22" s="533" t="str">
        <f>IF(D22&gt;5,"Nota inválida",HLOOKUP(D22,$E$20:$I$21,2,0))</f>
        <v>Muito baixa</v>
      </c>
      <c r="F22" s="534" t="str">
        <f>IF(E22&gt;5,"Nota inválida",HLOOKUP(E22,#REF!,2,0))</f>
        <v>Nota inválida</v>
      </c>
      <c r="G22" s="534" t="str">
        <f>IF(F22&gt;5,"Nota inválida",HLOOKUP(F22,#REF!,2,0))</f>
        <v>Nota inválida</v>
      </c>
      <c r="H22" s="534" t="str">
        <f>IF(G22&gt;5,"Nota inválida",HLOOKUP(G22,#REF!,2,0))</f>
        <v>Nota inválida</v>
      </c>
      <c r="I22" s="535" t="str">
        <f>IF(H22&gt;5,"Nota inválida",HLOOKUP(H22,#REF!,2,0))</f>
        <v>Nota inválida</v>
      </c>
      <c r="J22" s="411">
        <f t="shared" ref="J22:J60" si="0">IF(D22&gt;5,"-",IF(D22&lt;1,"-",D22))</f>
        <v>1</v>
      </c>
      <c r="K22" s="409"/>
      <c r="L22" s="212">
        <v>0</v>
      </c>
      <c r="M22" s="212">
        <v>0</v>
      </c>
      <c r="N22" s="212">
        <v>0</v>
      </c>
      <c r="O22" s="212">
        <v>0</v>
      </c>
      <c r="P22" s="212">
        <v>0</v>
      </c>
      <c r="Q22" s="312">
        <v>0</v>
      </c>
      <c r="R22" s="315">
        <f>IFERROR(((L22*$L$19)+(M22*$M$19)+(N22*$N$19)+(O22*$O$19)+(P22*$P$19)+(Q22*$Q$19))/((IF(L22=0,0,$L$19)+(IF(M22=0,0,$M$19))+(IF(N22=0,0,$N$19))+(IF(O22=0,0,$O$19))+(IF(P22=0,0,$P$19))+(IF(Q22=0,0,$Q$19)))),0)</f>
        <v>0</v>
      </c>
      <c r="S22" s="309">
        <f>ROUND(IFERROR(((L22*$L$19)+(M22*$M$19)+(N22*$N$19)+(O22*$O$19)+(P22*$P$19)+(Q22*$Q$19))/((IF(L22=0,0,$L$19)+(IF(M22=0,0,$M$19))+(IF(N22=0,0,$N$19))+(IF(O22=0,0,$O$19))+(IF(P22=0,0,$P$19))+(IF(Q22=0,0,$Q$19)))),0),0)</f>
        <v>0</v>
      </c>
      <c r="T22" s="27"/>
      <c r="U22" s="27"/>
      <c r="V22" s="337">
        <f>J22*S22</f>
        <v>0</v>
      </c>
      <c r="W22" s="249" t="str">
        <f>IF(V22&lt;4,"Risco Pequeno",IF(V22&lt;7,"Risco Moderado",IF(V22&lt;15,"Risco Alto","Risco Crítico")))</f>
        <v>Risco Pequeno</v>
      </c>
      <c r="X22" s="79"/>
      <c r="Y22" s="25"/>
    </row>
    <row r="23" spans="1:25" ht="20.100000000000001" customHeight="1" thickTop="1" thickBot="1">
      <c r="A23" s="542"/>
      <c r="B23" s="355" t="str">
        <f>'Mapa de Riscos'!C23</f>
        <v xml:space="preserve">Evento 2 </v>
      </c>
      <c r="C23" s="407"/>
      <c r="D23" s="78">
        <v>1</v>
      </c>
      <c r="E23" s="533" t="str">
        <f>IF(D23&gt;5,"Nota inválida",HLOOKUP(D23,$E$20:$I$21,2,0))</f>
        <v>Muito baixa</v>
      </c>
      <c r="F23" s="534" t="str">
        <f>IF(E23&gt;5,"Nota inválida",HLOOKUP(E23,#REF!,2,0))</f>
        <v>Nota inválida</v>
      </c>
      <c r="G23" s="534" t="str">
        <f>IF(F23&gt;5,"Nota inválida",HLOOKUP(F23,#REF!,2,0))</f>
        <v>Nota inválida</v>
      </c>
      <c r="H23" s="534" t="str">
        <f>IF(G23&gt;5,"Nota inválida",HLOOKUP(G23,#REF!,2,0))</f>
        <v>Nota inválida</v>
      </c>
      <c r="I23" s="535" t="str">
        <f>IF(H23&gt;5,"Nota inválida",HLOOKUP(H23,#REF!,2,0))</f>
        <v>Nota inválida</v>
      </c>
      <c r="J23" s="411">
        <f t="shared" si="0"/>
        <v>1</v>
      </c>
      <c r="K23" s="409"/>
      <c r="L23" s="212">
        <v>0</v>
      </c>
      <c r="M23" s="212">
        <v>0</v>
      </c>
      <c r="N23" s="212">
        <v>0</v>
      </c>
      <c r="O23" s="212">
        <v>0</v>
      </c>
      <c r="P23" s="212">
        <v>0</v>
      </c>
      <c r="Q23" s="312">
        <v>0</v>
      </c>
      <c r="R23" s="315">
        <f t="shared" ref="R23:R60" si="1">IFERROR(((L23*$L$19)+(M23*$M$19)+(N23*$N$19)+(O23*$O$19)+(P23*$P$19)+(Q23*$Q$19))/((IF(L23=0,0,$L$19)+(IF(M23=0,0,$M$19))+(IF(N23=0,0,$N$19))+(IF(O23=0,0,$O$19))+(IF(P23=0,0,$P$19))+(IF(Q23=0,0,$Q$19)))),0)</f>
        <v>0</v>
      </c>
      <c r="S23" s="309">
        <f>ROUND(IFERROR(((L23*$L$19)+(M23*$M$19)+(N23*$N$19)+(O23*$O$19)+(P23*$P$19)+(Q23*$Q$19))/((IF(L23=0,0,$L$19)+(IF(M23=0,0,$M$19))+(IF(N23=0,0,$N$19))+(IF(O23=0,0,$O$19))+(IF(P23=0,0,$P$19))+(IF(Q23=0,0,$Q$19)))),0),0)</f>
        <v>0</v>
      </c>
      <c r="T23" s="27"/>
      <c r="U23" s="27"/>
      <c r="V23" s="337">
        <f t="shared" ref="V23:V60" si="2">J23*S23</f>
        <v>0</v>
      </c>
      <c r="W23" s="249" t="str">
        <f t="shared" ref="W23:W60" si="3">IF(V23&lt;4,"Risco Pequeno",IF(V23&lt;7,"Risco Moderado",IF(V23&lt;15,"Risco Alto","Risco Crítico")))</f>
        <v>Risco Pequeno</v>
      </c>
      <c r="X23" s="79"/>
      <c r="Y23" s="25"/>
    </row>
    <row r="24" spans="1:25" ht="20.100000000000001" customHeight="1" thickTop="1" thickBot="1">
      <c r="A24" s="543"/>
      <c r="B24" s="355" t="str">
        <f>'Mapa de Riscos'!C24</f>
        <v>Evento 3</v>
      </c>
      <c r="C24" s="407"/>
      <c r="D24" s="78">
        <v>1</v>
      </c>
      <c r="E24" s="533" t="str">
        <f t="shared" ref="E24:E60" si="4">IF(D24&gt;5,"Nota inválida",HLOOKUP(D24,$E$20:$I$21,2,0))</f>
        <v>Muito baixa</v>
      </c>
      <c r="F24" s="534" t="str">
        <f>IF(E24&gt;5,"Nota inválida",HLOOKUP(E24,#REF!,2,0))</f>
        <v>Nota inválida</v>
      </c>
      <c r="G24" s="534" t="str">
        <f>IF(F24&gt;5,"Nota inválida",HLOOKUP(F24,#REF!,2,0))</f>
        <v>Nota inválida</v>
      </c>
      <c r="H24" s="534" t="str">
        <f>IF(G24&gt;5,"Nota inválida",HLOOKUP(G24,#REF!,2,0))</f>
        <v>Nota inválida</v>
      </c>
      <c r="I24" s="535" t="str">
        <f>IF(H24&gt;5,"Nota inválida",HLOOKUP(H24,#REF!,2,0))</f>
        <v>Nota inválida</v>
      </c>
      <c r="J24" s="411">
        <f t="shared" si="0"/>
        <v>1</v>
      </c>
      <c r="K24" s="409"/>
      <c r="L24" s="212">
        <v>0</v>
      </c>
      <c r="M24" s="212">
        <v>0</v>
      </c>
      <c r="N24" s="212">
        <v>0</v>
      </c>
      <c r="O24" s="212">
        <v>0</v>
      </c>
      <c r="P24" s="212">
        <v>0</v>
      </c>
      <c r="Q24" s="312">
        <v>0</v>
      </c>
      <c r="R24" s="315">
        <f t="shared" si="1"/>
        <v>0</v>
      </c>
      <c r="S24" s="309">
        <f t="shared" ref="S24:S60" si="5">ROUND(IFERROR(((L24*$L$19)+(M24*$M$19)+(N24*$N$19)+(O24*$O$19)+(P24*$P$19)+(Q24*$Q$19))/((IF(L24=0,0,$L$19)+(IF(M24=0,0,$M$19))+(IF(N24=0,0,$N$19))+(IF(O24=0,0,$O$19))+(IF(P24=0,0,$P$19))+(IF(Q24=0,0,$Q$19)))),0),0)</f>
        <v>0</v>
      </c>
      <c r="T24" s="27"/>
      <c r="U24" s="27"/>
      <c r="V24" s="337">
        <f t="shared" si="2"/>
        <v>0</v>
      </c>
      <c r="W24" s="249" t="str">
        <f t="shared" si="3"/>
        <v>Risco Pequeno</v>
      </c>
      <c r="X24" s="79"/>
      <c r="Y24" s="25"/>
    </row>
    <row r="25" spans="1:25" ht="20.100000000000001" customHeight="1" thickTop="1" thickBot="1">
      <c r="A25" s="542" t="str">
        <f>INDEX('Mapa de Riscos'!B25:B$48,ROWS('Mapa de Riscos'!B25))</f>
        <v>Subprocesso/ Atividade 2</v>
      </c>
      <c r="B25" s="356" t="str">
        <f>'Mapa de Riscos'!C25</f>
        <v>Evento 1</v>
      </c>
      <c r="C25" s="407"/>
      <c r="D25" s="78">
        <v>1</v>
      </c>
      <c r="E25" s="533" t="str">
        <f t="shared" si="4"/>
        <v>Muito baixa</v>
      </c>
      <c r="F25" s="534" t="str">
        <f>IF(E25&gt;5,"Nota inválida",HLOOKUP(E25,#REF!,2,0))</f>
        <v>Nota inválida</v>
      </c>
      <c r="G25" s="534" t="str">
        <f>IF(F25&gt;5,"Nota inválida",HLOOKUP(F25,#REF!,2,0))</f>
        <v>Nota inválida</v>
      </c>
      <c r="H25" s="534" t="str">
        <f>IF(G25&gt;5,"Nota inválida",HLOOKUP(G25,#REF!,2,0))</f>
        <v>Nota inválida</v>
      </c>
      <c r="I25" s="535" t="str">
        <f>IF(H25&gt;5,"Nota inválida",HLOOKUP(H25,#REF!,2,0))</f>
        <v>Nota inválida</v>
      </c>
      <c r="J25" s="411">
        <f t="shared" si="0"/>
        <v>1</v>
      </c>
      <c r="K25" s="409"/>
      <c r="L25" s="212">
        <v>0</v>
      </c>
      <c r="M25" s="212">
        <v>0</v>
      </c>
      <c r="N25" s="212">
        <v>0</v>
      </c>
      <c r="O25" s="212">
        <v>0</v>
      </c>
      <c r="P25" s="212">
        <v>0</v>
      </c>
      <c r="Q25" s="312">
        <v>0</v>
      </c>
      <c r="R25" s="315">
        <f t="shared" si="1"/>
        <v>0</v>
      </c>
      <c r="S25" s="309">
        <f t="shared" si="5"/>
        <v>0</v>
      </c>
      <c r="T25" s="27"/>
      <c r="U25" s="27"/>
      <c r="V25" s="337">
        <f t="shared" si="2"/>
        <v>0</v>
      </c>
      <c r="W25" s="249" t="str">
        <f t="shared" si="3"/>
        <v>Risco Pequeno</v>
      </c>
      <c r="X25" s="79"/>
      <c r="Y25" s="25"/>
    </row>
    <row r="26" spans="1:25" s="70" customFormat="1" ht="20.100000000000001" customHeight="1" thickTop="1" thickBot="1">
      <c r="A26" s="542"/>
      <c r="B26" s="356" t="str">
        <f>'Mapa de Riscos'!C26</f>
        <v>Evento 2</v>
      </c>
      <c r="C26" s="407"/>
      <c r="D26" s="202">
        <v>1</v>
      </c>
      <c r="E26" s="533" t="str">
        <f t="shared" si="4"/>
        <v>Muito baixa</v>
      </c>
      <c r="F26" s="534" t="str">
        <f>IF(E26&gt;5,"Nota inválida",HLOOKUP(E26,#REF!,2,0))</f>
        <v>Nota inválida</v>
      </c>
      <c r="G26" s="534" t="str">
        <f>IF(F26&gt;5,"Nota inválida",HLOOKUP(F26,#REF!,2,0))</f>
        <v>Nota inválida</v>
      </c>
      <c r="H26" s="534" t="str">
        <f>IF(G26&gt;5,"Nota inválida",HLOOKUP(G26,#REF!,2,0))</f>
        <v>Nota inválida</v>
      </c>
      <c r="I26" s="535" t="str">
        <f>IF(H26&gt;5,"Nota inválida",HLOOKUP(H26,#REF!,2,0))</f>
        <v>Nota inválida</v>
      </c>
      <c r="J26" s="411">
        <f t="shared" si="0"/>
        <v>1</v>
      </c>
      <c r="K26" s="409"/>
      <c r="L26" s="212">
        <v>0</v>
      </c>
      <c r="M26" s="212">
        <v>0</v>
      </c>
      <c r="N26" s="212">
        <v>0</v>
      </c>
      <c r="O26" s="212">
        <v>0</v>
      </c>
      <c r="P26" s="212">
        <v>0</v>
      </c>
      <c r="Q26" s="312">
        <v>0</v>
      </c>
      <c r="R26" s="315">
        <f t="shared" si="1"/>
        <v>0</v>
      </c>
      <c r="S26" s="309">
        <f t="shared" si="5"/>
        <v>0</v>
      </c>
      <c r="T26" s="27"/>
      <c r="U26" s="27"/>
      <c r="V26" s="337">
        <f t="shared" si="2"/>
        <v>0</v>
      </c>
      <c r="W26" s="249" t="str">
        <f t="shared" si="3"/>
        <v>Risco Pequeno</v>
      </c>
      <c r="X26" s="79"/>
      <c r="Y26" s="25"/>
    </row>
    <row r="27" spans="1:25" s="70" customFormat="1" ht="20.100000000000001" customHeight="1" thickTop="1" thickBot="1">
      <c r="A27" s="543"/>
      <c r="B27" s="356" t="str">
        <f>'Mapa de Riscos'!C27</f>
        <v>Evento 3</v>
      </c>
      <c r="C27" s="407"/>
      <c r="D27" s="78">
        <v>1</v>
      </c>
      <c r="E27" s="533" t="str">
        <f t="shared" si="4"/>
        <v>Muito baixa</v>
      </c>
      <c r="F27" s="534" t="str">
        <f>IF(E27&gt;5,"Nota inválida",HLOOKUP(E27,#REF!,2,0))</f>
        <v>Nota inválida</v>
      </c>
      <c r="G27" s="534" t="str">
        <f>IF(F27&gt;5,"Nota inválida",HLOOKUP(F27,#REF!,2,0))</f>
        <v>Nota inválida</v>
      </c>
      <c r="H27" s="534" t="str">
        <f>IF(G27&gt;5,"Nota inválida",HLOOKUP(G27,#REF!,2,0))</f>
        <v>Nota inválida</v>
      </c>
      <c r="I27" s="535" t="str">
        <f>IF(H27&gt;5,"Nota inválida",HLOOKUP(H27,#REF!,2,0))</f>
        <v>Nota inválida</v>
      </c>
      <c r="J27" s="309">
        <f t="shared" si="0"/>
        <v>1</v>
      </c>
      <c r="K27" s="409"/>
      <c r="L27" s="212">
        <v>0</v>
      </c>
      <c r="M27" s="212">
        <v>0</v>
      </c>
      <c r="N27" s="212">
        <v>0</v>
      </c>
      <c r="O27" s="212">
        <v>0</v>
      </c>
      <c r="P27" s="212">
        <v>0</v>
      </c>
      <c r="Q27" s="312">
        <v>0</v>
      </c>
      <c r="R27" s="315">
        <f t="shared" si="1"/>
        <v>0</v>
      </c>
      <c r="S27" s="309">
        <f t="shared" si="5"/>
        <v>0</v>
      </c>
      <c r="T27" s="27"/>
      <c r="U27" s="27"/>
      <c r="V27" s="337">
        <f t="shared" si="2"/>
        <v>0</v>
      </c>
      <c r="W27" s="249" t="str">
        <f t="shared" si="3"/>
        <v>Risco Pequeno</v>
      </c>
      <c r="X27" s="79"/>
      <c r="Y27" s="25"/>
    </row>
    <row r="28" spans="1:25" s="70" customFormat="1" ht="20.100000000000001" customHeight="1" thickTop="1" thickBot="1">
      <c r="A28" s="542" t="str">
        <f>INDEX('Mapa de Riscos'!B28:B$48,ROWS('Mapa de Riscos'!B28))</f>
        <v>Subprocesso/ Atividade 3</v>
      </c>
      <c r="B28" s="356" t="str">
        <f>'Mapa de Riscos'!C28</f>
        <v>Evento 1</v>
      </c>
      <c r="C28" s="407"/>
      <c r="D28" s="78">
        <v>1</v>
      </c>
      <c r="E28" s="533" t="str">
        <f t="shared" si="4"/>
        <v>Muito baixa</v>
      </c>
      <c r="F28" s="534" t="str">
        <f>IF(E28&gt;5,"Nota inválida",HLOOKUP(E28,#REF!,2,0))</f>
        <v>Nota inválida</v>
      </c>
      <c r="G28" s="534" t="str">
        <f>IF(F28&gt;5,"Nota inválida",HLOOKUP(F28,#REF!,2,0))</f>
        <v>Nota inválida</v>
      </c>
      <c r="H28" s="534" t="str">
        <f>IF(G28&gt;5,"Nota inválida",HLOOKUP(G28,#REF!,2,0))</f>
        <v>Nota inválida</v>
      </c>
      <c r="I28" s="535" t="str">
        <f>IF(H28&gt;5,"Nota inválida",HLOOKUP(H28,#REF!,2,0))</f>
        <v>Nota inválida</v>
      </c>
      <c r="J28" s="309">
        <f t="shared" si="0"/>
        <v>1</v>
      </c>
      <c r="K28" s="409"/>
      <c r="L28" s="212">
        <v>0</v>
      </c>
      <c r="M28" s="212">
        <v>0</v>
      </c>
      <c r="N28" s="212">
        <v>0</v>
      </c>
      <c r="O28" s="212">
        <v>0</v>
      </c>
      <c r="P28" s="212">
        <v>0</v>
      </c>
      <c r="Q28" s="312">
        <v>0</v>
      </c>
      <c r="R28" s="315">
        <f t="shared" si="1"/>
        <v>0</v>
      </c>
      <c r="S28" s="309">
        <f t="shared" si="5"/>
        <v>0</v>
      </c>
      <c r="T28" s="27"/>
      <c r="U28" s="27"/>
      <c r="V28" s="337">
        <f t="shared" si="2"/>
        <v>0</v>
      </c>
      <c r="W28" s="249" t="str">
        <f t="shared" si="3"/>
        <v>Risco Pequeno</v>
      </c>
      <c r="X28" s="79"/>
      <c r="Y28" s="25"/>
    </row>
    <row r="29" spans="1:25" s="70" customFormat="1" ht="20.100000000000001" customHeight="1" thickTop="1" thickBot="1">
      <c r="A29" s="542"/>
      <c r="B29" s="356" t="str">
        <f>'Mapa de Riscos'!C29</f>
        <v>Evento 2</v>
      </c>
      <c r="C29" s="407"/>
      <c r="D29" s="78">
        <v>1</v>
      </c>
      <c r="E29" s="533" t="str">
        <f t="shared" si="4"/>
        <v>Muito baixa</v>
      </c>
      <c r="F29" s="534" t="str">
        <f>IF(E29&gt;5,"Nota inválida",HLOOKUP(E29,#REF!,2,0))</f>
        <v>Nota inválida</v>
      </c>
      <c r="G29" s="534" t="str">
        <f>IF(F29&gt;5,"Nota inválida",HLOOKUP(F29,#REF!,2,0))</f>
        <v>Nota inválida</v>
      </c>
      <c r="H29" s="534" t="str">
        <f>IF(G29&gt;5,"Nota inválida",HLOOKUP(G29,#REF!,2,0))</f>
        <v>Nota inválida</v>
      </c>
      <c r="I29" s="535" t="str">
        <f>IF(H29&gt;5,"Nota inválida",HLOOKUP(H29,#REF!,2,0))</f>
        <v>Nota inválida</v>
      </c>
      <c r="J29" s="309">
        <f t="shared" si="0"/>
        <v>1</v>
      </c>
      <c r="K29" s="409"/>
      <c r="L29" s="212">
        <v>0</v>
      </c>
      <c r="M29" s="212">
        <v>0</v>
      </c>
      <c r="N29" s="212">
        <v>0</v>
      </c>
      <c r="O29" s="212">
        <v>0</v>
      </c>
      <c r="P29" s="212">
        <v>0</v>
      </c>
      <c r="Q29" s="312">
        <v>0</v>
      </c>
      <c r="R29" s="315">
        <f t="shared" si="1"/>
        <v>0</v>
      </c>
      <c r="S29" s="309">
        <f t="shared" si="5"/>
        <v>0</v>
      </c>
      <c r="T29" s="27"/>
      <c r="U29" s="27"/>
      <c r="V29" s="337">
        <f t="shared" si="2"/>
        <v>0</v>
      </c>
      <c r="W29" s="249" t="str">
        <f t="shared" si="3"/>
        <v>Risco Pequeno</v>
      </c>
      <c r="X29" s="79"/>
      <c r="Y29" s="25"/>
    </row>
    <row r="30" spans="1:25" s="70" customFormat="1" ht="20.100000000000001" customHeight="1" thickTop="1" thickBot="1">
      <c r="A30" s="543"/>
      <c r="B30" s="357" t="str">
        <f>'Mapa de Riscos'!C30</f>
        <v>Evento 3</v>
      </c>
      <c r="C30" s="407"/>
      <c r="D30" s="78">
        <v>1</v>
      </c>
      <c r="E30" s="533" t="str">
        <f t="shared" si="4"/>
        <v>Muito baixa</v>
      </c>
      <c r="F30" s="534" t="str">
        <f>IF(E30&gt;5,"Nota inválida",HLOOKUP(E30,#REF!,2,0))</f>
        <v>Nota inválida</v>
      </c>
      <c r="G30" s="534" t="str">
        <f>IF(F30&gt;5,"Nota inválida",HLOOKUP(F30,#REF!,2,0))</f>
        <v>Nota inválida</v>
      </c>
      <c r="H30" s="534" t="str">
        <f>IF(G30&gt;5,"Nota inválida",HLOOKUP(G30,#REF!,2,0))</f>
        <v>Nota inválida</v>
      </c>
      <c r="I30" s="535" t="str">
        <f>IF(H30&gt;5,"Nota inválida",HLOOKUP(H30,#REF!,2,0))</f>
        <v>Nota inválida</v>
      </c>
      <c r="J30" s="320">
        <f t="shared" si="0"/>
        <v>1</v>
      </c>
      <c r="K30" s="410"/>
      <c r="L30" s="212">
        <v>0</v>
      </c>
      <c r="M30" s="212">
        <v>0</v>
      </c>
      <c r="N30" s="212">
        <v>0</v>
      </c>
      <c r="O30" s="212">
        <v>0</v>
      </c>
      <c r="P30" s="212">
        <v>0</v>
      </c>
      <c r="Q30" s="312">
        <v>0</v>
      </c>
      <c r="R30" s="315">
        <f t="shared" si="1"/>
        <v>0</v>
      </c>
      <c r="S30" s="309">
        <f t="shared" si="5"/>
        <v>0</v>
      </c>
      <c r="T30" s="27"/>
      <c r="U30" s="27"/>
      <c r="V30" s="337">
        <f t="shared" si="2"/>
        <v>0</v>
      </c>
      <c r="W30" s="249" t="str">
        <f t="shared" si="3"/>
        <v>Risco Pequeno</v>
      </c>
      <c r="X30" s="79"/>
      <c r="Y30" s="25"/>
    </row>
    <row r="31" spans="1:25" s="70" customFormat="1" ht="20.100000000000001" customHeight="1" thickTop="1" thickBot="1">
      <c r="A31" s="542" t="str">
        <f>INDEX('Mapa de Riscos'!B31:B$48,ROWS('Mapa de Riscos'!B31))</f>
        <v>Subprocesso/ Atividade 4</v>
      </c>
      <c r="B31" s="356" t="str">
        <f>'Mapa de Riscos'!C31</f>
        <v>Evento 1</v>
      </c>
      <c r="C31" s="407"/>
      <c r="D31" s="78">
        <v>1</v>
      </c>
      <c r="E31" s="533" t="str">
        <f t="shared" si="4"/>
        <v>Muito baixa</v>
      </c>
      <c r="F31" s="534" t="str">
        <f>IF(E31&gt;5,"Nota inválida",HLOOKUP(E31,#REF!,2,0))</f>
        <v>Nota inválida</v>
      </c>
      <c r="G31" s="534" t="str">
        <f>IF(F31&gt;5,"Nota inválida",HLOOKUP(F31,#REF!,2,0))</f>
        <v>Nota inválida</v>
      </c>
      <c r="H31" s="534" t="str">
        <f>IF(G31&gt;5,"Nota inválida",HLOOKUP(G31,#REF!,2,0))</f>
        <v>Nota inválida</v>
      </c>
      <c r="I31" s="535" t="str">
        <f>IF(H31&gt;5,"Nota inválida",HLOOKUP(H31,#REF!,2,0))</f>
        <v>Nota inválida</v>
      </c>
      <c r="J31" s="411">
        <f t="shared" si="0"/>
        <v>1</v>
      </c>
      <c r="K31" s="409"/>
      <c r="L31" s="212">
        <v>0</v>
      </c>
      <c r="M31" s="212">
        <v>0</v>
      </c>
      <c r="N31" s="212">
        <v>0</v>
      </c>
      <c r="O31" s="212">
        <v>0</v>
      </c>
      <c r="P31" s="212">
        <v>0</v>
      </c>
      <c r="Q31" s="312">
        <v>0</v>
      </c>
      <c r="R31" s="315">
        <f t="shared" si="1"/>
        <v>0</v>
      </c>
      <c r="S31" s="309">
        <f t="shared" si="5"/>
        <v>0</v>
      </c>
      <c r="T31" s="27"/>
      <c r="U31" s="27"/>
      <c r="V31" s="337">
        <f t="shared" si="2"/>
        <v>0</v>
      </c>
      <c r="W31" s="249" t="str">
        <f t="shared" si="3"/>
        <v>Risco Pequeno</v>
      </c>
      <c r="X31" s="76"/>
    </row>
    <row r="32" spans="1:25" s="70" customFormat="1" ht="20.100000000000001" customHeight="1" thickTop="1" thickBot="1">
      <c r="A32" s="542"/>
      <c r="B32" s="356" t="str">
        <f>'Mapa de Riscos'!C32</f>
        <v>Evento 2</v>
      </c>
      <c r="C32" s="407"/>
      <c r="D32" s="78">
        <v>1</v>
      </c>
      <c r="E32" s="533" t="str">
        <f t="shared" si="4"/>
        <v>Muito baixa</v>
      </c>
      <c r="F32" s="534" t="str">
        <f>IF(E32&gt;5,"Nota inválida",HLOOKUP(E32,#REF!,2,0))</f>
        <v>Nota inválida</v>
      </c>
      <c r="G32" s="534" t="str">
        <f>IF(F32&gt;5,"Nota inválida",HLOOKUP(F32,#REF!,2,0))</f>
        <v>Nota inválida</v>
      </c>
      <c r="H32" s="534" t="str">
        <f>IF(G32&gt;5,"Nota inválida",HLOOKUP(G32,#REF!,2,0))</f>
        <v>Nota inválida</v>
      </c>
      <c r="I32" s="535" t="str">
        <f>IF(H32&gt;5,"Nota inválida",HLOOKUP(H32,#REF!,2,0))</f>
        <v>Nota inválida</v>
      </c>
      <c r="J32" s="309">
        <f t="shared" si="0"/>
        <v>1</v>
      </c>
      <c r="K32" s="409"/>
      <c r="L32" s="212">
        <v>0</v>
      </c>
      <c r="M32" s="212">
        <v>0</v>
      </c>
      <c r="N32" s="212">
        <v>0</v>
      </c>
      <c r="O32" s="212">
        <v>0</v>
      </c>
      <c r="P32" s="212">
        <v>0</v>
      </c>
      <c r="Q32" s="312">
        <v>0</v>
      </c>
      <c r="R32" s="315">
        <f t="shared" si="1"/>
        <v>0</v>
      </c>
      <c r="S32" s="309">
        <f t="shared" si="5"/>
        <v>0</v>
      </c>
      <c r="T32" s="27"/>
      <c r="U32" s="27"/>
      <c r="V32" s="337">
        <f t="shared" si="2"/>
        <v>0</v>
      </c>
      <c r="W32" s="249" t="str">
        <f t="shared" si="3"/>
        <v>Risco Pequeno</v>
      </c>
      <c r="X32" s="76"/>
    </row>
    <row r="33" spans="1:24" s="70" customFormat="1" ht="20.100000000000001" customHeight="1" thickTop="1" thickBot="1">
      <c r="A33" s="543"/>
      <c r="B33" s="357" t="str">
        <f>'Mapa de Riscos'!C33</f>
        <v>Evento 3</v>
      </c>
      <c r="C33" s="407"/>
      <c r="D33" s="78">
        <v>1</v>
      </c>
      <c r="E33" s="533" t="str">
        <f t="shared" si="4"/>
        <v>Muito baixa</v>
      </c>
      <c r="F33" s="534" t="str">
        <f>IF(E33&gt;5,"Nota inválida",HLOOKUP(E33,#REF!,2,0))</f>
        <v>Nota inválida</v>
      </c>
      <c r="G33" s="534" t="str">
        <f>IF(F33&gt;5,"Nota inválida",HLOOKUP(F33,#REF!,2,0))</f>
        <v>Nota inválida</v>
      </c>
      <c r="H33" s="534" t="str">
        <f>IF(G33&gt;5,"Nota inválida",HLOOKUP(G33,#REF!,2,0))</f>
        <v>Nota inválida</v>
      </c>
      <c r="I33" s="535" t="str">
        <f>IF(H33&gt;5,"Nota inválida",HLOOKUP(H33,#REF!,2,0))</f>
        <v>Nota inválida</v>
      </c>
      <c r="J33" s="309">
        <f t="shared" si="0"/>
        <v>1</v>
      </c>
      <c r="K33" s="409"/>
      <c r="L33" s="212">
        <v>0</v>
      </c>
      <c r="M33" s="212">
        <v>0</v>
      </c>
      <c r="N33" s="212">
        <v>0</v>
      </c>
      <c r="O33" s="212">
        <v>0</v>
      </c>
      <c r="P33" s="212">
        <v>0</v>
      </c>
      <c r="Q33" s="312">
        <v>0</v>
      </c>
      <c r="R33" s="315">
        <f t="shared" si="1"/>
        <v>0</v>
      </c>
      <c r="S33" s="309">
        <f t="shared" si="5"/>
        <v>0</v>
      </c>
      <c r="T33" s="27"/>
      <c r="U33" s="27"/>
      <c r="V33" s="337">
        <f t="shared" si="2"/>
        <v>0</v>
      </c>
      <c r="W33" s="249" t="str">
        <f t="shared" si="3"/>
        <v>Risco Pequeno</v>
      </c>
      <c r="X33" s="76"/>
    </row>
    <row r="34" spans="1:24" s="70" customFormat="1" ht="20.100000000000001" customHeight="1" thickTop="1" thickBot="1">
      <c r="A34" s="542" t="str">
        <f>INDEX('Mapa de Riscos'!B34:B$48,ROWS('Mapa de Riscos'!B34))</f>
        <v>Subprocesso / Atividade 5</v>
      </c>
      <c r="B34" s="356" t="str">
        <f>'Mapa de Riscos'!C34</f>
        <v>Evento 1</v>
      </c>
      <c r="C34" s="407"/>
      <c r="D34" s="78">
        <v>1</v>
      </c>
      <c r="E34" s="533" t="str">
        <f t="shared" si="4"/>
        <v>Muito baixa</v>
      </c>
      <c r="F34" s="534" t="str">
        <f>IF(E34&gt;5,"Nota inválida",HLOOKUP(E34,#REF!,2,0))</f>
        <v>Nota inválida</v>
      </c>
      <c r="G34" s="534" t="str">
        <f>IF(F34&gt;5,"Nota inválida",HLOOKUP(F34,#REF!,2,0))</f>
        <v>Nota inválida</v>
      </c>
      <c r="H34" s="534" t="str">
        <f>IF(G34&gt;5,"Nota inválida",HLOOKUP(G34,#REF!,2,0))</f>
        <v>Nota inválida</v>
      </c>
      <c r="I34" s="535" t="str">
        <f>IF(H34&gt;5,"Nota inválida",HLOOKUP(H34,#REF!,2,0))</f>
        <v>Nota inválida</v>
      </c>
      <c r="J34" s="338">
        <f t="shared" si="0"/>
        <v>1</v>
      </c>
      <c r="K34" s="409"/>
      <c r="L34" s="212">
        <v>0</v>
      </c>
      <c r="M34" s="212">
        <v>0</v>
      </c>
      <c r="N34" s="212">
        <v>0</v>
      </c>
      <c r="O34" s="212">
        <v>0</v>
      </c>
      <c r="P34" s="212">
        <v>0</v>
      </c>
      <c r="Q34" s="312">
        <v>0</v>
      </c>
      <c r="R34" s="315">
        <f t="shared" si="1"/>
        <v>0</v>
      </c>
      <c r="S34" s="309">
        <f t="shared" si="5"/>
        <v>0</v>
      </c>
      <c r="T34" s="27"/>
      <c r="U34" s="27"/>
      <c r="V34" s="337">
        <f t="shared" si="2"/>
        <v>0</v>
      </c>
      <c r="W34" s="249" t="str">
        <f t="shared" si="3"/>
        <v>Risco Pequeno</v>
      </c>
      <c r="X34" s="76"/>
    </row>
    <row r="35" spans="1:24" s="70" customFormat="1" ht="20.100000000000001" customHeight="1" thickTop="1" thickBot="1">
      <c r="A35" s="542"/>
      <c r="B35" s="356" t="str">
        <f>'Mapa de Riscos'!C35</f>
        <v>Evento 2</v>
      </c>
      <c r="C35" s="407"/>
      <c r="D35" s="78">
        <v>1</v>
      </c>
      <c r="E35" s="533" t="str">
        <f t="shared" si="4"/>
        <v>Muito baixa</v>
      </c>
      <c r="F35" s="534" t="str">
        <f>IF(E35&gt;5,"Nota inválida",HLOOKUP(E35,#REF!,2,0))</f>
        <v>Nota inválida</v>
      </c>
      <c r="G35" s="534" t="str">
        <f>IF(F35&gt;5,"Nota inválida",HLOOKUP(F35,#REF!,2,0))</f>
        <v>Nota inválida</v>
      </c>
      <c r="H35" s="534" t="str">
        <f>IF(G35&gt;5,"Nota inválida",HLOOKUP(G35,#REF!,2,0))</f>
        <v>Nota inválida</v>
      </c>
      <c r="I35" s="535" t="str">
        <f>IF(H35&gt;5,"Nota inválida",HLOOKUP(H35,#REF!,2,0))</f>
        <v>Nota inválida</v>
      </c>
      <c r="J35" s="309">
        <f t="shared" si="0"/>
        <v>1</v>
      </c>
      <c r="K35" s="409"/>
      <c r="L35" s="212">
        <v>0</v>
      </c>
      <c r="M35" s="212">
        <v>0</v>
      </c>
      <c r="N35" s="212">
        <v>0</v>
      </c>
      <c r="O35" s="212">
        <v>0</v>
      </c>
      <c r="P35" s="212">
        <v>0</v>
      </c>
      <c r="Q35" s="312">
        <v>0</v>
      </c>
      <c r="R35" s="315">
        <f t="shared" si="1"/>
        <v>0</v>
      </c>
      <c r="S35" s="309">
        <f t="shared" si="5"/>
        <v>0</v>
      </c>
      <c r="T35" s="27"/>
      <c r="U35" s="27"/>
      <c r="V35" s="337">
        <f>J35*S35</f>
        <v>0</v>
      </c>
      <c r="W35" s="249" t="str">
        <f t="shared" si="3"/>
        <v>Risco Pequeno</v>
      </c>
      <c r="X35" s="76"/>
    </row>
    <row r="36" spans="1:24" s="70" customFormat="1" ht="20.100000000000001" customHeight="1" thickTop="1" thickBot="1">
      <c r="A36" s="543"/>
      <c r="B36" s="357" t="str">
        <f>'Mapa de Riscos'!C36</f>
        <v>Evento 3</v>
      </c>
      <c r="C36" s="407"/>
      <c r="D36" s="78">
        <v>1</v>
      </c>
      <c r="E36" s="533" t="str">
        <f t="shared" si="4"/>
        <v>Muito baixa</v>
      </c>
      <c r="F36" s="534" t="str">
        <f>IF(E36&gt;5,"Nota inválida",HLOOKUP(E36,#REF!,2,0))</f>
        <v>Nota inválida</v>
      </c>
      <c r="G36" s="534" t="str">
        <f>IF(F36&gt;5,"Nota inválida",HLOOKUP(F36,#REF!,2,0))</f>
        <v>Nota inválida</v>
      </c>
      <c r="H36" s="534" t="str">
        <f>IF(G36&gt;5,"Nota inválida",HLOOKUP(G36,#REF!,2,0))</f>
        <v>Nota inválida</v>
      </c>
      <c r="I36" s="535" t="str">
        <f>IF(H36&gt;5,"Nota inválida",HLOOKUP(H36,#REF!,2,0))</f>
        <v>Nota inválida</v>
      </c>
      <c r="J36" s="309">
        <f t="shared" si="0"/>
        <v>1</v>
      </c>
      <c r="K36" s="412"/>
      <c r="L36" s="212">
        <v>0</v>
      </c>
      <c r="M36" s="212">
        <v>0</v>
      </c>
      <c r="N36" s="212">
        <v>0</v>
      </c>
      <c r="O36" s="212">
        <v>0</v>
      </c>
      <c r="P36" s="212">
        <v>0</v>
      </c>
      <c r="Q36" s="312">
        <v>0</v>
      </c>
      <c r="R36" s="315">
        <f t="shared" si="1"/>
        <v>0</v>
      </c>
      <c r="S36" s="309">
        <f t="shared" si="5"/>
        <v>0</v>
      </c>
      <c r="T36" s="27"/>
      <c r="U36" s="27"/>
      <c r="V36" s="337">
        <f t="shared" si="2"/>
        <v>0</v>
      </c>
      <c r="W36" s="249" t="str">
        <f t="shared" si="3"/>
        <v>Risco Pequeno</v>
      </c>
      <c r="X36" s="76"/>
    </row>
    <row r="37" spans="1:24" s="70" customFormat="1" ht="20.100000000000001" customHeight="1" thickTop="1" thickBot="1">
      <c r="A37" s="542" t="str">
        <f>INDEX('Mapa de Riscos'!B37:B$48,ROWS('Mapa de Riscos'!B37))</f>
        <v>Subprocesso / Atividade 6</v>
      </c>
      <c r="B37" s="356" t="str">
        <f>'Mapa de Riscos'!C37</f>
        <v>Evento 1 teste</v>
      </c>
      <c r="C37" s="407"/>
      <c r="D37" s="78">
        <v>1</v>
      </c>
      <c r="E37" s="533" t="str">
        <f t="shared" si="4"/>
        <v>Muito baixa</v>
      </c>
      <c r="F37" s="534" t="str">
        <f>IF(E37&gt;5,"Nota inválida",HLOOKUP(E37,#REF!,2,0))</f>
        <v>Nota inválida</v>
      </c>
      <c r="G37" s="534" t="str">
        <f>IF(F37&gt;5,"Nota inválida",HLOOKUP(F37,#REF!,2,0))</f>
        <v>Nota inválida</v>
      </c>
      <c r="H37" s="534" t="str">
        <f>IF(G37&gt;5,"Nota inválida",HLOOKUP(G37,#REF!,2,0))</f>
        <v>Nota inválida</v>
      </c>
      <c r="I37" s="535" t="str">
        <f>IF(H37&gt;5,"Nota inválida",HLOOKUP(H37,#REF!,2,0))</f>
        <v>Nota inválida</v>
      </c>
      <c r="J37" s="338">
        <f t="shared" si="0"/>
        <v>1</v>
      </c>
      <c r="K37" s="412"/>
      <c r="L37" s="212">
        <v>0</v>
      </c>
      <c r="M37" s="212">
        <v>0</v>
      </c>
      <c r="N37" s="212">
        <v>0</v>
      </c>
      <c r="O37" s="212">
        <v>0</v>
      </c>
      <c r="P37" s="212">
        <v>0</v>
      </c>
      <c r="Q37" s="312">
        <v>0</v>
      </c>
      <c r="R37" s="315">
        <f t="shared" si="1"/>
        <v>0</v>
      </c>
      <c r="S37" s="309">
        <f t="shared" si="5"/>
        <v>0</v>
      </c>
      <c r="T37" s="27"/>
      <c r="U37" s="27"/>
      <c r="V37" s="337">
        <f t="shared" si="2"/>
        <v>0</v>
      </c>
      <c r="W37" s="249" t="str">
        <f t="shared" si="3"/>
        <v>Risco Pequeno</v>
      </c>
      <c r="X37" s="76"/>
    </row>
    <row r="38" spans="1:24" s="70" customFormat="1" ht="20.100000000000001" customHeight="1" thickTop="1" thickBot="1">
      <c r="A38" s="542"/>
      <c r="B38" s="356" t="str">
        <f>'Mapa de Riscos'!C38</f>
        <v>Evento 2</v>
      </c>
      <c r="C38" s="407"/>
      <c r="D38" s="78">
        <v>1</v>
      </c>
      <c r="E38" s="533" t="str">
        <f t="shared" si="4"/>
        <v>Muito baixa</v>
      </c>
      <c r="F38" s="534" t="str">
        <f>IF(E38&gt;5,"Nota inválida",HLOOKUP(E38,#REF!,2,0))</f>
        <v>Nota inválida</v>
      </c>
      <c r="G38" s="534" t="str">
        <f>IF(F38&gt;5,"Nota inválida",HLOOKUP(F38,#REF!,2,0))</f>
        <v>Nota inválida</v>
      </c>
      <c r="H38" s="534" t="str">
        <f>IF(G38&gt;5,"Nota inválida",HLOOKUP(G38,#REF!,2,0))</f>
        <v>Nota inválida</v>
      </c>
      <c r="I38" s="535" t="str">
        <f>IF(H38&gt;5,"Nota inválida",HLOOKUP(H38,#REF!,2,0))</f>
        <v>Nota inválida</v>
      </c>
      <c r="J38" s="309">
        <f t="shared" si="0"/>
        <v>1</v>
      </c>
      <c r="K38" s="409"/>
      <c r="L38" s="212">
        <v>0</v>
      </c>
      <c r="M38" s="212">
        <v>0</v>
      </c>
      <c r="N38" s="212">
        <v>0</v>
      </c>
      <c r="O38" s="212">
        <v>0</v>
      </c>
      <c r="P38" s="212">
        <v>0</v>
      </c>
      <c r="Q38" s="312">
        <v>0</v>
      </c>
      <c r="R38" s="315">
        <f t="shared" si="1"/>
        <v>0</v>
      </c>
      <c r="S38" s="309">
        <f t="shared" si="5"/>
        <v>0</v>
      </c>
      <c r="T38" s="27"/>
      <c r="U38" s="27"/>
      <c r="V38" s="337">
        <f t="shared" si="2"/>
        <v>0</v>
      </c>
      <c r="W38" s="249" t="str">
        <f t="shared" si="3"/>
        <v>Risco Pequeno</v>
      </c>
      <c r="X38" s="76"/>
    </row>
    <row r="39" spans="1:24" s="70" customFormat="1" ht="20.100000000000001" customHeight="1" thickTop="1" thickBot="1">
      <c r="A39" s="543"/>
      <c r="B39" s="357" t="str">
        <f>'Mapa de Riscos'!C39</f>
        <v>Evento 3</v>
      </c>
      <c r="C39" s="407"/>
      <c r="D39" s="78">
        <v>1</v>
      </c>
      <c r="E39" s="533" t="str">
        <f t="shared" si="4"/>
        <v>Muito baixa</v>
      </c>
      <c r="F39" s="534" t="str">
        <f>IF(E39&gt;5,"Nota inválida",HLOOKUP(E39,#REF!,2,0))</f>
        <v>Nota inválida</v>
      </c>
      <c r="G39" s="534" t="str">
        <f>IF(F39&gt;5,"Nota inválida",HLOOKUP(F39,#REF!,2,0))</f>
        <v>Nota inválida</v>
      </c>
      <c r="H39" s="534" t="str">
        <f>IF(G39&gt;5,"Nota inválida",HLOOKUP(G39,#REF!,2,0))</f>
        <v>Nota inválida</v>
      </c>
      <c r="I39" s="535" t="str">
        <f>IF(H39&gt;5,"Nota inválida",HLOOKUP(H39,#REF!,2,0))</f>
        <v>Nota inválida</v>
      </c>
      <c r="J39" s="309">
        <f t="shared" si="0"/>
        <v>1</v>
      </c>
      <c r="K39" s="409"/>
      <c r="L39" s="212">
        <v>0</v>
      </c>
      <c r="M39" s="212">
        <v>0</v>
      </c>
      <c r="N39" s="212">
        <v>0</v>
      </c>
      <c r="O39" s="212">
        <v>0</v>
      </c>
      <c r="P39" s="212">
        <v>0</v>
      </c>
      <c r="Q39" s="312">
        <v>0</v>
      </c>
      <c r="R39" s="315">
        <f t="shared" si="1"/>
        <v>0</v>
      </c>
      <c r="S39" s="309">
        <f t="shared" si="5"/>
        <v>0</v>
      </c>
      <c r="T39" s="27"/>
      <c r="U39" s="27"/>
      <c r="V39" s="337">
        <f t="shared" si="2"/>
        <v>0</v>
      </c>
      <c r="W39" s="249" t="str">
        <f t="shared" si="3"/>
        <v>Risco Pequeno</v>
      </c>
      <c r="X39" s="76"/>
    </row>
    <row r="40" spans="1:24" s="70" customFormat="1" ht="20.100000000000001" customHeight="1" thickTop="1" thickBot="1">
      <c r="A40" s="542" t="str">
        <f>INDEX('Mapa de Riscos'!B40:B$48,ROWS('Mapa de Riscos'!B40))</f>
        <v>Subprocesso / Atividade 7</v>
      </c>
      <c r="B40" s="356" t="str">
        <f>'Mapa de Riscos'!C40</f>
        <v xml:space="preserve">Evento 1 teste </v>
      </c>
      <c r="C40" s="407"/>
      <c r="D40" s="202">
        <v>1</v>
      </c>
      <c r="E40" s="533" t="str">
        <f t="shared" si="4"/>
        <v>Muito baixa</v>
      </c>
      <c r="F40" s="534" t="str">
        <f>IF(E40&gt;5,"Nota inválida",HLOOKUP(E40,#REF!,2,0))</f>
        <v>Nota inválida</v>
      </c>
      <c r="G40" s="534" t="str">
        <f>IF(F40&gt;5,"Nota inválida",HLOOKUP(F40,#REF!,2,0))</f>
        <v>Nota inválida</v>
      </c>
      <c r="H40" s="534" t="str">
        <f>IF(G40&gt;5,"Nota inválida",HLOOKUP(G40,#REF!,2,0))</f>
        <v>Nota inválida</v>
      </c>
      <c r="I40" s="535" t="str">
        <f>IF(H40&gt;5,"Nota inválida",HLOOKUP(H40,#REF!,2,0))</f>
        <v>Nota inválida</v>
      </c>
      <c r="J40" s="338">
        <f t="shared" si="0"/>
        <v>1</v>
      </c>
      <c r="K40" s="409"/>
      <c r="L40" s="212">
        <v>0</v>
      </c>
      <c r="M40" s="212">
        <v>0</v>
      </c>
      <c r="N40" s="212">
        <v>0</v>
      </c>
      <c r="O40" s="212">
        <v>0</v>
      </c>
      <c r="P40" s="212">
        <v>0</v>
      </c>
      <c r="Q40" s="312">
        <v>0</v>
      </c>
      <c r="R40" s="315">
        <f t="shared" si="1"/>
        <v>0</v>
      </c>
      <c r="S40" s="309">
        <f t="shared" si="5"/>
        <v>0</v>
      </c>
      <c r="T40" s="27"/>
      <c r="U40" s="27"/>
      <c r="V40" s="337">
        <f t="shared" si="2"/>
        <v>0</v>
      </c>
      <c r="W40" s="249" t="str">
        <f t="shared" si="3"/>
        <v>Risco Pequeno</v>
      </c>
      <c r="X40" s="76"/>
    </row>
    <row r="41" spans="1:24" s="70" customFormat="1" ht="20.100000000000001" customHeight="1" thickTop="1" thickBot="1">
      <c r="A41" s="542"/>
      <c r="B41" s="356" t="str">
        <f>'Mapa de Riscos'!C41</f>
        <v>Evento 2</v>
      </c>
      <c r="C41" s="407"/>
      <c r="D41" s="78">
        <v>1</v>
      </c>
      <c r="E41" s="533" t="str">
        <f t="shared" si="4"/>
        <v>Muito baixa</v>
      </c>
      <c r="F41" s="534" t="str">
        <f>IF(E41&gt;5,"Nota inválida",HLOOKUP(E41,#REF!,2,0))</f>
        <v>Nota inválida</v>
      </c>
      <c r="G41" s="534" t="str">
        <f>IF(F41&gt;5,"Nota inválida",HLOOKUP(F41,#REF!,2,0))</f>
        <v>Nota inválida</v>
      </c>
      <c r="H41" s="534" t="str">
        <f>IF(G41&gt;5,"Nota inválida",HLOOKUP(G41,#REF!,2,0))</f>
        <v>Nota inválida</v>
      </c>
      <c r="I41" s="535" t="str">
        <f>IF(H41&gt;5,"Nota inválida",HLOOKUP(H41,#REF!,2,0))</f>
        <v>Nota inválida</v>
      </c>
      <c r="J41" s="309">
        <f t="shared" si="0"/>
        <v>1</v>
      </c>
      <c r="K41" s="409"/>
      <c r="L41" s="212">
        <v>0</v>
      </c>
      <c r="M41" s="212">
        <v>0</v>
      </c>
      <c r="N41" s="212">
        <v>0</v>
      </c>
      <c r="O41" s="212">
        <v>0</v>
      </c>
      <c r="P41" s="212">
        <v>0</v>
      </c>
      <c r="Q41" s="312">
        <v>0</v>
      </c>
      <c r="R41" s="315">
        <f t="shared" si="1"/>
        <v>0</v>
      </c>
      <c r="S41" s="309">
        <f t="shared" si="5"/>
        <v>0</v>
      </c>
      <c r="T41" s="27"/>
      <c r="U41" s="27"/>
      <c r="V41" s="337">
        <f t="shared" si="2"/>
        <v>0</v>
      </c>
      <c r="W41" s="249" t="str">
        <f t="shared" si="3"/>
        <v>Risco Pequeno</v>
      </c>
      <c r="X41" s="76"/>
    </row>
    <row r="42" spans="1:24" s="70" customFormat="1" ht="20.100000000000001" customHeight="1" thickTop="1" thickBot="1">
      <c r="A42" s="543"/>
      <c r="B42" s="357" t="str">
        <f>'Mapa de Riscos'!C42</f>
        <v>Evento 3</v>
      </c>
      <c r="C42" s="407"/>
      <c r="D42" s="78">
        <v>1</v>
      </c>
      <c r="E42" s="533" t="str">
        <f t="shared" si="4"/>
        <v>Muito baixa</v>
      </c>
      <c r="F42" s="534" t="str">
        <f>IF(E42&gt;5,"Nota inválida",HLOOKUP(E42,#REF!,2,0))</f>
        <v>Nota inválida</v>
      </c>
      <c r="G42" s="534" t="str">
        <f>IF(F42&gt;5,"Nota inválida",HLOOKUP(F42,#REF!,2,0))</f>
        <v>Nota inválida</v>
      </c>
      <c r="H42" s="534" t="str">
        <f>IF(G42&gt;5,"Nota inválida",HLOOKUP(G42,#REF!,2,0))</f>
        <v>Nota inválida</v>
      </c>
      <c r="I42" s="535" t="str">
        <f>IF(H42&gt;5,"Nota inválida",HLOOKUP(H42,#REF!,2,0))</f>
        <v>Nota inválida</v>
      </c>
      <c r="J42" s="320">
        <f t="shared" si="0"/>
        <v>1</v>
      </c>
      <c r="K42" s="409"/>
      <c r="L42" s="212">
        <v>0</v>
      </c>
      <c r="M42" s="212">
        <v>0</v>
      </c>
      <c r="N42" s="212">
        <v>0</v>
      </c>
      <c r="O42" s="212">
        <v>0</v>
      </c>
      <c r="P42" s="212">
        <v>0</v>
      </c>
      <c r="Q42" s="312">
        <v>0</v>
      </c>
      <c r="R42" s="315">
        <f t="shared" si="1"/>
        <v>0</v>
      </c>
      <c r="S42" s="309">
        <f t="shared" si="5"/>
        <v>0</v>
      </c>
      <c r="T42" s="27"/>
      <c r="U42" s="27"/>
      <c r="V42" s="337">
        <f t="shared" si="2"/>
        <v>0</v>
      </c>
      <c r="W42" s="249" t="str">
        <f t="shared" si="3"/>
        <v>Risco Pequeno</v>
      </c>
      <c r="X42" s="76"/>
    </row>
    <row r="43" spans="1:24" s="70" customFormat="1" ht="20.100000000000001" customHeight="1" thickTop="1" thickBot="1">
      <c r="A43" s="542" t="str">
        <f>INDEX('Mapa de Riscos'!B43:B$48,ROWS('Mapa de Riscos'!B43))</f>
        <v>Subprocesso/ Atividade 8</v>
      </c>
      <c r="B43" s="356" t="str">
        <f>'Mapa de Riscos'!C43</f>
        <v>Evento 1 teste</v>
      </c>
      <c r="C43" s="407"/>
      <c r="D43" s="78">
        <v>1</v>
      </c>
      <c r="E43" s="533" t="str">
        <f t="shared" si="4"/>
        <v>Muito baixa</v>
      </c>
      <c r="F43" s="534" t="str">
        <f>IF(E43&gt;5,"Nota inválida",HLOOKUP(E43,#REF!,2,0))</f>
        <v>Nota inválida</v>
      </c>
      <c r="G43" s="534" t="str">
        <f>IF(F43&gt;5,"Nota inválida",HLOOKUP(F43,#REF!,2,0))</f>
        <v>Nota inválida</v>
      </c>
      <c r="H43" s="534" t="str">
        <f>IF(G43&gt;5,"Nota inválida",HLOOKUP(G43,#REF!,2,0))</f>
        <v>Nota inválida</v>
      </c>
      <c r="I43" s="535" t="str">
        <f>IF(H43&gt;5,"Nota inválida",HLOOKUP(H43,#REF!,2,0))</f>
        <v>Nota inválida</v>
      </c>
      <c r="J43" s="309">
        <f t="shared" si="0"/>
        <v>1</v>
      </c>
      <c r="K43" s="409"/>
      <c r="L43" s="212">
        <v>0</v>
      </c>
      <c r="M43" s="212">
        <v>0</v>
      </c>
      <c r="N43" s="212">
        <v>0</v>
      </c>
      <c r="O43" s="212">
        <v>0</v>
      </c>
      <c r="P43" s="212">
        <v>0</v>
      </c>
      <c r="Q43" s="312">
        <v>0</v>
      </c>
      <c r="R43" s="315">
        <f t="shared" si="1"/>
        <v>0</v>
      </c>
      <c r="S43" s="309">
        <f t="shared" si="5"/>
        <v>0</v>
      </c>
      <c r="T43" s="27"/>
      <c r="U43" s="27"/>
      <c r="V43" s="337">
        <f t="shared" si="2"/>
        <v>0</v>
      </c>
      <c r="W43" s="249" t="str">
        <f t="shared" si="3"/>
        <v>Risco Pequeno</v>
      </c>
      <c r="X43" s="76"/>
    </row>
    <row r="44" spans="1:24" s="70" customFormat="1" ht="20.100000000000001" customHeight="1" thickTop="1" thickBot="1">
      <c r="A44" s="542"/>
      <c r="B44" s="356" t="str">
        <f>'Mapa de Riscos'!C44</f>
        <v>Evento 2</v>
      </c>
      <c r="C44" s="407"/>
      <c r="D44" s="78">
        <v>1</v>
      </c>
      <c r="E44" s="533" t="str">
        <f t="shared" si="4"/>
        <v>Muito baixa</v>
      </c>
      <c r="F44" s="534" t="str">
        <f>IF(E44&gt;5,"Nota inválida",HLOOKUP(E44,#REF!,2,0))</f>
        <v>Nota inválida</v>
      </c>
      <c r="G44" s="534" t="str">
        <f>IF(F44&gt;5,"Nota inválida",HLOOKUP(F44,#REF!,2,0))</f>
        <v>Nota inválida</v>
      </c>
      <c r="H44" s="534" t="str">
        <f>IF(G44&gt;5,"Nota inválida",HLOOKUP(G44,#REF!,2,0))</f>
        <v>Nota inválida</v>
      </c>
      <c r="I44" s="535" t="str">
        <f>IF(H44&gt;5,"Nota inválida",HLOOKUP(H44,#REF!,2,0))</f>
        <v>Nota inválida</v>
      </c>
      <c r="J44" s="309">
        <f t="shared" si="0"/>
        <v>1</v>
      </c>
      <c r="K44" s="409"/>
      <c r="L44" s="212">
        <v>0</v>
      </c>
      <c r="M44" s="212">
        <v>0</v>
      </c>
      <c r="N44" s="212">
        <v>0</v>
      </c>
      <c r="O44" s="212">
        <v>0</v>
      </c>
      <c r="P44" s="212">
        <v>0</v>
      </c>
      <c r="Q44" s="312">
        <v>0</v>
      </c>
      <c r="R44" s="315">
        <f t="shared" si="1"/>
        <v>0</v>
      </c>
      <c r="S44" s="309">
        <f t="shared" si="5"/>
        <v>0</v>
      </c>
      <c r="T44" s="27"/>
      <c r="U44" s="27"/>
      <c r="V44" s="337">
        <f t="shared" si="2"/>
        <v>0</v>
      </c>
      <c r="W44" s="249" t="str">
        <f t="shared" si="3"/>
        <v>Risco Pequeno</v>
      </c>
      <c r="X44" s="76"/>
    </row>
    <row r="45" spans="1:24" s="70" customFormat="1" ht="20.100000000000001" customHeight="1" thickTop="1" thickBot="1">
      <c r="A45" s="543"/>
      <c r="B45" s="357" t="str">
        <f>'Mapa de Riscos'!C45</f>
        <v>Evento 3</v>
      </c>
      <c r="C45" s="407"/>
      <c r="D45" s="78">
        <v>1</v>
      </c>
      <c r="E45" s="533" t="str">
        <f t="shared" si="4"/>
        <v>Muito baixa</v>
      </c>
      <c r="F45" s="534" t="str">
        <f>IF(E45&gt;5,"Nota inválida",HLOOKUP(E45,#REF!,2,0))</f>
        <v>Nota inválida</v>
      </c>
      <c r="G45" s="534" t="str">
        <f>IF(F45&gt;5,"Nota inválida",HLOOKUP(F45,#REF!,2,0))</f>
        <v>Nota inválida</v>
      </c>
      <c r="H45" s="534" t="str">
        <f>IF(G45&gt;5,"Nota inválida",HLOOKUP(G45,#REF!,2,0))</f>
        <v>Nota inválida</v>
      </c>
      <c r="I45" s="535" t="str">
        <f>IF(H45&gt;5,"Nota inválida",HLOOKUP(H45,#REF!,2,0))</f>
        <v>Nota inválida</v>
      </c>
      <c r="J45" s="309">
        <f t="shared" si="0"/>
        <v>1</v>
      </c>
      <c r="K45" s="409"/>
      <c r="L45" s="212">
        <v>0</v>
      </c>
      <c r="M45" s="212">
        <v>0</v>
      </c>
      <c r="N45" s="212">
        <v>0</v>
      </c>
      <c r="O45" s="212">
        <v>0</v>
      </c>
      <c r="P45" s="212">
        <v>0</v>
      </c>
      <c r="Q45" s="312">
        <v>0</v>
      </c>
      <c r="R45" s="315">
        <f t="shared" si="1"/>
        <v>0</v>
      </c>
      <c r="S45" s="309">
        <f t="shared" si="5"/>
        <v>0</v>
      </c>
      <c r="T45" s="27"/>
      <c r="U45" s="27"/>
      <c r="V45" s="337">
        <f t="shared" si="2"/>
        <v>0</v>
      </c>
      <c r="W45" s="249" t="str">
        <f t="shared" si="3"/>
        <v>Risco Pequeno</v>
      </c>
      <c r="X45" s="76"/>
    </row>
    <row r="46" spans="1:24" s="70" customFormat="1" ht="20.100000000000001" customHeight="1" thickTop="1" thickBot="1">
      <c r="A46" s="541" t="str">
        <f>INDEX('Mapa de Riscos'!B46:B$48,ROWS('Mapa de Riscos'!B46))</f>
        <v>Subprocesso/ Atividade 9</v>
      </c>
      <c r="B46" s="356" t="str">
        <f>'Mapa de Riscos'!C46</f>
        <v>Evento 1</v>
      </c>
      <c r="C46" s="407"/>
      <c r="D46" s="78">
        <v>1</v>
      </c>
      <c r="E46" s="533" t="str">
        <f t="shared" si="4"/>
        <v>Muito baixa</v>
      </c>
      <c r="F46" s="534" t="str">
        <f>IF(E46&gt;5,"Nota inválida",HLOOKUP(E46,#REF!,2,0))</f>
        <v>Nota inválida</v>
      </c>
      <c r="G46" s="534" t="str">
        <f>IF(F46&gt;5,"Nota inválida",HLOOKUP(F46,#REF!,2,0))</f>
        <v>Nota inválida</v>
      </c>
      <c r="H46" s="534" t="str">
        <f>IF(G46&gt;5,"Nota inválida",HLOOKUP(G46,#REF!,2,0))</f>
        <v>Nota inválida</v>
      </c>
      <c r="I46" s="535" t="str">
        <f>IF(H46&gt;5,"Nota inválida",HLOOKUP(H46,#REF!,2,0))</f>
        <v>Nota inválida</v>
      </c>
      <c r="J46" s="309">
        <f t="shared" si="0"/>
        <v>1</v>
      </c>
      <c r="K46" s="409"/>
      <c r="L46" s="212">
        <v>0</v>
      </c>
      <c r="M46" s="212">
        <v>0</v>
      </c>
      <c r="N46" s="212">
        <v>0</v>
      </c>
      <c r="O46" s="212">
        <v>0</v>
      </c>
      <c r="P46" s="212">
        <v>0</v>
      </c>
      <c r="Q46" s="312">
        <v>0</v>
      </c>
      <c r="R46" s="315">
        <f t="shared" si="1"/>
        <v>0</v>
      </c>
      <c r="S46" s="309">
        <f t="shared" si="5"/>
        <v>0</v>
      </c>
      <c r="T46" s="27"/>
      <c r="U46" s="27"/>
      <c r="V46" s="337">
        <f>J46*S46</f>
        <v>0</v>
      </c>
      <c r="W46" s="249" t="str">
        <f t="shared" si="3"/>
        <v>Risco Pequeno</v>
      </c>
      <c r="X46" s="76"/>
    </row>
    <row r="47" spans="1:24" s="70" customFormat="1" ht="20.100000000000001" customHeight="1" thickTop="1" thickBot="1">
      <c r="A47" s="542"/>
      <c r="B47" s="356" t="str">
        <f>'Mapa de Riscos'!C47</f>
        <v>Evento 2</v>
      </c>
      <c r="C47" s="407"/>
      <c r="D47" s="78">
        <v>1</v>
      </c>
      <c r="E47" s="533" t="str">
        <f t="shared" si="4"/>
        <v>Muito baixa</v>
      </c>
      <c r="F47" s="534" t="str">
        <f>IF(E47&gt;5,"Nota inválida",HLOOKUP(E47,#REF!,2,0))</f>
        <v>Nota inválida</v>
      </c>
      <c r="G47" s="534" t="str">
        <f>IF(F47&gt;5,"Nota inválida",HLOOKUP(F47,#REF!,2,0))</f>
        <v>Nota inválida</v>
      </c>
      <c r="H47" s="534" t="str">
        <f>IF(G47&gt;5,"Nota inválida",HLOOKUP(G47,#REF!,2,0))</f>
        <v>Nota inválida</v>
      </c>
      <c r="I47" s="535" t="str">
        <f>IF(H47&gt;5,"Nota inválida",HLOOKUP(H47,#REF!,2,0))</f>
        <v>Nota inválida</v>
      </c>
      <c r="J47" s="309">
        <f t="shared" si="0"/>
        <v>1</v>
      </c>
      <c r="K47" s="409"/>
      <c r="L47" s="212">
        <v>0</v>
      </c>
      <c r="M47" s="212">
        <v>0</v>
      </c>
      <c r="N47" s="212">
        <v>0</v>
      </c>
      <c r="O47" s="212">
        <v>0</v>
      </c>
      <c r="P47" s="212">
        <v>0</v>
      </c>
      <c r="Q47" s="312">
        <v>0</v>
      </c>
      <c r="R47" s="315">
        <f t="shared" si="1"/>
        <v>0</v>
      </c>
      <c r="S47" s="309">
        <f t="shared" si="5"/>
        <v>0</v>
      </c>
      <c r="T47" s="27"/>
      <c r="U47" s="27"/>
      <c r="V47" s="337">
        <f t="shared" si="2"/>
        <v>0</v>
      </c>
      <c r="W47" s="249" t="str">
        <f t="shared" si="3"/>
        <v>Risco Pequeno</v>
      </c>
      <c r="X47" s="76"/>
    </row>
    <row r="48" spans="1:24" s="70" customFormat="1" ht="20.100000000000001" customHeight="1" thickTop="1" thickBot="1">
      <c r="A48" s="543"/>
      <c r="B48" s="357" t="str">
        <f>'Mapa de Riscos'!C48</f>
        <v>Evento 3</v>
      </c>
      <c r="C48" s="407"/>
      <c r="D48" s="78">
        <v>1</v>
      </c>
      <c r="E48" s="533" t="str">
        <f t="shared" si="4"/>
        <v>Muito baixa</v>
      </c>
      <c r="F48" s="534" t="str">
        <f>IF(E48&gt;5,"Nota inválida",HLOOKUP(E48,#REF!,2,0))</f>
        <v>Nota inválida</v>
      </c>
      <c r="G48" s="534" t="str">
        <f>IF(F48&gt;5,"Nota inválida",HLOOKUP(F48,#REF!,2,0))</f>
        <v>Nota inválida</v>
      </c>
      <c r="H48" s="534" t="str">
        <f>IF(G48&gt;5,"Nota inválida",HLOOKUP(G48,#REF!,2,0))</f>
        <v>Nota inválida</v>
      </c>
      <c r="I48" s="535" t="str">
        <f>IF(H48&gt;5,"Nota inválida",HLOOKUP(H48,#REF!,2,0))</f>
        <v>Nota inválida</v>
      </c>
      <c r="J48" s="320">
        <f t="shared" si="0"/>
        <v>1</v>
      </c>
      <c r="K48" s="409"/>
      <c r="L48" s="212">
        <v>0</v>
      </c>
      <c r="M48" s="212">
        <v>0</v>
      </c>
      <c r="N48" s="212">
        <v>0</v>
      </c>
      <c r="O48" s="212">
        <v>0</v>
      </c>
      <c r="P48" s="212">
        <v>0</v>
      </c>
      <c r="Q48" s="312">
        <v>0</v>
      </c>
      <c r="R48" s="315">
        <f t="shared" si="1"/>
        <v>0</v>
      </c>
      <c r="S48" s="309">
        <f t="shared" si="5"/>
        <v>0</v>
      </c>
      <c r="T48" s="27"/>
      <c r="U48" s="27"/>
      <c r="V48" s="337">
        <f t="shared" si="2"/>
        <v>0</v>
      </c>
      <c r="W48" s="249" t="str">
        <f t="shared" si="3"/>
        <v>Risco Pequeno</v>
      </c>
      <c r="X48" s="76"/>
    </row>
    <row r="49" spans="1:24" s="70" customFormat="1" ht="20.100000000000001" customHeight="1" thickTop="1" thickBot="1">
      <c r="A49" s="541" t="str">
        <f>INDEX('Mapa de Riscos'!B$49:B51,ROWS('Mapa de Riscos'!B49))</f>
        <v>Subprocesso/ Atividade 10</v>
      </c>
      <c r="B49" s="357" t="str">
        <f>'Mapa de Riscos'!C49</f>
        <v>Evento 1</v>
      </c>
      <c r="C49" s="407"/>
      <c r="D49" s="78">
        <v>1</v>
      </c>
      <c r="E49" s="533" t="str">
        <f t="shared" si="4"/>
        <v>Muito baixa</v>
      </c>
      <c r="F49" s="534" t="str">
        <f>IF(E49&gt;5,"Nota inválida",HLOOKUP(E49,#REF!,2,0))</f>
        <v>Nota inválida</v>
      </c>
      <c r="G49" s="534" t="str">
        <f>IF(F49&gt;5,"Nota inválida",HLOOKUP(F49,#REF!,2,0))</f>
        <v>Nota inválida</v>
      </c>
      <c r="H49" s="534" t="str">
        <f>IF(G49&gt;5,"Nota inválida",HLOOKUP(G49,#REF!,2,0))</f>
        <v>Nota inválida</v>
      </c>
      <c r="I49" s="535" t="str">
        <f>IF(H49&gt;5,"Nota inválida",HLOOKUP(H49,#REF!,2,0))</f>
        <v>Nota inválida</v>
      </c>
      <c r="J49" s="339">
        <f t="shared" si="0"/>
        <v>1</v>
      </c>
      <c r="K49" s="409"/>
      <c r="L49" s="212">
        <v>0</v>
      </c>
      <c r="M49" s="212">
        <v>0</v>
      </c>
      <c r="N49" s="212">
        <v>0</v>
      </c>
      <c r="O49" s="212">
        <v>0</v>
      </c>
      <c r="P49" s="212">
        <v>0</v>
      </c>
      <c r="Q49" s="312">
        <v>0</v>
      </c>
      <c r="R49" s="315">
        <f t="shared" si="1"/>
        <v>0</v>
      </c>
      <c r="S49" s="309">
        <f t="shared" si="5"/>
        <v>0</v>
      </c>
      <c r="T49" s="27"/>
      <c r="U49" s="27"/>
      <c r="V49" s="337">
        <f t="shared" si="2"/>
        <v>0</v>
      </c>
      <c r="W49" s="249" t="str">
        <f t="shared" si="3"/>
        <v>Risco Pequeno</v>
      </c>
      <c r="X49" s="76"/>
    </row>
    <row r="50" spans="1:24" s="70" customFormat="1" ht="20.100000000000001" customHeight="1" thickTop="1" thickBot="1">
      <c r="A50" s="542"/>
      <c r="B50" s="357" t="str">
        <f>'Mapa de Riscos'!C50</f>
        <v>Evento 2</v>
      </c>
      <c r="C50" s="407"/>
      <c r="D50" s="78">
        <v>1</v>
      </c>
      <c r="E50" s="533" t="str">
        <f t="shared" si="4"/>
        <v>Muito baixa</v>
      </c>
      <c r="F50" s="534" t="str">
        <f>IF(E50&gt;5,"Nota inválida",HLOOKUP(E50,#REF!,2,0))</f>
        <v>Nota inválida</v>
      </c>
      <c r="G50" s="534" t="str">
        <f>IF(F50&gt;5,"Nota inválida",HLOOKUP(F50,#REF!,2,0))</f>
        <v>Nota inválida</v>
      </c>
      <c r="H50" s="534" t="str">
        <f>IF(G50&gt;5,"Nota inválida",HLOOKUP(G50,#REF!,2,0))</f>
        <v>Nota inválida</v>
      </c>
      <c r="I50" s="535" t="str">
        <f>IF(H50&gt;5,"Nota inválida",HLOOKUP(H50,#REF!,2,0))</f>
        <v>Nota inválida</v>
      </c>
      <c r="J50" s="309">
        <f t="shared" si="0"/>
        <v>1</v>
      </c>
      <c r="K50" s="409"/>
      <c r="L50" s="212">
        <v>0</v>
      </c>
      <c r="M50" s="212">
        <v>0</v>
      </c>
      <c r="N50" s="212">
        <v>0</v>
      </c>
      <c r="O50" s="212">
        <v>0</v>
      </c>
      <c r="P50" s="212">
        <v>0</v>
      </c>
      <c r="Q50" s="312">
        <v>0</v>
      </c>
      <c r="R50" s="315">
        <f t="shared" si="1"/>
        <v>0</v>
      </c>
      <c r="S50" s="309">
        <f t="shared" si="5"/>
        <v>0</v>
      </c>
      <c r="T50" s="27"/>
      <c r="U50" s="27"/>
      <c r="V50" s="337">
        <f t="shared" si="2"/>
        <v>0</v>
      </c>
      <c r="W50" s="249" t="str">
        <f t="shared" si="3"/>
        <v>Risco Pequeno</v>
      </c>
      <c r="X50" s="76"/>
    </row>
    <row r="51" spans="1:24" s="70" customFormat="1" ht="20.100000000000001" customHeight="1" thickTop="1" thickBot="1">
      <c r="A51" s="543"/>
      <c r="B51" s="357" t="str">
        <f>'Mapa de Riscos'!C51</f>
        <v>Evento 3</v>
      </c>
      <c r="C51" s="407"/>
      <c r="D51" s="78">
        <v>1</v>
      </c>
      <c r="E51" s="533" t="str">
        <f t="shared" si="4"/>
        <v>Muito baixa</v>
      </c>
      <c r="F51" s="534" t="str">
        <f>IF(E51&gt;5,"Nota inválida",HLOOKUP(E51,#REF!,2,0))</f>
        <v>Nota inválida</v>
      </c>
      <c r="G51" s="534" t="str">
        <f>IF(F51&gt;5,"Nota inválida",HLOOKUP(F51,#REF!,2,0))</f>
        <v>Nota inválida</v>
      </c>
      <c r="H51" s="534" t="str">
        <f>IF(G51&gt;5,"Nota inválida",HLOOKUP(G51,#REF!,2,0))</f>
        <v>Nota inválida</v>
      </c>
      <c r="I51" s="535" t="str">
        <f>IF(H51&gt;5,"Nota inválida",HLOOKUP(H51,#REF!,2,0))</f>
        <v>Nota inválida</v>
      </c>
      <c r="J51" s="309">
        <f t="shared" si="0"/>
        <v>1</v>
      </c>
      <c r="K51" s="409"/>
      <c r="L51" s="212">
        <v>0</v>
      </c>
      <c r="M51" s="212">
        <v>0</v>
      </c>
      <c r="N51" s="212">
        <v>0</v>
      </c>
      <c r="O51" s="212">
        <v>0</v>
      </c>
      <c r="P51" s="212">
        <v>0</v>
      </c>
      <c r="Q51" s="312">
        <v>0</v>
      </c>
      <c r="R51" s="315">
        <f t="shared" si="1"/>
        <v>0</v>
      </c>
      <c r="S51" s="309">
        <f t="shared" si="5"/>
        <v>0</v>
      </c>
      <c r="T51" s="27"/>
      <c r="U51" s="27"/>
      <c r="V51" s="337">
        <f t="shared" si="2"/>
        <v>0</v>
      </c>
      <c r="W51" s="249" t="str">
        <f t="shared" si="3"/>
        <v>Risco Pequeno</v>
      </c>
      <c r="X51" s="76"/>
    </row>
    <row r="52" spans="1:24" s="70" customFormat="1" ht="20.100000000000001" customHeight="1" thickTop="1" thickBot="1">
      <c r="A52" s="541" t="str">
        <f>INDEX('Mapa de Riscos'!B$52:B54,ROWS('Mapa de Riscos'!B52))</f>
        <v>Subprocesso/ Atividade 11</v>
      </c>
      <c r="B52" s="357" t="str">
        <f>'Mapa de Riscos'!C52</f>
        <v>Evento 1</v>
      </c>
      <c r="C52" s="407"/>
      <c r="D52" s="78">
        <v>1</v>
      </c>
      <c r="E52" s="533" t="str">
        <f t="shared" si="4"/>
        <v>Muito baixa</v>
      </c>
      <c r="F52" s="534" t="str">
        <f>IF(E52&gt;5,"Nota inválida",HLOOKUP(E52,#REF!,2,0))</f>
        <v>Nota inválida</v>
      </c>
      <c r="G52" s="534" t="str">
        <f>IF(F52&gt;5,"Nota inválida",HLOOKUP(F52,#REF!,2,0))</f>
        <v>Nota inválida</v>
      </c>
      <c r="H52" s="534" t="str">
        <f>IF(G52&gt;5,"Nota inválida",HLOOKUP(G52,#REF!,2,0))</f>
        <v>Nota inválida</v>
      </c>
      <c r="I52" s="535" t="str">
        <f>IF(H52&gt;5,"Nota inválida",HLOOKUP(H52,#REF!,2,0))</f>
        <v>Nota inválida</v>
      </c>
      <c r="J52" s="338">
        <f t="shared" si="0"/>
        <v>1</v>
      </c>
      <c r="K52" s="409"/>
      <c r="L52" s="212">
        <v>0</v>
      </c>
      <c r="M52" s="212">
        <v>0</v>
      </c>
      <c r="N52" s="212">
        <v>0</v>
      </c>
      <c r="O52" s="212">
        <v>0</v>
      </c>
      <c r="P52" s="212">
        <v>0</v>
      </c>
      <c r="Q52" s="312">
        <v>0</v>
      </c>
      <c r="R52" s="315">
        <f t="shared" si="1"/>
        <v>0</v>
      </c>
      <c r="S52" s="309">
        <f t="shared" si="5"/>
        <v>0</v>
      </c>
      <c r="T52" s="27"/>
      <c r="U52" s="27"/>
      <c r="V52" s="337">
        <f t="shared" si="2"/>
        <v>0</v>
      </c>
      <c r="W52" s="249" t="str">
        <f t="shared" si="3"/>
        <v>Risco Pequeno</v>
      </c>
      <c r="X52" s="76"/>
    </row>
    <row r="53" spans="1:24" s="70" customFormat="1" ht="20.100000000000001" customHeight="1" thickTop="1" thickBot="1">
      <c r="A53" s="542"/>
      <c r="B53" s="357" t="str">
        <f>'Mapa de Riscos'!C53</f>
        <v>Evento 2</v>
      </c>
      <c r="C53" s="407"/>
      <c r="D53" s="78">
        <v>1</v>
      </c>
      <c r="E53" s="533" t="str">
        <f t="shared" si="4"/>
        <v>Muito baixa</v>
      </c>
      <c r="F53" s="534" t="str">
        <f>IF(E53&gt;5,"Nota inválida",HLOOKUP(E53,#REF!,2,0))</f>
        <v>Nota inválida</v>
      </c>
      <c r="G53" s="534" t="str">
        <f>IF(F53&gt;5,"Nota inválida",HLOOKUP(F53,#REF!,2,0))</f>
        <v>Nota inválida</v>
      </c>
      <c r="H53" s="534" t="str">
        <f>IF(G53&gt;5,"Nota inválida",HLOOKUP(G53,#REF!,2,0))</f>
        <v>Nota inválida</v>
      </c>
      <c r="I53" s="535" t="str">
        <f>IF(H53&gt;5,"Nota inválida",HLOOKUP(H53,#REF!,2,0))</f>
        <v>Nota inválida</v>
      </c>
      <c r="J53" s="309">
        <f t="shared" si="0"/>
        <v>1</v>
      </c>
      <c r="K53" s="409"/>
      <c r="L53" s="212">
        <v>0</v>
      </c>
      <c r="M53" s="212">
        <v>0</v>
      </c>
      <c r="N53" s="212">
        <v>0</v>
      </c>
      <c r="O53" s="212">
        <v>0</v>
      </c>
      <c r="P53" s="212">
        <v>0</v>
      </c>
      <c r="Q53" s="312">
        <v>0</v>
      </c>
      <c r="R53" s="315">
        <f t="shared" si="1"/>
        <v>0</v>
      </c>
      <c r="S53" s="309">
        <f t="shared" si="5"/>
        <v>0</v>
      </c>
      <c r="T53" s="27"/>
      <c r="U53" s="27"/>
      <c r="V53" s="337">
        <f t="shared" si="2"/>
        <v>0</v>
      </c>
      <c r="W53" s="249" t="str">
        <f t="shared" si="3"/>
        <v>Risco Pequeno</v>
      </c>
      <c r="X53" s="76"/>
    </row>
    <row r="54" spans="1:24" s="70" customFormat="1" ht="20.100000000000001" customHeight="1" thickTop="1" thickBot="1">
      <c r="A54" s="543"/>
      <c r="B54" s="357" t="str">
        <f>'Mapa de Riscos'!C54</f>
        <v>Evento 3</v>
      </c>
      <c r="C54" s="407"/>
      <c r="D54" s="78">
        <v>1</v>
      </c>
      <c r="E54" s="539" t="str">
        <f t="shared" si="4"/>
        <v>Muito baixa</v>
      </c>
      <c r="F54" s="534" t="str">
        <f>IF(E54&gt;5,"Nota inválida",HLOOKUP(E54,#REF!,2,0))</f>
        <v>Nota inválida</v>
      </c>
      <c r="G54" s="534" t="str">
        <f>IF(F54&gt;5,"Nota inválida",HLOOKUP(F54,#REF!,2,0))</f>
        <v>Nota inválida</v>
      </c>
      <c r="H54" s="534" t="str">
        <f>IF(G54&gt;5,"Nota inválida",HLOOKUP(G54,#REF!,2,0))</f>
        <v>Nota inválida</v>
      </c>
      <c r="I54" s="540" t="str">
        <f>IF(H54&gt;5,"Nota inválida",HLOOKUP(H54,#REF!,2,0))</f>
        <v>Nota inválida</v>
      </c>
      <c r="J54" s="309">
        <f t="shared" si="0"/>
        <v>1</v>
      </c>
      <c r="K54" s="412"/>
      <c r="L54" s="212">
        <v>0</v>
      </c>
      <c r="M54" s="212">
        <v>0</v>
      </c>
      <c r="N54" s="212">
        <v>0</v>
      </c>
      <c r="O54" s="212">
        <v>0</v>
      </c>
      <c r="P54" s="212">
        <v>0</v>
      </c>
      <c r="Q54" s="312">
        <v>0</v>
      </c>
      <c r="R54" s="315">
        <f t="shared" si="1"/>
        <v>0</v>
      </c>
      <c r="S54" s="309">
        <f t="shared" si="5"/>
        <v>0</v>
      </c>
      <c r="T54" s="27"/>
      <c r="U54" s="27"/>
      <c r="V54" s="337">
        <f t="shared" si="2"/>
        <v>0</v>
      </c>
      <c r="W54" s="249" t="str">
        <f t="shared" si="3"/>
        <v>Risco Pequeno</v>
      </c>
      <c r="X54" s="76"/>
    </row>
    <row r="55" spans="1:24" s="70" customFormat="1" ht="20.100000000000001" customHeight="1" thickTop="1" thickBot="1">
      <c r="A55" s="541" t="str">
        <f>INDEX('Mapa de Riscos'!B$55:B57,ROWS('Mapa de Riscos'!B55))</f>
        <v>Subprocesso/ Atividade 12</v>
      </c>
      <c r="B55" s="357" t="str">
        <f>'Mapa de Riscos'!C55</f>
        <v>Evento 1</v>
      </c>
      <c r="C55" s="407"/>
      <c r="D55" s="78">
        <v>1</v>
      </c>
      <c r="E55" s="533" t="str">
        <f t="shared" si="4"/>
        <v>Muito baixa</v>
      </c>
      <c r="F55" s="534" t="str">
        <f>IF(E55&gt;5,"Nota inválida",HLOOKUP(E55,#REF!,2,0))</f>
        <v>Nota inválida</v>
      </c>
      <c r="G55" s="534" t="str">
        <f>IF(F55&gt;5,"Nota inválida",HLOOKUP(F55,#REF!,2,0))</f>
        <v>Nota inválida</v>
      </c>
      <c r="H55" s="534" t="str">
        <f>IF(G55&gt;5,"Nota inválida",HLOOKUP(G55,#REF!,2,0))</f>
        <v>Nota inválida</v>
      </c>
      <c r="I55" s="535" t="str">
        <f>IF(H55&gt;5,"Nota inválida",HLOOKUP(H55,#REF!,2,0))</f>
        <v>Nota inválida</v>
      </c>
      <c r="J55" s="309">
        <f t="shared" si="0"/>
        <v>1</v>
      </c>
      <c r="K55" s="409"/>
      <c r="L55" s="212">
        <v>0</v>
      </c>
      <c r="M55" s="212">
        <v>0</v>
      </c>
      <c r="N55" s="212">
        <v>0</v>
      </c>
      <c r="O55" s="212">
        <v>0</v>
      </c>
      <c r="P55" s="212">
        <v>0</v>
      </c>
      <c r="Q55" s="312">
        <v>0</v>
      </c>
      <c r="R55" s="315">
        <f t="shared" si="1"/>
        <v>0</v>
      </c>
      <c r="S55" s="309">
        <f t="shared" si="5"/>
        <v>0</v>
      </c>
      <c r="T55" s="27"/>
      <c r="U55" s="27"/>
      <c r="V55" s="337">
        <f t="shared" si="2"/>
        <v>0</v>
      </c>
      <c r="W55" s="249" t="str">
        <f t="shared" si="3"/>
        <v>Risco Pequeno</v>
      </c>
      <c r="X55" s="76"/>
    </row>
    <row r="56" spans="1:24" s="70" customFormat="1" ht="20.100000000000001" customHeight="1" thickTop="1" thickBot="1">
      <c r="A56" s="542"/>
      <c r="B56" s="357" t="str">
        <f>'Mapa de Riscos'!C56</f>
        <v>Evento 2</v>
      </c>
      <c r="C56" s="407"/>
      <c r="D56" s="78">
        <v>1</v>
      </c>
      <c r="E56" s="533" t="str">
        <f t="shared" si="4"/>
        <v>Muito baixa</v>
      </c>
      <c r="F56" s="534" t="str">
        <f>IF(E56&gt;5,"Nota inválida",HLOOKUP(E56,#REF!,2,0))</f>
        <v>Nota inválida</v>
      </c>
      <c r="G56" s="534" t="str">
        <f>IF(F56&gt;5,"Nota inválida",HLOOKUP(F56,#REF!,2,0))</f>
        <v>Nota inválida</v>
      </c>
      <c r="H56" s="534" t="str">
        <f>IF(G56&gt;5,"Nota inválida",HLOOKUP(G56,#REF!,2,0))</f>
        <v>Nota inválida</v>
      </c>
      <c r="I56" s="535" t="str">
        <f>IF(H56&gt;5,"Nota inválida",HLOOKUP(H56,#REF!,2,0))</f>
        <v>Nota inválida</v>
      </c>
      <c r="J56" s="309">
        <f t="shared" si="0"/>
        <v>1</v>
      </c>
      <c r="K56" s="409"/>
      <c r="L56" s="212">
        <v>0</v>
      </c>
      <c r="M56" s="212">
        <v>0</v>
      </c>
      <c r="N56" s="212">
        <v>0</v>
      </c>
      <c r="O56" s="212">
        <v>0</v>
      </c>
      <c r="P56" s="212">
        <v>0</v>
      </c>
      <c r="Q56" s="312">
        <v>0</v>
      </c>
      <c r="R56" s="315">
        <f t="shared" si="1"/>
        <v>0</v>
      </c>
      <c r="S56" s="309">
        <f t="shared" si="5"/>
        <v>0</v>
      </c>
      <c r="T56" s="27"/>
      <c r="U56" s="27"/>
      <c r="V56" s="337">
        <f>J56*S56</f>
        <v>0</v>
      </c>
      <c r="W56" s="249" t="str">
        <f t="shared" si="3"/>
        <v>Risco Pequeno</v>
      </c>
      <c r="X56" s="76"/>
    </row>
    <row r="57" spans="1:24" s="70" customFormat="1" ht="20.100000000000001" customHeight="1" thickTop="1" thickBot="1">
      <c r="A57" s="543"/>
      <c r="B57" s="357" t="str">
        <f>'Mapa de Riscos'!C57</f>
        <v>Evento 3</v>
      </c>
      <c r="C57" s="407"/>
      <c r="D57" s="78">
        <v>1</v>
      </c>
      <c r="E57" s="533" t="str">
        <f t="shared" si="4"/>
        <v>Muito baixa</v>
      </c>
      <c r="F57" s="534" t="str">
        <f>IF(E57&gt;5,"Nota inválida",HLOOKUP(E57,#REF!,2,0))</f>
        <v>Nota inválida</v>
      </c>
      <c r="G57" s="534" t="str">
        <f>IF(F57&gt;5,"Nota inválida",HLOOKUP(F57,#REF!,2,0))</f>
        <v>Nota inválida</v>
      </c>
      <c r="H57" s="534" t="str">
        <f>IF(G57&gt;5,"Nota inválida",HLOOKUP(G57,#REF!,2,0))</f>
        <v>Nota inválida</v>
      </c>
      <c r="I57" s="535" t="str">
        <f>IF(H57&gt;5,"Nota inválida",HLOOKUP(H57,#REF!,2,0))</f>
        <v>Nota inválida</v>
      </c>
      <c r="J57" s="309">
        <f t="shared" si="0"/>
        <v>1</v>
      </c>
      <c r="K57" s="409"/>
      <c r="L57" s="212">
        <v>0</v>
      </c>
      <c r="M57" s="212">
        <v>0</v>
      </c>
      <c r="N57" s="212">
        <v>0</v>
      </c>
      <c r="O57" s="212">
        <v>0</v>
      </c>
      <c r="P57" s="212">
        <v>0</v>
      </c>
      <c r="Q57" s="312">
        <v>0</v>
      </c>
      <c r="R57" s="315">
        <f t="shared" si="1"/>
        <v>0</v>
      </c>
      <c r="S57" s="309">
        <f t="shared" si="5"/>
        <v>0</v>
      </c>
      <c r="T57" s="27"/>
      <c r="U57" s="27"/>
      <c r="V57" s="337">
        <f t="shared" si="2"/>
        <v>0</v>
      </c>
      <c r="W57" s="249" t="str">
        <f t="shared" si="3"/>
        <v>Risco Pequeno</v>
      </c>
      <c r="X57" s="76"/>
    </row>
    <row r="58" spans="1:24" s="70" customFormat="1" ht="20.100000000000001" customHeight="1" thickTop="1" thickBot="1">
      <c r="A58" s="541" t="str">
        <f>INDEX('Mapa de Riscos'!B$58:B60,ROWS('Mapa de Riscos'!B58))</f>
        <v>Subprocesso/ Atividade 13</v>
      </c>
      <c r="B58" s="357" t="str">
        <f>'Mapa de Riscos'!C58</f>
        <v>Evento 1</v>
      </c>
      <c r="C58" s="407"/>
      <c r="D58" s="78">
        <v>1</v>
      </c>
      <c r="E58" s="533" t="str">
        <f t="shared" si="4"/>
        <v>Muito baixa</v>
      </c>
      <c r="F58" s="534" t="str">
        <f>IF(E58&gt;5,"Nota inválida",HLOOKUP(E58,#REF!,2,0))</f>
        <v>Nota inválida</v>
      </c>
      <c r="G58" s="534" t="str">
        <f>IF(F58&gt;5,"Nota inválida",HLOOKUP(F58,#REF!,2,0))</f>
        <v>Nota inválida</v>
      </c>
      <c r="H58" s="534" t="str">
        <f>IF(G58&gt;5,"Nota inválida",HLOOKUP(G58,#REF!,2,0))</f>
        <v>Nota inválida</v>
      </c>
      <c r="I58" s="535" t="str">
        <f>IF(H58&gt;5,"Nota inválida",HLOOKUP(H58,#REF!,2,0))</f>
        <v>Nota inválida</v>
      </c>
      <c r="J58" s="338">
        <f t="shared" si="0"/>
        <v>1</v>
      </c>
      <c r="K58" s="409"/>
      <c r="L58" s="212">
        <v>0</v>
      </c>
      <c r="M58" s="212">
        <v>0</v>
      </c>
      <c r="N58" s="212">
        <v>0</v>
      </c>
      <c r="O58" s="212">
        <v>0</v>
      </c>
      <c r="P58" s="212">
        <v>0</v>
      </c>
      <c r="Q58" s="312">
        <v>0</v>
      </c>
      <c r="R58" s="315">
        <f t="shared" si="1"/>
        <v>0</v>
      </c>
      <c r="S58" s="309">
        <f t="shared" si="5"/>
        <v>0</v>
      </c>
      <c r="T58" s="27"/>
      <c r="U58" s="27"/>
      <c r="V58" s="337">
        <f t="shared" si="2"/>
        <v>0</v>
      </c>
      <c r="W58" s="249" t="str">
        <f t="shared" si="3"/>
        <v>Risco Pequeno</v>
      </c>
      <c r="X58" s="76"/>
    </row>
    <row r="59" spans="1:24" s="70" customFormat="1" ht="20.100000000000001" customHeight="1" thickTop="1" thickBot="1">
      <c r="A59" s="542"/>
      <c r="B59" s="357" t="str">
        <f>'Mapa de Riscos'!C59</f>
        <v>Evento 2</v>
      </c>
      <c r="C59" s="407"/>
      <c r="D59" s="78">
        <v>1</v>
      </c>
      <c r="E59" s="533" t="str">
        <f t="shared" si="4"/>
        <v>Muito baixa</v>
      </c>
      <c r="F59" s="534" t="str">
        <f>IF(E59&gt;5,"Nota inválida",HLOOKUP(E59,#REF!,2,0))</f>
        <v>Nota inválida</v>
      </c>
      <c r="G59" s="534" t="str">
        <f>IF(F59&gt;5,"Nota inválida",HLOOKUP(F59,#REF!,2,0))</f>
        <v>Nota inválida</v>
      </c>
      <c r="H59" s="534" t="str">
        <f>IF(G59&gt;5,"Nota inválida",HLOOKUP(G59,#REF!,2,0))</f>
        <v>Nota inválida</v>
      </c>
      <c r="I59" s="535" t="str">
        <f>IF(H59&gt;5,"Nota inválida",HLOOKUP(H59,#REF!,2,0))</f>
        <v>Nota inválida</v>
      </c>
      <c r="J59" s="309">
        <f t="shared" si="0"/>
        <v>1</v>
      </c>
      <c r="K59" s="409"/>
      <c r="L59" s="212">
        <v>0</v>
      </c>
      <c r="M59" s="212">
        <v>0</v>
      </c>
      <c r="N59" s="212">
        <v>0</v>
      </c>
      <c r="O59" s="212">
        <v>0</v>
      </c>
      <c r="P59" s="212">
        <v>0</v>
      </c>
      <c r="Q59" s="312">
        <v>0</v>
      </c>
      <c r="R59" s="315">
        <f t="shared" si="1"/>
        <v>0</v>
      </c>
      <c r="S59" s="309">
        <f t="shared" si="5"/>
        <v>0</v>
      </c>
      <c r="T59" s="27"/>
      <c r="U59" s="27"/>
      <c r="V59" s="337">
        <f t="shared" si="2"/>
        <v>0</v>
      </c>
      <c r="W59" s="249" t="str">
        <f t="shared" si="3"/>
        <v>Risco Pequeno</v>
      </c>
      <c r="X59" s="76"/>
    </row>
    <row r="60" spans="1:24" s="70" customFormat="1" ht="20.100000000000001" customHeight="1" thickTop="1" thickBot="1">
      <c r="A60" s="544"/>
      <c r="B60" s="357" t="str">
        <f>'Mapa de Riscos'!C60</f>
        <v>Evento 3</v>
      </c>
      <c r="C60" s="408"/>
      <c r="D60" s="314">
        <v>1</v>
      </c>
      <c r="E60" s="558" t="str">
        <f t="shared" si="4"/>
        <v>Muito baixa</v>
      </c>
      <c r="F60" s="559" t="str">
        <f>IF(E60&gt;5,"Nota inválida",HLOOKUP(E60,#REF!,2,0))</f>
        <v>Nota inválida</v>
      </c>
      <c r="G60" s="559" t="str">
        <f>IF(F60&gt;5,"Nota inválida",HLOOKUP(F60,#REF!,2,0))</f>
        <v>Nota inválida</v>
      </c>
      <c r="H60" s="559" t="str">
        <f>IF(G60&gt;5,"Nota inválida",HLOOKUP(G60,#REF!,2,0))</f>
        <v>Nota inválida</v>
      </c>
      <c r="I60" s="560" t="str">
        <f>IF(H60&gt;5,"Nota inválida",HLOOKUP(H60,#REF!,2,0))</f>
        <v>Nota inválida</v>
      </c>
      <c r="J60" s="321">
        <f t="shared" si="0"/>
        <v>1</v>
      </c>
      <c r="K60" s="413"/>
      <c r="L60" s="302">
        <v>0</v>
      </c>
      <c r="M60" s="302">
        <v>0</v>
      </c>
      <c r="N60" s="302">
        <v>0</v>
      </c>
      <c r="O60" s="302">
        <v>0</v>
      </c>
      <c r="P60" s="302">
        <v>0</v>
      </c>
      <c r="Q60" s="313">
        <v>0</v>
      </c>
      <c r="R60" s="316">
        <f t="shared" si="1"/>
        <v>0</v>
      </c>
      <c r="S60" s="309">
        <f t="shared" si="5"/>
        <v>0</v>
      </c>
      <c r="T60" s="27"/>
      <c r="U60" s="27"/>
      <c r="V60" s="337">
        <f t="shared" si="2"/>
        <v>0</v>
      </c>
      <c r="W60" s="249" t="str">
        <f t="shared" si="3"/>
        <v>Risco Pequeno</v>
      </c>
      <c r="X60" s="76"/>
    </row>
    <row r="61" spans="1:24" s="70" customFormat="1" ht="30" customHeight="1">
      <c r="A61" s="76"/>
      <c r="S61" s="293"/>
      <c r="V61" s="293"/>
      <c r="W61" s="293"/>
      <c r="X61" s="76"/>
    </row>
    <row r="62" spans="1:24" s="70" customFormat="1" ht="30" customHeight="1">
      <c r="A62" s="76"/>
      <c r="X62" s="76"/>
    </row>
    <row r="63" spans="1:24" s="70" customFormat="1" ht="30" customHeight="1">
      <c r="A63" s="76"/>
      <c r="X63" s="76"/>
    </row>
    <row r="64" spans="1:24" s="70" customFormat="1">
      <c r="A64" s="76"/>
      <c r="B64" s="297"/>
      <c r="X64" s="76"/>
    </row>
    <row r="65" spans="1:24" s="70" customFormat="1">
      <c r="A65" s="76"/>
      <c r="X65" s="76"/>
    </row>
    <row r="66" spans="1:24" s="70" customFormat="1">
      <c r="A66" s="76"/>
      <c r="X66" s="76"/>
    </row>
    <row r="67" spans="1:24" s="70" customFormat="1" ht="13.5" thickBot="1">
      <c r="A67" s="76"/>
      <c r="L67" s="536" t="s">
        <v>235</v>
      </c>
      <c r="M67" s="536"/>
      <c r="N67" s="536"/>
      <c r="O67" s="536"/>
      <c r="P67" s="536"/>
      <c r="X67" s="76"/>
    </row>
    <row r="68" spans="1:24" s="70" customFormat="1" ht="16.5" thickTop="1" thickBot="1">
      <c r="B68" s="28"/>
      <c r="C68" s="29"/>
      <c r="I68" s="556" t="s">
        <v>20</v>
      </c>
      <c r="J68" s="322" t="s">
        <v>91</v>
      </c>
      <c r="K68" s="323">
        <v>5</v>
      </c>
      <c r="L68" s="324">
        <f>K68*L73</f>
        <v>5</v>
      </c>
      <c r="M68" s="325">
        <v>10</v>
      </c>
      <c r="N68" s="326">
        <v>15</v>
      </c>
      <c r="O68" s="326">
        <v>20</v>
      </c>
      <c r="P68" s="326">
        <v>25</v>
      </c>
      <c r="Q68" s="80"/>
      <c r="S68" s="30"/>
      <c r="T68" s="31"/>
      <c r="U68" s="84"/>
      <c r="V68" s="86"/>
      <c r="W68" s="403"/>
      <c r="X68" s="76"/>
    </row>
    <row r="69" spans="1:24" s="70" customFormat="1" ht="16.5" customHeight="1" thickTop="1" thickBot="1">
      <c r="B69" s="28"/>
      <c r="C69" s="29"/>
      <c r="I69" s="557"/>
      <c r="J69" s="322" t="s">
        <v>92</v>
      </c>
      <c r="K69" s="323">
        <v>4</v>
      </c>
      <c r="L69" s="324">
        <f>K69*L73</f>
        <v>4</v>
      </c>
      <c r="M69" s="327">
        <v>8</v>
      </c>
      <c r="N69" s="325">
        <v>12</v>
      </c>
      <c r="O69" s="326">
        <v>16</v>
      </c>
      <c r="P69" s="326">
        <v>20</v>
      </c>
      <c r="X69" s="76"/>
    </row>
    <row r="70" spans="1:24" s="70" customFormat="1" ht="16.5" customHeight="1" thickTop="1" thickBot="1">
      <c r="B70" s="28"/>
      <c r="C70" s="29"/>
      <c r="I70" s="557"/>
      <c r="J70" s="322" t="s">
        <v>93</v>
      </c>
      <c r="K70" s="323">
        <v>3</v>
      </c>
      <c r="L70" s="324">
        <v>3</v>
      </c>
      <c r="M70" s="329">
        <v>6</v>
      </c>
      <c r="N70" s="327">
        <v>9</v>
      </c>
      <c r="O70" s="327">
        <v>12</v>
      </c>
      <c r="P70" s="326">
        <v>15</v>
      </c>
      <c r="X70" s="76"/>
    </row>
    <row r="71" spans="1:24" s="70" customFormat="1" ht="14.25" thickTop="1" thickBot="1">
      <c r="B71" s="28"/>
      <c r="C71" s="29"/>
      <c r="I71" s="557"/>
      <c r="J71" s="322" t="s">
        <v>95</v>
      </c>
      <c r="K71" s="323">
        <v>2</v>
      </c>
      <c r="L71" s="328">
        <v>2</v>
      </c>
      <c r="M71" s="329">
        <v>4</v>
      </c>
      <c r="N71" s="330">
        <v>6</v>
      </c>
      <c r="O71" s="327">
        <v>8</v>
      </c>
      <c r="P71" s="327">
        <v>10</v>
      </c>
      <c r="X71" s="76"/>
    </row>
    <row r="72" spans="1:24" s="70" customFormat="1" ht="14.25" thickTop="1" thickBot="1">
      <c r="B72" s="28"/>
      <c r="C72" s="29"/>
      <c r="I72" s="557"/>
      <c r="J72" s="322" t="s">
        <v>96</v>
      </c>
      <c r="K72" s="323">
        <v>1</v>
      </c>
      <c r="L72" s="328">
        <f>K72*L73</f>
        <v>1</v>
      </c>
      <c r="M72" s="328">
        <v>2</v>
      </c>
      <c r="N72" s="328">
        <v>3</v>
      </c>
      <c r="O72" s="324">
        <v>4</v>
      </c>
      <c r="P72" s="324">
        <v>5</v>
      </c>
      <c r="X72" s="76"/>
    </row>
    <row r="73" spans="1:24" s="70" customFormat="1" ht="17.25" customHeight="1" thickTop="1" thickBot="1">
      <c r="B73" s="28"/>
      <c r="C73" s="29"/>
      <c r="L73" s="331">
        <v>1</v>
      </c>
      <c r="M73" s="331">
        <v>2</v>
      </c>
      <c r="N73" s="331">
        <v>3</v>
      </c>
      <c r="O73" s="331">
        <v>4</v>
      </c>
      <c r="P73" s="331">
        <v>5</v>
      </c>
      <c r="X73" s="76"/>
    </row>
    <row r="74" spans="1:24" s="70" customFormat="1" ht="29.25" customHeight="1" thickTop="1" thickBot="1">
      <c r="B74" s="28"/>
      <c r="C74" s="29"/>
      <c r="L74" s="332" t="s">
        <v>311</v>
      </c>
      <c r="M74" s="333" t="s">
        <v>274</v>
      </c>
      <c r="N74" s="333" t="s">
        <v>275</v>
      </c>
      <c r="O74" s="333" t="s">
        <v>276</v>
      </c>
      <c r="P74" s="334" t="s">
        <v>277</v>
      </c>
      <c r="Q74" s="82"/>
      <c r="R74" s="29"/>
      <c r="X74" s="76"/>
    </row>
    <row r="75" spans="1:24" s="70" customFormat="1" ht="25.5" customHeight="1" thickTop="1" thickBot="1">
      <c r="B75" s="28"/>
      <c r="C75" s="29"/>
      <c r="L75" s="34" t="s">
        <v>28</v>
      </c>
      <c r="M75" s="34" t="s">
        <v>85</v>
      </c>
      <c r="N75" s="34" t="s">
        <v>86</v>
      </c>
      <c r="O75" s="34" t="s">
        <v>87</v>
      </c>
      <c r="P75" s="34" t="s">
        <v>29</v>
      </c>
      <c r="Q75" s="82"/>
      <c r="R75" s="80"/>
      <c r="X75" s="76"/>
    </row>
    <row r="76" spans="1:24" s="70" customFormat="1" ht="16.5" customHeight="1" thickTop="1">
      <c r="B76" s="28"/>
      <c r="C76" s="29"/>
      <c r="L76" s="537" t="s">
        <v>236</v>
      </c>
      <c r="M76" s="537"/>
      <c r="N76" s="537"/>
      <c r="O76" s="537"/>
      <c r="P76" s="538"/>
      <c r="Q76" s="82"/>
      <c r="R76" s="306"/>
      <c r="X76" s="76"/>
    </row>
    <row r="77" spans="1:24" s="70" customFormat="1" ht="16.5" customHeight="1">
      <c r="B77" s="28"/>
      <c r="C77" s="29"/>
      <c r="L77" s="66"/>
      <c r="M77" s="66"/>
      <c r="N77" s="66"/>
      <c r="O77" s="66"/>
      <c r="P77" s="66"/>
      <c r="Q77" s="82"/>
      <c r="R77" s="307"/>
      <c r="X77" s="76"/>
    </row>
    <row r="78" spans="1:24" s="70" customFormat="1" ht="13.5" thickBot="1">
      <c r="B78" s="28"/>
      <c r="C78" s="29"/>
      <c r="D78" s="95"/>
      <c r="E78" s="95"/>
      <c r="F78" s="95"/>
      <c r="G78" s="95"/>
      <c r="H78" s="95"/>
      <c r="I78" s="95"/>
      <c r="J78" s="95"/>
      <c r="K78" s="66"/>
      <c r="L78" s="66"/>
      <c r="M78" s="66"/>
      <c r="N78" s="66"/>
      <c r="O78" s="85"/>
      <c r="P78" s="85"/>
      <c r="Q78" s="95"/>
      <c r="R78" s="95"/>
      <c r="X78" s="76"/>
    </row>
    <row r="79" spans="1:24" s="70" customFormat="1" ht="15">
      <c r="B79" s="87"/>
      <c r="C79" s="396"/>
      <c r="L79" s="553" t="s">
        <v>97</v>
      </c>
      <c r="M79" s="553"/>
      <c r="N79" s="553"/>
      <c r="O79" s="553"/>
      <c r="P79" s="553"/>
      <c r="X79" s="76"/>
    </row>
    <row r="80" spans="1:24" s="70" customFormat="1">
      <c r="B80" s="87"/>
      <c r="C80" s="396"/>
      <c r="L80" s="549" t="s">
        <v>98</v>
      </c>
      <c r="M80" s="549"/>
      <c r="N80" s="549"/>
      <c r="O80" s="550" t="s">
        <v>99</v>
      </c>
      <c r="P80" s="550"/>
      <c r="X80" s="76"/>
    </row>
    <row r="81" spans="2:24" s="70" customFormat="1">
      <c r="B81" s="87"/>
      <c r="C81" s="396"/>
      <c r="L81" s="551" t="s">
        <v>100</v>
      </c>
      <c r="M81" s="551"/>
      <c r="N81" s="551"/>
      <c r="O81" s="552" t="s">
        <v>233</v>
      </c>
      <c r="P81" s="552"/>
      <c r="X81" s="76"/>
    </row>
    <row r="82" spans="2:24" s="70" customFormat="1">
      <c r="B82" s="87"/>
      <c r="C82" s="396"/>
      <c r="L82" s="547" t="s">
        <v>101</v>
      </c>
      <c r="M82" s="547"/>
      <c r="N82" s="547"/>
      <c r="O82" s="548" t="s">
        <v>234</v>
      </c>
      <c r="P82" s="548"/>
      <c r="X82" s="76"/>
    </row>
    <row r="83" spans="2:24" s="70" customFormat="1">
      <c r="B83" s="87"/>
      <c r="C83" s="396"/>
      <c r="L83" s="554" t="s">
        <v>102</v>
      </c>
      <c r="M83" s="554"/>
      <c r="N83" s="554"/>
      <c r="O83" s="555" t="s">
        <v>232</v>
      </c>
      <c r="P83" s="555"/>
      <c r="X83" s="76"/>
    </row>
    <row r="84" spans="2:24" s="70" customFormat="1">
      <c r="B84" s="87"/>
      <c r="C84" s="396"/>
      <c r="L84" s="545" t="s">
        <v>94</v>
      </c>
      <c r="M84" s="545"/>
      <c r="N84" s="545"/>
      <c r="O84" s="546" t="s">
        <v>231</v>
      </c>
      <c r="P84" s="546"/>
      <c r="X84" s="76"/>
    </row>
    <row r="85" spans="2:24" s="70" customFormat="1">
      <c r="B85" s="87"/>
      <c r="C85" s="396"/>
      <c r="L85" s="89"/>
      <c r="M85" s="89"/>
      <c r="N85" s="89"/>
      <c r="O85" s="90"/>
      <c r="P85" s="89"/>
      <c r="X85" s="76"/>
    </row>
    <row r="86" spans="2:24" s="70" customFormat="1">
      <c r="B86" s="87"/>
      <c r="C86" s="396"/>
      <c r="L86" s="89"/>
      <c r="M86" s="89"/>
      <c r="N86" s="89"/>
      <c r="O86" s="90"/>
      <c r="P86" s="89"/>
      <c r="Q86" s="71"/>
      <c r="R86" s="71"/>
      <c r="S86" s="71"/>
      <c r="T86" s="71"/>
      <c r="X86" s="76"/>
    </row>
    <row r="87" spans="2:24" s="70" customFormat="1" ht="13.5" thickBot="1">
      <c r="B87" s="91"/>
      <c r="C87" s="92"/>
      <c r="D87" s="92"/>
      <c r="E87" s="92"/>
      <c r="F87" s="92"/>
      <c r="G87" s="92"/>
      <c r="H87" s="92"/>
      <c r="I87" s="92"/>
      <c r="J87" s="92"/>
      <c r="K87" s="92"/>
      <c r="L87" s="92"/>
      <c r="M87" s="92"/>
      <c r="N87" s="92"/>
      <c r="O87" s="92"/>
      <c r="P87" s="92"/>
      <c r="Q87" s="336"/>
      <c r="R87" s="336"/>
      <c r="S87" s="336"/>
      <c r="T87" s="336"/>
      <c r="U87" s="92"/>
      <c r="V87" s="92"/>
      <c r="W87" s="92"/>
      <c r="X87" s="93"/>
    </row>
    <row r="88" spans="2:24" s="70" customFormat="1" ht="13.5" thickBot="1">
      <c r="B88" s="94"/>
      <c r="C88" s="66"/>
      <c r="L88" s="95"/>
      <c r="M88" s="95"/>
      <c r="N88" s="95"/>
      <c r="O88" s="95"/>
      <c r="P88" s="95"/>
      <c r="Q88" s="71"/>
      <c r="R88" s="71"/>
      <c r="S88" s="71"/>
      <c r="T88" s="71"/>
      <c r="X88" s="96"/>
    </row>
    <row r="89" spans="2:24" s="70" customFormat="1">
      <c r="Q89" s="71"/>
      <c r="R89" s="71"/>
      <c r="S89" s="71"/>
      <c r="T89" s="71"/>
    </row>
    <row r="90" spans="2:24" s="70" customFormat="1">
      <c r="Q90" s="71"/>
      <c r="R90" s="71"/>
      <c r="S90" s="71"/>
      <c r="T90" s="71"/>
    </row>
    <row r="91" spans="2:24" s="70" customFormat="1">
      <c r="Q91" s="71"/>
      <c r="R91" s="71"/>
      <c r="S91" s="71"/>
      <c r="T91" s="71"/>
    </row>
    <row r="92" spans="2:24" s="70" customFormat="1">
      <c r="Q92" s="71"/>
      <c r="R92" s="71"/>
      <c r="S92" s="71"/>
      <c r="T92" s="71"/>
    </row>
    <row r="93" spans="2:24" s="70" customFormat="1">
      <c r="Q93" s="71"/>
      <c r="R93" s="71"/>
      <c r="S93" s="71"/>
      <c r="T93" s="71"/>
    </row>
    <row r="94" spans="2:24" s="70" customFormat="1">
      <c r="Q94" s="71"/>
      <c r="R94" s="71"/>
      <c r="S94" s="71"/>
      <c r="T94" s="71"/>
    </row>
    <row r="95" spans="2:24" s="70" customFormat="1">
      <c r="Q95" s="71"/>
      <c r="R95" s="71"/>
      <c r="S95" s="71"/>
      <c r="T95" s="71"/>
    </row>
  </sheetData>
  <sheetProtection formatColumns="0" formatRows="0"/>
  <mergeCells count="97">
    <mergeCell ref="B12:X12"/>
    <mergeCell ref="B14:S14"/>
    <mergeCell ref="V15:W17"/>
    <mergeCell ref="V18:V21"/>
    <mergeCell ref="W18:W21"/>
    <mergeCell ref="H17:H18"/>
    <mergeCell ref="I17:I18"/>
    <mergeCell ref="D15:J15"/>
    <mergeCell ref="E16:I16"/>
    <mergeCell ref="J16:J21"/>
    <mergeCell ref="E17:E18"/>
    <mergeCell ref="F17:F18"/>
    <mergeCell ref="G17:G18"/>
    <mergeCell ref="R16:S18"/>
    <mergeCell ref="S19:S21"/>
    <mergeCell ref="L20:Q21"/>
    <mergeCell ref="L7:T7"/>
    <mergeCell ref="L8:T8"/>
    <mergeCell ref="L9:T9"/>
    <mergeCell ref="L10:T10"/>
    <mergeCell ref="L4:T4"/>
    <mergeCell ref="L5:T5"/>
    <mergeCell ref="L6:T6"/>
    <mergeCell ref="A14:A21"/>
    <mergeCell ref="B16:B18"/>
    <mergeCell ref="B19:B21"/>
    <mergeCell ref="A22:A24"/>
    <mergeCell ref="A25:A27"/>
    <mergeCell ref="A49:A51"/>
    <mergeCell ref="E29:I29"/>
    <mergeCell ref="E30:I30"/>
    <mergeCell ref="E36:I36"/>
    <mergeCell ref="E37:I37"/>
    <mergeCell ref="E38:I38"/>
    <mergeCell ref="E39:I39"/>
    <mergeCell ref="E40:I40"/>
    <mergeCell ref="E31:I31"/>
    <mergeCell ref="E32:I32"/>
    <mergeCell ref="E33:I33"/>
    <mergeCell ref="E34:I34"/>
    <mergeCell ref="A31:A33"/>
    <mergeCell ref="A40:A42"/>
    <mergeCell ref="A43:A45"/>
    <mergeCell ref="A28:A30"/>
    <mergeCell ref="E28:I28"/>
    <mergeCell ref="L17:P17"/>
    <mergeCell ref="L16:Q16"/>
    <mergeCell ref="L15:S15"/>
    <mergeCell ref="D16:D20"/>
    <mergeCell ref="E60:I60"/>
    <mergeCell ref="A52:A54"/>
    <mergeCell ref="A34:A36"/>
    <mergeCell ref="A37:A39"/>
    <mergeCell ref="R19:R21"/>
    <mergeCell ref="A46:A48"/>
    <mergeCell ref="E41:I41"/>
    <mergeCell ref="E42:I42"/>
    <mergeCell ref="E43:I43"/>
    <mergeCell ref="E44:I44"/>
    <mergeCell ref="E22:I22"/>
    <mergeCell ref="E23:I23"/>
    <mergeCell ref="E24:I24"/>
    <mergeCell ref="E25:I25"/>
    <mergeCell ref="E26:I26"/>
    <mergeCell ref="E27:I27"/>
    <mergeCell ref="E58:I58"/>
    <mergeCell ref="A55:A57"/>
    <mergeCell ref="A58:A60"/>
    <mergeCell ref="L84:N84"/>
    <mergeCell ref="O84:P84"/>
    <mergeCell ref="L82:N82"/>
    <mergeCell ref="O82:P82"/>
    <mergeCell ref="L80:N80"/>
    <mergeCell ref="O80:P80"/>
    <mergeCell ref="L81:N81"/>
    <mergeCell ref="O81:P81"/>
    <mergeCell ref="L79:P79"/>
    <mergeCell ref="L83:N83"/>
    <mergeCell ref="O83:P83"/>
    <mergeCell ref="I68:I72"/>
    <mergeCell ref="E59:I59"/>
    <mergeCell ref="E35:I35"/>
    <mergeCell ref="L67:P67"/>
    <mergeCell ref="L76:P76"/>
    <mergeCell ref="E45:I45"/>
    <mergeCell ref="E46:I46"/>
    <mergeCell ref="E47:I47"/>
    <mergeCell ref="E48:I48"/>
    <mergeCell ref="E49:I49"/>
    <mergeCell ref="E50:I50"/>
    <mergeCell ref="E51:I51"/>
    <mergeCell ref="E52:I52"/>
    <mergeCell ref="E53:I53"/>
    <mergeCell ref="E54:I54"/>
    <mergeCell ref="E55:I55"/>
    <mergeCell ref="E56:I56"/>
    <mergeCell ref="E57:I57"/>
  </mergeCells>
  <conditionalFormatting sqref="W22:W60">
    <cfRule type="cellIs" dxfId="11" priority="41" operator="equal">
      <formula>"Risco Crítico"</formula>
    </cfRule>
    <cfRule type="cellIs" dxfId="10" priority="42" operator="equal">
      <formula>"Risco Alto"</formula>
    </cfRule>
    <cfRule type="cellIs" dxfId="9" priority="43" operator="equal">
      <formula>"Risco Moderado"</formula>
    </cfRule>
    <cfRule type="cellIs" dxfId="8" priority="44" operator="equal">
      <formula>"Risco Pequeno"</formula>
    </cfRule>
  </conditionalFormatting>
  <dataValidations count="2">
    <dataValidation type="whole" allowBlank="1" showInputMessage="1" showErrorMessage="1" sqref="D22:D60">
      <formula1>1</formula1>
      <formula2>5</formula2>
    </dataValidation>
    <dataValidation type="whole" allowBlank="1" showInputMessage="1" showErrorMessage="1" sqref="L22:R60">
      <formula1>0</formula1>
      <formula2>5</formula2>
    </dataValidation>
  </dataValidations>
  <pageMargins left="0.51181102362204722" right="0.51181102362204722" top="0.78740157480314965" bottom="0.78740157480314965" header="0.31496062992125984" footer="0.31496062992125984"/>
  <pageSetup paperSize="9" scale="165" orientation="landscape" horizontalDpi="4294967294" verticalDpi="4294967294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theme="5" tint="0.79998168889431442"/>
  </sheetPr>
  <dimension ref="A1:HT95"/>
  <sheetViews>
    <sheetView topLeftCell="B16" zoomScale="91" zoomScaleNormal="91" workbookViewId="0">
      <selection activeCell="P28" sqref="P28"/>
    </sheetView>
  </sheetViews>
  <sheetFormatPr defaultColWidth="9.140625" defaultRowHeight="12.75"/>
  <cols>
    <col min="1" max="1" width="33.5703125" style="70" customWidth="1"/>
    <col min="2" max="2" width="51.85546875" style="70" customWidth="1"/>
    <col min="3" max="3" width="3" style="70" customWidth="1"/>
    <col min="4" max="4" width="10.85546875" style="70" customWidth="1"/>
    <col min="5" max="9" width="13" style="70" customWidth="1"/>
    <col min="10" max="10" width="13.85546875" style="70" customWidth="1"/>
    <col min="11" max="11" width="3.85546875" style="70" customWidth="1"/>
    <col min="12" max="17" width="13" style="70" customWidth="1"/>
    <col min="18" max="18" width="11.7109375" style="71" hidden="1" customWidth="1"/>
    <col min="19" max="19" width="9.28515625" style="70" customWidth="1"/>
    <col min="20" max="20" width="4" style="70" customWidth="1"/>
    <col min="21" max="21" width="3" style="70" customWidth="1"/>
    <col min="22" max="22" width="15.7109375" style="70" customWidth="1"/>
    <col min="23" max="23" width="20.140625" style="70" customWidth="1"/>
    <col min="24" max="16384" width="9.140625" style="70"/>
  </cols>
  <sheetData>
    <row r="1" spans="1:228" s="71" customFormat="1" ht="23.25" customHeight="1" thickBot="1">
      <c r="A1" s="646" t="s">
        <v>130</v>
      </c>
      <c r="B1" s="647"/>
      <c r="C1" s="647"/>
      <c r="D1" s="647"/>
      <c r="E1" s="647"/>
      <c r="F1" s="647"/>
      <c r="G1" s="647"/>
      <c r="H1" s="647"/>
      <c r="I1" s="647"/>
      <c r="J1" s="647"/>
      <c r="K1" s="647"/>
      <c r="L1" s="647"/>
      <c r="M1" s="647"/>
      <c r="N1" s="647"/>
      <c r="O1" s="647"/>
      <c r="P1" s="647"/>
      <c r="Q1" s="647"/>
      <c r="R1" s="647"/>
      <c r="S1" s="647"/>
      <c r="T1" s="647"/>
      <c r="U1" s="647"/>
      <c r="V1" s="647"/>
      <c r="W1" s="647"/>
      <c r="X1" s="648"/>
      <c r="Y1" s="70"/>
      <c r="Z1" s="70"/>
      <c r="AA1" s="70"/>
      <c r="AB1" s="70"/>
      <c r="AC1" s="70"/>
      <c r="AD1" s="70"/>
      <c r="AE1" s="70"/>
      <c r="AF1" s="70"/>
      <c r="AG1" s="70"/>
      <c r="AH1" s="70"/>
      <c r="AI1" s="70"/>
      <c r="AJ1" s="70"/>
      <c r="AK1" s="70"/>
      <c r="AL1" s="70"/>
      <c r="AM1" s="70"/>
      <c r="AN1" s="70"/>
      <c r="AO1" s="70"/>
      <c r="AP1" s="70"/>
      <c r="AQ1" s="70"/>
      <c r="AR1" s="70"/>
      <c r="AS1" s="70"/>
      <c r="AT1" s="70"/>
      <c r="AU1" s="70"/>
      <c r="AV1" s="70"/>
      <c r="AW1" s="70"/>
      <c r="AX1" s="70"/>
      <c r="AY1" s="70"/>
      <c r="AZ1" s="70"/>
      <c r="BA1" s="70"/>
      <c r="BB1" s="70"/>
      <c r="BC1" s="70"/>
      <c r="BD1" s="70"/>
      <c r="BE1" s="70"/>
      <c r="BF1" s="70"/>
      <c r="BG1" s="70"/>
      <c r="BH1" s="70"/>
      <c r="BI1" s="70"/>
      <c r="BJ1" s="70"/>
      <c r="BK1" s="70"/>
      <c r="BL1" s="70"/>
      <c r="BM1" s="70"/>
      <c r="BN1" s="70"/>
      <c r="BO1" s="70"/>
      <c r="BP1" s="70"/>
      <c r="BQ1" s="70"/>
      <c r="BR1" s="70"/>
      <c r="BS1" s="70"/>
      <c r="BT1" s="70"/>
      <c r="BU1" s="70"/>
      <c r="BV1" s="70"/>
      <c r="BW1" s="70"/>
      <c r="BX1" s="70"/>
      <c r="BY1" s="70"/>
      <c r="BZ1" s="70"/>
      <c r="CA1" s="70"/>
      <c r="CB1" s="70"/>
      <c r="CC1" s="70"/>
      <c r="CD1" s="70"/>
      <c r="CE1" s="70"/>
      <c r="CF1" s="70"/>
      <c r="CG1" s="70"/>
      <c r="CH1" s="70"/>
      <c r="CI1" s="70"/>
      <c r="CJ1" s="70"/>
      <c r="CK1" s="70"/>
      <c r="CL1" s="70"/>
      <c r="CM1" s="70"/>
      <c r="CN1" s="70"/>
      <c r="CO1" s="70"/>
      <c r="CP1" s="70"/>
      <c r="CQ1" s="70"/>
      <c r="CR1" s="70"/>
      <c r="CS1" s="70"/>
      <c r="CT1" s="70"/>
      <c r="CU1" s="70"/>
      <c r="CV1" s="70"/>
      <c r="CW1" s="70"/>
      <c r="CX1" s="70"/>
      <c r="CY1" s="70"/>
      <c r="CZ1" s="70"/>
      <c r="DA1" s="70"/>
      <c r="DB1" s="70"/>
      <c r="DC1" s="70"/>
      <c r="DD1" s="70"/>
      <c r="DE1" s="70"/>
      <c r="DF1" s="70"/>
      <c r="DG1" s="70"/>
      <c r="DH1" s="70"/>
      <c r="DI1" s="70"/>
      <c r="DJ1" s="70"/>
      <c r="DK1" s="70"/>
      <c r="DL1" s="70"/>
      <c r="DM1" s="70"/>
      <c r="DN1" s="70"/>
      <c r="DO1" s="70"/>
      <c r="DP1" s="70"/>
      <c r="DQ1" s="70"/>
      <c r="DR1" s="70"/>
    </row>
    <row r="2" spans="1:228" s="67" customFormat="1" ht="16.5" hidden="1" thickBot="1">
      <c r="A2" s="277" t="s">
        <v>30</v>
      </c>
      <c r="B2" s="650">
        <f>'Ambiente e Fixação de Objetivos'!B3</f>
        <v>0</v>
      </c>
      <c r="C2" s="651"/>
      <c r="D2" s="651"/>
      <c r="E2" s="651"/>
      <c r="F2" s="651"/>
      <c r="G2" s="651"/>
      <c r="H2" s="651"/>
      <c r="I2" s="651"/>
      <c r="J2" s="651"/>
      <c r="K2" s="651"/>
      <c r="L2" s="651"/>
      <c r="M2" s="651"/>
      <c r="N2" s="651"/>
      <c r="O2" s="652"/>
      <c r="P2" s="273"/>
      <c r="Q2" s="274"/>
      <c r="R2" s="251"/>
      <c r="S2" s="104"/>
      <c r="T2" s="104"/>
      <c r="U2" s="105"/>
      <c r="V2" s="105"/>
      <c r="W2" s="105"/>
      <c r="X2" s="106"/>
      <c r="Y2" s="69"/>
      <c r="Z2" s="69"/>
      <c r="AA2" s="69"/>
      <c r="AB2" s="69"/>
      <c r="AC2" s="69"/>
      <c r="AD2" s="69"/>
      <c r="AE2" s="69"/>
      <c r="AF2" s="69"/>
      <c r="AG2" s="69"/>
      <c r="AH2" s="69"/>
      <c r="AI2" s="69"/>
      <c r="AJ2" s="69"/>
      <c r="AK2" s="69"/>
      <c r="AL2" s="69"/>
      <c r="AM2" s="69"/>
      <c r="AN2" s="69"/>
      <c r="AO2" s="69"/>
      <c r="AP2" s="69"/>
      <c r="AQ2" s="69"/>
      <c r="AR2" s="69"/>
      <c r="AS2" s="69"/>
      <c r="AT2" s="69"/>
      <c r="AU2" s="69"/>
      <c r="AV2" s="69"/>
      <c r="AW2" s="69"/>
      <c r="AX2" s="69"/>
      <c r="AY2" s="69"/>
      <c r="AZ2" s="69"/>
      <c r="BA2" s="69"/>
      <c r="BB2" s="69"/>
      <c r="BC2" s="69"/>
      <c r="BD2" s="69"/>
      <c r="BE2" s="69"/>
      <c r="BF2" s="69"/>
      <c r="BG2" s="69"/>
      <c r="BH2" s="69"/>
      <c r="BI2" s="69"/>
      <c r="BJ2" s="69"/>
      <c r="BK2" s="69"/>
      <c r="BL2" s="69"/>
      <c r="BM2" s="69"/>
      <c r="BN2" s="69"/>
      <c r="BO2" s="69"/>
      <c r="BP2" s="69"/>
      <c r="BQ2" s="69"/>
      <c r="BR2" s="69"/>
      <c r="BS2" s="69"/>
      <c r="BT2" s="69"/>
      <c r="BU2" s="69"/>
      <c r="BV2" s="69"/>
      <c r="BW2" s="69"/>
      <c r="BX2" s="69"/>
      <c r="BY2" s="69"/>
      <c r="BZ2" s="69"/>
      <c r="CA2" s="69"/>
      <c r="CB2" s="69"/>
      <c r="CC2" s="69"/>
      <c r="CD2" s="69"/>
      <c r="CE2" s="69"/>
      <c r="CF2" s="69"/>
      <c r="CG2" s="69"/>
      <c r="CH2" s="69"/>
      <c r="CI2" s="69"/>
      <c r="CJ2" s="69"/>
      <c r="CK2" s="69"/>
      <c r="CL2" s="69"/>
      <c r="CM2" s="69"/>
      <c r="CN2" s="69"/>
      <c r="CO2" s="69"/>
      <c r="CP2" s="69"/>
      <c r="CQ2" s="69"/>
      <c r="CR2" s="69"/>
      <c r="CS2" s="69"/>
      <c r="CT2" s="69"/>
      <c r="CU2" s="69"/>
      <c r="CV2" s="69"/>
      <c r="CW2" s="69"/>
      <c r="CX2" s="69"/>
      <c r="CY2" s="69"/>
      <c r="CZ2" s="69"/>
      <c r="DA2" s="69"/>
      <c r="DB2" s="69"/>
      <c r="DC2" s="69"/>
      <c r="DD2" s="69"/>
      <c r="DE2" s="69"/>
      <c r="DF2" s="69"/>
      <c r="DG2" s="69"/>
      <c r="DH2" s="69"/>
      <c r="DI2" s="69"/>
      <c r="DJ2" s="69"/>
      <c r="DK2" s="69"/>
      <c r="DL2" s="69"/>
      <c r="DM2" s="69"/>
      <c r="DN2" s="69"/>
      <c r="DO2" s="69"/>
      <c r="DP2" s="69"/>
      <c r="DQ2" s="69"/>
      <c r="DR2" s="69"/>
      <c r="DS2" s="69"/>
      <c r="DT2" s="69"/>
      <c r="DU2" s="69"/>
      <c r="DV2" s="69"/>
      <c r="DW2" s="69"/>
      <c r="DX2" s="69"/>
      <c r="DY2" s="69"/>
      <c r="DZ2" s="69"/>
      <c r="EA2" s="69"/>
      <c r="EB2" s="69"/>
      <c r="EC2" s="69"/>
      <c r="ED2" s="69"/>
      <c r="EE2" s="69"/>
      <c r="EF2" s="69"/>
      <c r="EG2" s="69"/>
      <c r="EH2" s="69"/>
      <c r="EI2" s="69"/>
      <c r="EJ2" s="69"/>
      <c r="EK2" s="69"/>
      <c r="EL2" s="69"/>
      <c r="EM2" s="69"/>
      <c r="EN2" s="69"/>
      <c r="EO2" s="69"/>
      <c r="EP2" s="69"/>
      <c r="EQ2" s="69"/>
      <c r="ER2" s="69"/>
      <c r="ES2" s="69"/>
      <c r="ET2" s="69"/>
      <c r="EU2" s="69"/>
      <c r="EV2" s="69"/>
      <c r="EW2" s="69"/>
      <c r="EX2" s="69"/>
      <c r="EY2" s="69"/>
      <c r="EZ2" s="69"/>
      <c r="FA2" s="69"/>
      <c r="FB2" s="69"/>
      <c r="FC2" s="69"/>
      <c r="FD2" s="69"/>
      <c r="FE2" s="69"/>
      <c r="FF2" s="69"/>
      <c r="FG2" s="69"/>
      <c r="FH2" s="69"/>
      <c r="FI2" s="69"/>
      <c r="FJ2" s="69"/>
      <c r="FK2" s="69"/>
      <c r="FL2" s="69"/>
      <c r="FM2" s="69"/>
      <c r="FN2" s="69"/>
      <c r="FO2" s="69"/>
      <c r="FP2" s="69"/>
      <c r="FQ2" s="69"/>
      <c r="FR2" s="69"/>
      <c r="FS2" s="69"/>
      <c r="FT2" s="69"/>
      <c r="FU2" s="69"/>
      <c r="FV2" s="69"/>
      <c r="FW2" s="69"/>
      <c r="FX2" s="69"/>
      <c r="FY2" s="69"/>
      <c r="FZ2" s="69"/>
      <c r="GA2" s="69"/>
      <c r="GB2" s="69"/>
      <c r="GC2" s="69"/>
      <c r="GD2" s="69"/>
      <c r="GE2" s="69"/>
      <c r="GF2" s="69"/>
      <c r="GG2" s="69"/>
      <c r="GH2" s="69"/>
      <c r="GI2" s="69"/>
      <c r="GJ2" s="69"/>
      <c r="GK2" s="69"/>
      <c r="GL2" s="69"/>
      <c r="GM2" s="69"/>
      <c r="GN2" s="69"/>
      <c r="GO2" s="69"/>
      <c r="GP2" s="69"/>
      <c r="GQ2" s="69"/>
      <c r="GR2" s="69"/>
      <c r="GS2" s="69"/>
      <c r="GT2" s="69"/>
      <c r="GU2" s="69"/>
      <c r="GV2" s="69"/>
      <c r="GW2" s="69"/>
      <c r="GX2" s="69"/>
      <c r="GY2" s="69"/>
      <c r="GZ2" s="69"/>
      <c r="HA2" s="69"/>
      <c r="HB2" s="69"/>
      <c r="HC2" s="69"/>
      <c r="HD2" s="69"/>
      <c r="HE2" s="69"/>
      <c r="HF2" s="69"/>
      <c r="HG2" s="69"/>
      <c r="HH2" s="69"/>
      <c r="HI2" s="69"/>
      <c r="HJ2" s="69"/>
      <c r="HK2" s="69"/>
      <c r="HL2" s="69"/>
      <c r="HM2" s="69"/>
      <c r="HN2" s="69"/>
      <c r="HO2" s="69"/>
      <c r="HP2" s="69"/>
      <c r="HQ2" s="69"/>
      <c r="HR2" s="69"/>
      <c r="HS2" s="69"/>
    </row>
    <row r="3" spans="1:228" s="67" customFormat="1" ht="17.25" hidden="1" thickTop="1" thickBot="1">
      <c r="A3" s="278" t="s">
        <v>31</v>
      </c>
      <c r="B3" s="653">
        <f>'Ambiente e Fixação de Objetivos'!B4</f>
        <v>0</v>
      </c>
      <c r="C3" s="654"/>
      <c r="D3" s="654"/>
      <c r="E3" s="654"/>
      <c r="F3" s="654"/>
      <c r="G3" s="654"/>
      <c r="H3" s="654"/>
      <c r="I3" s="654"/>
      <c r="J3" s="654"/>
      <c r="K3" s="654"/>
      <c r="L3" s="654"/>
      <c r="M3" s="654"/>
      <c r="N3" s="654"/>
      <c r="O3" s="279"/>
      <c r="P3" s="275"/>
      <c r="Q3" s="276"/>
      <c r="R3" s="308"/>
      <c r="S3" s="97"/>
      <c r="T3" s="97"/>
      <c r="U3" s="99"/>
      <c r="V3" s="99"/>
      <c r="W3" s="99"/>
      <c r="X3" s="100"/>
      <c r="Y3" s="69"/>
      <c r="Z3" s="69"/>
      <c r="AA3" s="69"/>
      <c r="AB3" s="69"/>
      <c r="AC3" s="69"/>
      <c r="AD3" s="69"/>
      <c r="AE3" s="69"/>
      <c r="AF3" s="69"/>
      <c r="AG3" s="69"/>
      <c r="AH3" s="69"/>
      <c r="AI3" s="69"/>
      <c r="AJ3" s="69"/>
      <c r="AK3" s="69"/>
      <c r="AL3" s="69"/>
      <c r="AM3" s="69"/>
      <c r="AN3" s="69"/>
      <c r="AO3" s="69"/>
      <c r="AP3" s="69"/>
      <c r="AQ3" s="69"/>
      <c r="AR3" s="69"/>
      <c r="AS3" s="69"/>
      <c r="AT3" s="69"/>
      <c r="AU3" s="69"/>
      <c r="AV3" s="69"/>
      <c r="AW3" s="69"/>
      <c r="AX3" s="69"/>
      <c r="AY3" s="69"/>
      <c r="AZ3" s="69"/>
      <c r="BA3" s="69"/>
      <c r="BB3" s="69"/>
      <c r="BC3" s="69"/>
      <c r="BD3" s="69"/>
      <c r="BE3" s="69"/>
      <c r="BF3" s="69"/>
      <c r="BG3" s="69"/>
      <c r="BH3" s="69"/>
      <c r="BI3" s="69"/>
      <c r="BJ3" s="69"/>
      <c r="BK3" s="69"/>
      <c r="BL3" s="69"/>
      <c r="BM3" s="69"/>
      <c r="BN3" s="69"/>
      <c r="BO3" s="69"/>
      <c r="BP3" s="69"/>
      <c r="BQ3" s="69"/>
      <c r="BR3" s="69"/>
      <c r="BS3" s="69"/>
      <c r="BT3" s="69"/>
      <c r="BU3" s="69"/>
      <c r="BV3" s="69"/>
      <c r="BW3" s="69"/>
      <c r="BX3" s="69"/>
      <c r="BY3" s="69"/>
      <c r="BZ3" s="69"/>
      <c r="CA3" s="69"/>
      <c r="CB3" s="69"/>
      <c r="CC3" s="69"/>
      <c r="CD3" s="69"/>
      <c r="CE3" s="69"/>
      <c r="CF3" s="69"/>
      <c r="CG3" s="69"/>
      <c r="CH3" s="69"/>
      <c r="CI3" s="69"/>
      <c r="CJ3" s="69"/>
      <c r="CK3" s="69"/>
      <c r="CL3" s="69"/>
      <c r="CM3" s="69"/>
      <c r="CN3" s="69"/>
      <c r="CO3" s="69"/>
      <c r="CP3" s="69"/>
      <c r="CQ3" s="69"/>
      <c r="CR3" s="69"/>
      <c r="CS3" s="69"/>
      <c r="CT3" s="69"/>
      <c r="CU3" s="69"/>
      <c r="CV3" s="69"/>
      <c r="CW3" s="69"/>
      <c r="CX3" s="69"/>
      <c r="CY3" s="69"/>
      <c r="CZ3" s="69"/>
      <c r="DA3" s="69"/>
      <c r="DB3" s="69"/>
      <c r="DC3" s="69"/>
      <c r="DD3" s="69"/>
      <c r="DE3" s="69"/>
      <c r="DF3" s="69"/>
      <c r="DG3" s="69"/>
      <c r="DH3" s="69"/>
      <c r="DI3" s="69"/>
      <c r="DJ3" s="69"/>
      <c r="DK3" s="69"/>
      <c r="DL3" s="69"/>
      <c r="DM3" s="69"/>
      <c r="DN3" s="69"/>
      <c r="DO3" s="69"/>
      <c r="DP3" s="69"/>
      <c r="DQ3" s="69"/>
      <c r="DR3" s="69"/>
      <c r="DS3" s="69"/>
      <c r="DT3" s="69"/>
      <c r="DU3" s="69"/>
      <c r="DV3" s="69"/>
      <c r="DW3" s="69"/>
      <c r="DX3" s="69"/>
      <c r="DY3" s="69"/>
      <c r="DZ3" s="69"/>
      <c r="EA3" s="69"/>
      <c r="EB3" s="69"/>
      <c r="EC3" s="69"/>
      <c r="ED3" s="69"/>
      <c r="EE3" s="69"/>
      <c r="EF3" s="69"/>
      <c r="EG3" s="69"/>
      <c r="EH3" s="69"/>
      <c r="EI3" s="69"/>
      <c r="EJ3" s="69"/>
      <c r="EK3" s="69"/>
      <c r="EL3" s="69"/>
      <c r="EM3" s="69"/>
      <c r="EN3" s="69"/>
      <c r="EO3" s="69"/>
      <c r="EP3" s="69"/>
      <c r="EQ3" s="69"/>
      <c r="ER3" s="69"/>
      <c r="ES3" s="69"/>
      <c r="ET3" s="69"/>
      <c r="EU3" s="69"/>
      <c r="EV3" s="69"/>
      <c r="EW3" s="69"/>
      <c r="EX3" s="69"/>
      <c r="EY3" s="69"/>
      <c r="EZ3" s="69"/>
      <c r="FA3" s="69"/>
      <c r="FB3" s="69"/>
      <c r="FC3" s="69"/>
      <c r="FD3" s="69"/>
      <c r="FE3" s="69"/>
      <c r="FF3" s="69"/>
      <c r="FG3" s="69"/>
      <c r="FH3" s="69"/>
      <c r="FI3" s="69"/>
      <c r="FJ3" s="69"/>
      <c r="FK3" s="69"/>
      <c r="FL3" s="69"/>
      <c r="FM3" s="69"/>
      <c r="FN3" s="69"/>
      <c r="FO3" s="69"/>
      <c r="FP3" s="69"/>
      <c r="FQ3" s="69"/>
      <c r="FR3" s="69"/>
      <c r="FS3" s="69"/>
      <c r="FT3" s="69"/>
      <c r="FU3" s="69"/>
      <c r="FV3" s="69"/>
      <c r="FW3" s="69"/>
      <c r="FX3" s="69"/>
      <c r="FY3" s="69"/>
      <c r="FZ3" s="69"/>
      <c r="GA3" s="69"/>
      <c r="GB3" s="69"/>
      <c r="GC3" s="69"/>
      <c r="GD3" s="69"/>
      <c r="GE3" s="69"/>
      <c r="GF3" s="69"/>
      <c r="GG3" s="69"/>
      <c r="GH3" s="69"/>
      <c r="GI3" s="69"/>
      <c r="GJ3" s="69"/>
      <c r="GK3" s="69"/>
      <c r="GL3" s="69"/>
      <c r="GM3" s="69"/>
      <c r="GN3" s="69"/>
      <c r="GO3" s="69"/>
      <c r="GP3" s="69"/>
      <c r="GQ3" s="69"/>
      <c r="GR3" s="69"/>
      <c r="GS3" s="69"/>
      <c r="GT3" s="69"/>
      <c r="GU3" s="69"/>
      <c r="GV3" s="69"/>
      <c r="GW3" s="69"/>
      <c r="GX3" s="69"/>
      <c r="GY3" s="69"/>
      <c r="GZ3" s="69"/>
      <c r="HA3" s="69"/>
      <c r="HB3" s="69"/>
      <c r="HC3" s="69"/>
      <c r="HD3" s="69"/>
      <c r="HE3" s="69"/>
      <c r="HF3" s="69"/>
      <c r="HG3" s="69"/>
      <c r="HH3" s="69"/>
      <c r="HI3" s="69"/>
      <c r="HJ3" s="69"/>
      <c r="HK3" s="69"/>
      <c r="HL3" s="69"/>
      <c r="HM3" s="69"/>
      <c r="HN3" s="69"/>
      <c r="HO3" s="69"/>
      <c r="HP3" s="69"/>
      <c r="HQ3" s="69"/>
      <c r="HR3" s="69"/>
      <c r="HS3" s="69"/>
    </row>
    <row r="4" spans="1:228" s="67" customFormat="1" ht="17.25" hidden="1" thickTop="1" thickBot="1">
      <c r="A4" s="277" t="s">
        <v>32</v>
      </c>
      <c r="B4" s="655">
        <f>'Ambiente e Fixação de Objetivos'!B19</f>
        <v>0</v>
      </c>
      <c r="C4" s="656"/>
      <c r="D4" s="656"/>
      <c r="E4" s="656"/>
      <c r="F4" s="656"/>
      <c r="G4" s="656"/>
      <c r="H4" s="656"/>
      <c r="I4" s="656"/>
      <c r="J4" s="656"/>
      <c r="K4" s="656"/>
      <c r="L4" s="656"/>
      <c r="M4" s="656"/>
      <c r="N4" s="656"/>
      <c r="O4" s="657"/>
      <c r="P4" s="275"/>
      <c r="Q4" s="276"/>
      <c r="R4" s="317"/>
      <c r="S4" s="97"/>
      <c r="T4" s="97"/>
      <c r="U4" s="99"/>
      <c r="V4" s="99"/>
      <c r="W4" s="99"/>
      <c r="X4" s="100"/>
      <c r="Y4" s="69"/>
      <c r="Z4" s="69"/>
      <c r="AA4" s="69"/>
      <c r="AB4" s="69"/>
      <c r="AC4" s="69"/>
      <c r="AD4" s="69"/>
      <c r="AE4" s="69"/>
      <c r="AF4" s="69"/>
      <c r="AG4" s="69"/>
      <c r="AH4" s="69"/>
      <c r="AI4" s="69"/>
      <c r="AJ4" s="69"/>
      <c r="AK4" s="69"/>
      <c r="AL4" s="69"/>
      <c r="AM4" s="69"/>
      <c r="AN4" s="69"/>
      <c r="AO4" s="69"/>
      <c r="AP4" s="69"/>
      <c r="AQ4" s="69"/>
      <c r="AR4" s="69"/>
      <c r="AS4" s="69"/>
      <c r="AT4" s="69"/>
      <c r="AU4" s="69"/>
      <c r="AV4" s="69"/>
      <c r="AW4" s="69"/>
      <c r="AX4" s="69"/>
      <c r="AY4" s="69"/>
      <c r="AZ4" s="69"/>
      <c r="BA4" s="69"/>
      <c r="BB4" s="69"/>
      <c r="BC4" s="69"/>
      <c r="BD4" s="69"/>
      <c r="BE4" s="69"/>
      <c r="BF4" s="69"/>
      <c r="BG4" s="69"/>
      <c r="BH4" s="69"/>
      <c r="BI4" s="69"/>
      <c r="BJ4" s="69"/>
      <c r="BK4" s="69"/>
      <c r="BL4" s="69"/>
      <c r="BM4" s="69"/>
      <c r="BN4" s="69"/>
      <c r="BO4" s="69"/>
      <c r="BP4" s="69"/>
      <c r="BQ4" s="69"/>
      <c r="BR4" s="69"/>
      <c r="BS4" s="69"/>
      <c r="BT4" s="69"/>
      <c r="BU4" s="69"/>
      <c r="BV4" s="69"/>
      <c r="BW4" s="69"/>
      <c r="BX4" s="69"/>
      <c r="BY4" s="69"/>
      <c r="BZ4" s="69"/>
      <c r="CA4" s="69"/>
      <c r="CB4" s="69"/>
      <c r="CC4" s="69"/>
      <c r="CD4" s="69"/>
      <c r="CE4" s="69"/>
      <c r="CF4" s="69"/>
      <c r="CG4" s="69"/>
      <c r="CH4" s="69"/>
      <c r="CI4" s="69"/>
      <c r="CJ4" s="69"/>
      <c r="CK4" s="69"/>
      <c r="CL4" s="69"/>
      <c r="CM4" s="69"/>
      <c r="CN4" s="69"/>
      <c r="CO4" s="69"/>
      <c r="CP4" s="69"/>
      <c r="CQ4" s="69"/>
      <c r="CR4" s="69"/>
      <c r="CS4" s="69"/>
      <c r="CT4" s="69"/>
      <c r="CU4" s="69"/>
      <c r="CV4" s="69"/>
      <c r="CW4" s="69"/>
      <c r="CX4" s="69"/>
      <c r="CY4" s="69"/>
      <c r="CZ4" s="69"/>
      <c r="DA4" s="69"/>
      <c r="DB4" s="69"/>
      <c r="DC4" s="69"/>
      <c r="DD4" s="69"/>
      <c r="DE4" s="69"/>
      <c r="DF4" s="69"/>
      <c r="DG4" s="69"/>
      <c r="DH4" s="69"/>
      <c r="DI4" s="69"/>
      <c r="DJ4" s="69"/>
      <c r="DK4" s="69"/>
      <c r="DL4" s="69"/>
      <c r="DM4" s="69"/>
      <c r="DN4" s="69"/>
      <c r="DO4" s="69"/>
      <c r="DP4" s="69"/>
      <c r="DQ4" s="69"/>
      <c r="DR4" s="69"/>
      <c r="DS4" s="69"/>
      <c r="DT4" s="69"/>
      <c r="DU4" s="69"/>
      <c r="DV4" s="69"/>
      <c r="DW4" s="69"/>
      <c r="DX4" s="69"/>
      <c r="DY4" s="69"/>
      <c r="DZ4" s="69"/>
      <c r="EA4" s="69"/>
      <c r="EB4" s="69"/>
      <c r="EC4" s="69"/>
      <c r="ED4" s="69"/>
      <c r="EE4" s="69"/>
      <c r="EF4" s="69"/>
      <c r="EG4" s="69"/>
      <c r="EH4" s="69"/>
      <c r="EI4" s="69"/>
      <c r="EJ4" s="69"/>
      <c r="EK4" s="69"/>
      <c r="EL4" s="69"/>
      <c r="EM4" s="69"/>
      <c r="EN4" s="69"/>
      <c r="EO4" s="69"/>
      <c r="EP4" s="69"/>
      <c r="EQ4" s="69"/>
      <c r="ER4" s="69"/>
      <c r="ES4" s="69"/>
      <c r="ET4" s="69"/>
      <c r="EU4" s="69"/>
      <c r="EV4" s="69"/>
      <c r="EW4" s="69"/>
      <c r="EX4" s="69"/>
      <c r="EY4" s="69"/>
      <c r="EZ4" s="69"/>
      <c r="FA4" s="69"/>
      <c r="FB4" s="69"/>
      <c r="FC4" s="69"/>
      <c r="FD4" s="69"/>
      <c r="FE4" s="69"/>
      <c r="FF4" s="69"/>
      <c r="FG4" s="69"/>
      <c r="FH4" s="69"/>
      <c r="FI4" s="69"/>
      <c r="FJ4" s="69"/>
      <c r="FK4" s="69"/>
      <c r="FL4" s="69"/>
      <c r="FM4" s="69"/>
      <c r="FN4" s="69"/>
      <c r="FO4" s="69"/>
      <c r="FP4" s="69"/>
      <c r="FQ4" s="69"/>
      <c r="FR4" s="69"/>
      <c r="FS4" s="69"/>
      <c r="FT4" s="69"/>
      <c r="FU4" s="69"/>
      <c r="FV4" s="69"/>
      <c r="FW4" s="69"/>
      <c r="FX4" s="69"/>
      <c r="FY4" s="69"/>
      <c r="FZ4" s="69"/>
      <c r="GA4" s="69"/>
      <c r="GB4" s="69"/>
      <c r="GC4" s="69"/>
      <c r="GD4" s="69"/>
      <c r="GE4" s="69"/>
      <c r="GF4" s="69"/>
      <c r="GG4" s="69"/>
      <c r="GH4" s="69"/>
      <c r="GI4" s="69"/>
      <c r="GJ4" s="69"/>
      <c r="GK4" s="69"/>
      <c r="GL4" s="69"/>
      <c r="GM4" s="69"/>
      <c r="GN4" s="69"/>
      <c r="GO4" s="69"/>
      <c r="GP4" s="69"/>
      <c r="GQ4" s="69"/>
      <c r="GR4" s="69"/>
      <c r="GS4" s="69"/>
      <c r="GT4" s="69"/>
      <c r="GU4" s="69"/>
      <c r="GV4" s="69"/>
      <c r="GW4" s="69"/>
      <c r="GX4" s="69"/>
      <c r="GY4" s="69"/>
      <c r="GZ4" s="69"/>
      <c r="HA4" s="69"/>
      <c r="HB4" s="69"/>
      <c r="HC4" s="69"/>
      <c r="HD4" s="69"/>
      <c r="HE4" s="69"/>
      <c r="HF4" s="69"/>
      <c r="HG4" s="69"/>
      <c r="HH4" s="69"/>
      <c r="HI4" s="69"/>
      <c r="HJ4" s="69"/>
      <c r="HK4" s="69"/>
      <c r="HL4" s="69"/>
      <c r="HM4" s="69"/>
      <c r="HN4" s="69"/>
      <c r="HO4" s="69"/>
      <c r="HP4" s="69"/>
      <c r="HQ4" s="69"/>
      <c r="HR4" s="69"/>
      <c r="HS4" s="69"/>
    </row>
    <row r="5" spans="1:228" s="67" customFormat="1" ht="17.25" hidden="1" thickTop="1" thickBot="1">
      <c r="A5" s="278" t="s">
        <v>0</v>
      </c>
      <c r="B5" s="653">
        <f>'Ambiente e Fixação de Objetivos'!B20</f>
        <v>0</v>
      </c>
      <c r="C5" s="654"/>
      <c r="D5" s="654"/>
      <c r="E5" s="654"/>
      <c r="F5" s="654"/>
      <c r="G5" s="654"/>
      <c r="H5" s="654"/>
      <c r="I5" s="654"/>
      <c r="J5" s="654"/>
      <c r="K5" s="654"/>
      <c r="L5" s="654"/>
      <c r="M5" s="654"/>
      <c r="N5" s="654"/>
      <c r="O5" s="658"/>
      <c r="P5" s="275"/>
      <c r="Q5" s="276"/>
      <c r="R5" s="317"/>
      <c r="S5" s="97"/>
      <c r="T5" s="97"/>
      <c r="U5" s="99"/>
      <c r="V5" s="99"/>
      <c r="W5" s="99"/>
      <c r="X5" s="100"/>
      <c r="Y5" s="69"/>
      <c r="Z5" s="69"/>
      <c r="AA5" s="69"/>
      <c r="AB5" s="69"/>
      <c r="AC5" s="69"/>
      <c r="AD5" s="69"/>
      <c r="AE5" s="69"/>
      <c r="AF5" s="69"/>
      <c r="AG5" s="69"/>
      <c r="AH5" s="69"/>
      <c r="AI5" s="69"/>
      <c r="AJ5" s="69"/>
      <c r="AK5" s="69"/>
      <c r="AL5" s="69"/>
      <c r="AM5" s="69"/>
      <c r="AN5" s="69"/>
      <c r="AO5" s="69"/>
      <c r="AP5" s="69"/>
      <c r="AQ5" s="69"/>
      <c r="AR5" s="69"/>
      <c r="AS5" s="69"/>
      <c r="AT5" s="69"/>
      <c r="AU5" s="69"/>
      <c r="AV5" s="69"/>
      <c r="AW5" s="69"/>
      <c r="AX5" s="69"/>
      <c r="AY5" s="69"/>
      <c r="AZ5" s="69"/>
      <c r="BA5" s="69"/>
      <c r="BB5" s="69"/>
      <c r="BC5" s="69"/>
      <c r="BD5" s="69"/>
      <c r="BE5" s="69"/>
      <c r="BF5" s="69"/>
      <c r="BG5" s="69"/>
      <c r="BH5" s="69"/>
      <c r="BI5" s="69"/>
      <c r="BJ5" s="69"/>
      <c r="BK5" s="69"/>
      <c r="BL5" s="69"/>
      <c r="BM5" s="69"/>
      <c r="BN5" s="69"/>
      <c r="BO5" s="69"/>
      <c r="BP5" s="69"/>
      <c r="BQ5" s="69"/>
      <c r="BR5" s="69"/>
      <c r="BS5" s="69"/>
      <c r="BT5" s="69"/>
      <c r="BU5" s="69"/>
      <c r="BV5" s="69"/>
      <c r="BW5" s="69"/>
      <c r="BX5" s="69"/>
      <c r="BY5" s="69"/>
      <c r="BZ5" s="69"/>
      <c r="CA5" s="69"/>
      <c r="CB5" s="69"/>
      <c r="CC5" s="69"/>
      <c r="CD5" s="69"/>
      <c r="CE5" s="69"/>
      <c r="CF5" s="69"/>
      <c r="CG5" s="69"/>
      <c r="CH5" s="69"/>
      <c r="CI5" s="69"/>
      <c r="CJ5" s="69"/>
      <c r="CK5" s="69"/>
      <c r="CL5" s="69"/>
      <c r="CM5" s="69"/>
      <c r="CN5" s="69"/>
      <c r="CO5" s="69"/>
      <c r="CP5" s="69"/>
      <c r="CQ5" s="69"/>
      <c r="CR5" s="69"/>
      <c r="CS5" s="69"/>
      <c r="CT5" s="69"/>
      <c r="CU5" s="69"/>
      <c r="CV5" s="69"/>
      <c r="CW5" s="69"/>
      <c r="CX5" s="69"/>
      <c r="CY5" s="69"/>
      <c r="CZ5" s="69"/>
      <c r="DA5" s="69"/>
      <c r="DB5" s="69"/>
      <c r="DC5" s="69"/>
      <c r="DD5" s="69"/>
      <c r="DE5" s="69"/>
      <c r="DF5" s="69"/>
      <c r="DG5" s="69"/>
      <c r="DH5" s="69"/>
      <c r="DI5" s="69"/>
      <c r="DJ5" s="69"/>
      <c r="DK5" s="69"/>
      <c r="DL5" s="69"/>
      <c r="DM5" s="69"/>
      <c r="DN5" s="69"/>
      <c r="DO5" s="69"/>
      <c r="DP5" s="69"/>
      <c r="DQ5" s="69"/>
      <c r="DR5" s="69"/>
      <c r="DS5" s="69"/>
      <c r="DT5" s="69"/>
      <c r="DU5" s="69"/>
      <c r="DV5" s="69"/>
      <c r="DW5" s="69"/>
      <c r="DX5" s="69"/>
      <c r="DY5" s="69"/>
      <c r="DZ5" s="69"/>
      <c r="EA5" s="69"/>
      <c r="EB5" s="69"/>
      <c r="EC5" s="69"/>
      <c r="ED5" s="69"/>
      <c r="EE5" s="69"/>
      <c r="EF5" s="69"/>
      <c r="EG5" s="69"/>
      <c r="EH5" s="69"/>
      <c r="EI5" s="69"/>
      <c r="EJ5" s="69"/>
      <c r="EK5" s="69"/>
      <c r="EL5" s="69"/>
      <c r="EM5" s="69"/>
      <c r="EN5" s="69"/>
      <c r="EO5" s="69"/>
      <c r="EP5" s="69"/>
      <c r="EQ5" s="69"/>
      <c r="ER5" s="69"/>
      <c r="ES5" s="69"/>
      <c r="ET5" s="69"/>
      <c r="EU5" s="69"/>
      <c r="EV5" s="69"/>
      <c r="EW5" s="69"/>
      <c r="EX5" s="69"/>
      <c r="EY5" s="69"/>
      <c r="EZ5" s="69"/>
      <c r="FA5" s="69"/>
      <c r="FB5" s="69"/>
      <c r="FC5" s="69"/>
      <c r="FD5" s="69"/>
      <c r="FE5" s="69"/>
      <c r="FF5" s="69"/>
      <c r="FG5" s="69"/>
      <c r="FH5" s="69"/>
      <c r="FI5" s="69"/>
      <c r="FJ5" s="69"/>
      <c r="FK5" s="69"/>
      <c r="FL5" s="69"/>
      <c r="FM5" s="69"/>
      <c r="FN5" s="69"/>
      <c r="FO5" s="69"/>
      <c r="FP5" s="69"/>
      <c r="FQ5" s="69"/>
      <c r="FR5" s="69"/>
      <c r="FS5" s="69"/>
      <c r="FT5" s="69"/>
      <c r="FU5" s="69"/>
      <c r="FV5" s="69"/>
      <c r="FW5" s="69"/>
      <c r="FX5" s="69"/>
      <c r="FY5" s="69"/>
      <c r="FZ5" s="69"/>
      <c r="GA5" s="69"/>
      <c r="GB5" s="69"/>
      <c r="GC5" s="69"/>
      <c r="GD5" s="69"/>
      <c r="GE5" s="69"/>
      <c r="GF5" s="69"/>
      <c r="GG5" s="69"/>
      <c r="GH5" s="69"/>
      <c r="GI5" s="69"/>
      <c r="GJ5" s="69"/>
      <c r="GK5" s="69"/>
      <c r="GL5" s="69"/>
      <c r="GM5" s="69"/>
      <c r="GN5" s="69"/>
      <c r="GO5" s="69"/>
      <c r="GP5" s="69"/>
      <c r="GQ5" s="69"/>
      <c r="GR5" s="69"/>
      <c r="GS5" s="69"/>
      <c r="GT5" s="69"/>
      <c r="GU5" s="69"/>
      <c r="GV5" s="69"/>
      <c r="GW5" s="69"/>
      <c r="GX5" s="69"/>
      <c r="GY5" s="69"/>
      <c r="GZ5" s="69"/>
      <c r="HA5" s="69"/>
      <c r="HB5" s="69"/>
      <c r="HC5" s="69"/>
      <c r="HD5" s="69"/>
      <c r="HE5" s="69"/>
      <c r="HF5" s="69"/>
      <c r="HG5" s="69"/>
      <c r="HH5" s="69"/>
      <c r="HI5" s="69"/>
      <c r="HJ5" s="69"/>
      <c r="HK5" s="69"/>
      <c r="HL5" s="69"/>
      <c r="HM5" s="69"/>
      <c r="HN5" s="69"/>
      <c r="HO5" s="69"/>
      <c r="HP5" s="69"/>
      <c r="HQ5" s="69"/>
      <c r="HR5" s="69"/>
      <c r="HS5" s="69"/>
    </row>
    <row r="6" spans="1:228" s="67" customFormat="1" ht="17.25" hidden="1" thickTop="1" thickBot="1">
      <c r="A6" s="277" t="s">
        <v>10</v>
      </c>
      <c r="B6" s="655" t="str">
        <f>'Cálculo do Risco Inerente'!L6</f>
        <v>xxx</v>
      </c>
      <c r="C6" s="656"/>
      <c r="D6" s="656"/>
      <c r="E6" s="656"/>
      <c r="F6" s="656"/>
      <c r="G6" s="656"/>
      <c r="H6" s="656"/>
      <c r="I6" s="656"/>
      <c r="J6" s="656"/>
      <c r="K6" s="656"/>
      <c r="L6" s="656"/>
      <c r="M6" s="656"/>
      <c r="N6" s="656"/>
      <c r="O6" s="657"/>
      <c r="P6" s="275"/>
      <c r="Q6" s="276"/>
      <c r="R6" s="317"/>
      <c r="S6" s="97"/>
      <c r="T6" s="97"/>
      <c r="U6" s="99"/>
      <c r="V6" s="99"/>
      <c r="W6" s="99"/>
      <c r="X6" s="100"/>
      <c r="Y6" s="69"/>
      <c r="Z6" s="69"/>
      <c r="AA6" s="69"/>
      <c r="AB6" s="69"/>
      <c r="AC6" s="69"/>
      <c r="AD6" s="69"/>
      <c r="AE6" s="69"/>
      <c r="AF6" s="69"/>
      <c r="AG6" s="69"/>
      <c r="AH6" s="69"/>
      <c r="AI6" s="69"/>
      <c r="AJ6" s="69"/>
      <c r="AK6" s="69"/>
      <c r="AL6" s="69"/>
      <c r="AM6" s="69"/>
      <c r="AN6" s="69"/>
      <c r="AO6" s="69"/>
      <c r="AP6" s="69"/>
      <c r="AQ6" s="69"/>
      <c r="AR6" s="69"/>
      <c r="AS6" s="69"/>
      <c r="AT6" s="69"/>
      <c r="AU6" s="69"/>
      <c r="AV6" s="69"/>
      <c r="AW6" s="69"/>
      <c r="AX6" s="69"/>
      <c r="AY6" s="69"/>
      <c r="AZ6" s="69"/>
      <c r="BA6" s="69"/>
      <c r="BB6" s="69"/>
      <c r="BC6" s="69"/>
      <c r="BD6" s="69"/>
      <c r="BE6" s="69"/>
      <c r="BF6" s="69"/>
      <c r="BG6" s="69"/>
      <c r="BH6" s="69"/>
      <c r="BI6" s="69"/>
      <c r="BJ6" s="69"/>
      <c r="BK6" s="69"/>
      <c r="BL6" s="69"/>
      <c r="BM6" s="69"/>
      <c r="BN6" s="69"/>
      <c r="BO6" s="69"/>
      <c r="BP6" s="69"/>
      <c r="BQ6" s="69"/>
      <c r="BR6" s="69"/>
      <c r="BS6" s="69"/>
      <c r="BT6" s="69"/>
      <c r="BU6" s="69"/>
      <c r="BV6" s="69"/>
      <c r="BW6" s="69"/>
      <c r="BX6" s="69"/>
      <c r="BY6" s="69"/>
      <c r="BZ6" s="69"/>
      <c r="CA6" s="69"/>
      <c r="CB6" s="69"/>
      <c r="CC6" s="69"/>
      <c r="CD6" s="69"/>
      <c r="CE6" s="69"/>
      <c r="CF6" s="69"/>
      <c r="CG6" s="69"/>
      <c r="CH6" s="69"/>
      <c r="CI6" s="69"/>
      <c r="CJ6" s="69"/>
      <c r="CK6" s="69"/>
      <c r="CL6" s="69"/>
      <c r="CM6" s="69"/>
      <c r="CN6" s="69"/>
      <c r="CO6" s="69"/>
      <c r="CP6" s="69"/>
      <c r="CQ6" s="69"/>
      <c r="CR6" s="69"/>
      <c r="CS6" s="69"/>
      <c r="CT6" s="69"/>
      <c r="CU6" s="69"/>
      <c r="CV6" s="69"/>
      <c r="CW6" s="69"/>
      <c r="CX6" s="69"/>
      <c r="CY6" s="69"/>
      <c r="CZ6" s="69"/>
      <c r="DA6" s="69"/>
      <c r="DB6" s="69"/>
      <c r="DC6" s="69"/>
      <c r="DD6" s="69"/>
      <c r="DE6" s="69"/>
      <c r="DF6" s="69"/>
      <c r="DG6" s="69"/>
      <c r="DH6" s="69"/>
      <c r="DI6" s="69"/>
      <c r="DJ6" s="69"/>
      <c r="DK6" s="69"/>
      <c r="DL6" s="69"/>
      <c r="DM6" s="69"/>
      <c r="DN6" s="69"/>
      <c r="DO6" s="69"/>
      <c r="DP6" s="69"/>
      <c r="DQ6" s="69"/>
      <c r="DR6" s="69"/>
      <c r="DS6" s="69"/>
      <c r="DT6" s="69"/>
      <c r="DU6" s="69"/>
      <c r="DV6" s="69"/>
      <c r="DW6" s="69"/>
      <c r="DX6" s="69"/>
      <c r="DY6" s="69"/>
      <c r="DZ6" s="69"/>
      <c r="EA6" s="69"/>
      <c r="EB6" s="69"/>
      <c r="EC6" s="69"/>
      <c r="ED6" s="69"/>
      <c r="EE6" s="69"/>
      <c r="EF6" s="69"/>
      <c r="EG6" s="69"/>
      <c r="EH6" s="69"/>
      <c r="EI6" s="69"/>
      <c r="EJ6" s="69"/>
      <c r="EK6" s="69"/>
      <c r="EL6" s="69"/>
      <c r="EM6" s="69"/>
      <c r="EN6" s="69"/>
      <c r="EO6" s="69"/>
      <c r="EP6" s="69"/>
      <c r="EQ6" s="69"/>
      <c r="ER6" s="69"/>
      <c r="ES6" s="69"/>
      <c r="ET6" s="69"/>
      <c r="EU6" s="69"/>
      <c r="EV6" s="69"/>
      <c r="EW6" s="69"/>
      <c r="EX6" s="69"/>
      <c r="EY6" s="69"/>
      <c r="EZ6" s="69"/>
      <c r="FA6" s="69"/>
      <c r="FB6" s="69"/>
      <c r="FC6" s="69"/>
      <c r="FD6" s="69"/>
      <c r="FE6" s="69"/>
      <c r="FF6" s="69"/>
      <c r="FG6" s="69"/>
      <c r="FH6" s="69"/>
      <c r="FI6" s="69"/>
      <c r="FJ6" s="69"/>
      <c r="FK6" s="69"/>
      <c r="FL6" s="69"/>
      <c r="FM6" s="69"/>
      <c r="FN6" s="69"/>
      <c r="FO6" s="69"/>
      <c r="FP6" s="69"/>
      <c r="FQ6" s="69"/>
      <c r="FR6" s="69"/>
      <c r="FS6" s="69"/>
      <c r="FT6" s="69"/>
      <c r="FU6" s="69"/>
      <c r="FV6" s="69"/>
      <c r="FW6" s="69"/>
      <c r="FX6" s="69"/>
      <c r="FY6" s="69"/>
      <c r="FZ6" s="69"/>
      <c r="GA6" s="69"/>
      <c r="GB6" s="69"/>
      <c r="GC6" s="69"/>
      <c r="GD6" s="69"/>
      <c r="GE6" s="69"/>
      <c r="GF6" s="69"/>
      <c r="GG6" s="69"/>
      <c r="GH6" s="69"/>
      <c r="GI6" s="69"/>
      <c r="GJ6" s="69"/>
      <c r="GK6" s="69"/>
      <c r="GL6" s="69"/>
      <c r="GM6" s="69"/>
      <c r="GN6" s="69"/>
      <c r="GO6" s="69"/>
      <c r="GP6" s="69"/>
      <c r="GQ6" s="69"/>
      <c r="GR6" s="69"/>
      <c r="GS6" s="69"/>
      <c r="GT6" s="69"/>
      <c r="GU6" s="69"/>
      <c r="GV6" s="69"/>
      <c r="GW6" s="69"/>
      <c r="GX6" s="69"/>
      <c r="GY6" s="69"/>
      <c r="GZ6" s="69"/>
      <c r="HA6" s="69"/>
      <c r="HB6" s="69"/>
      <c r="HC6" s="69"/>
      <c r="HD6" s="69"/>
      <c r="HE6" s="69"/>
      <c r="HF6" s="69"/>
      <c r="HG6" s="69"/>
      <c r="HH6" s="69"/>
      <c r="HI6" s="69"/>
      <c r="HJ6" s="69"/>
      <c r="HK6" s="69"/>
      <c r="HL6" s="69"/>
      <c r="HM6" s="69"/>
      <c r="HN6" s="69"/>
      <c r="HO6" s="69"/>
      <c r="HP6" s="69"/>
      <c r="HQ6" s="69"/>
      <c r="HR6" s="69"/>
      <c r="HS6" s="69"/>
    </row>
    <row r="7" spans="1:228" s="67" customFormat="1" ht="21.75" hidden="1" thickTop="1" thickBot="1">
      <c r="A7" s="278" t="s">
        <v>64</v>
      </c>
      <c r="B7" s="653">
        <f>'Ambiente e Fixação de Objetivos'!B21</f>
        <v>0</v>
      </c>
      <c r="C7" s="654"/>
      <c r="D7" s="654"/>
      <c r="E7" s="654"/>
      <c r="F7" s="654"/>
      <c r="G7" s="654"/>
      <c r="H7" s="654"/>
      <c r="I7" s="654"/>
      <c r="J7" s="654"/>
      <c r="K7" s="654"/>
      <c r="L7" s="654"/>
      <c r="M7" s="654"/>
      <c r="N7" s="654"/>
      <c r="O7" s="658"/>
      <c r="P7" s="275"/>
      <c r="Q7" s="276"/>
      <c r="R7" s="317"/>
      <c r="S7" s="97"/>
      <c r="T7" s="97"/>
      <c r="U7" s="98"/>
      <c r="V7" s="99"/>
      <c r="W7" s="99"/>
      <c r="X7" s="100"/>
      <c r="Y7" s="69"/>
      <c r="Z7" s="69"/>
      <c r="AA7" s="69"/>
      <c r="AB7" s="69"/>
      <c r="AC7" s="69"/>
      <c r="AD7" s="69"/>
      <c r="AE7" s="69"/>
      <c r="AF7" s="69"/>
      <c r="AG7" s="69"/>
      <c r="AH7" s="69"/>
      <c r="AI7" s="69"/>
      <c r="AJ7" s="69"/>
      <c r="AK7" s="69"/>
      <c r="AL7" s="69"/>
      <c r="AM7" s="69"/>
      <c r="AN7" s="69"/>
      <c r="AO7" s="69"/>
      <c r="AP7" s="69"/>
      <c r="AQ7" s="69"/>
      <c r="AR7" s="69"/>
      <c r="AS7" s="69"/>
      <c r="AT7" s="69"/>
      <c r="AU7" s="69"/>
      <c r="AV7" s="69"/>
      <c r="AW7" s="69"/>
      <c r="AX7" s="69"/>
      <c r="AY7" s="69"/>
      <c r="AZ7" s="69"/>
      <c r="BA7" s="69"/>
      <c r="BB7" s="69"/>
      <c r="BC7" s="69"/>
      <c r="BD7" s="69"/>
      <c r="BE7" s="69"/>
      <c r="BF7" s="69"/>
      <c r="BG7" s="69"/>
      <c r="BH7" s="69"/>
      <c r="BI7" s="69"/>
      <c r="BJ7" s="69"/>
      <c r="BK7" s="69"/>
      <c r="BL7" s="69"/>
      <c r="BM7" s="69"/>
      <c r="BN7" s="69"/>
      <c r="BO7" s="69"/>
      <c r="BP7" s="69"/>
      <c r="BQ7" s="69"/>
      <c r="BR7" s="69"/>
      <c r="BS7" s="69"/>
      <c r="BT7" s="69"/>
      <c r="BU7" s="69"/>
      <c r="BV7" s="69"/>
      <c r="BW7" s="69"/>
      <c r="BX7" s="69"/>
      <c r="BY7" s="69"/>
      <c r="BZ7" s="69"/>
      <c r="CA7" s="69"/>
      <c r="CB7" s="69"/>
      <c r="CC7" s="69"/>
      <c r="CD7" s="69"/>
      <c r="CE7" s="69"/>
      <c r="CF7" s="69"/>
      <c r="CG7" s="69"/>
      <c r="CH7" s="69"/>
      <c r="CI7" s="69"/>
      <c r="CJ7" s="69"/>
      <c r="CK7" s="69"/>
      <c r="CL7" s="69"/>
      <c r="CM7" s="69"/>
      <c r="CN7" s="69"/>
      <c r="CO7" s="69"/>
      <c r="CP7" s="69"/>
      <c r="CQ7" s="69"/>
      <c r="CR7" s="69"/>
      <c r="CS7" s="69"/>
      <c r="CT7" s="69"/>
      <c r="CU7" s="69"/>
      <c r="CV7" s="69"/>
      <c r="CW7" s="69"/>
      <c r="CX7" s="69"/>
      <c r="CY7" s="69"/>
      <c r="CZ7" s="69"/>
      <c r="DA7" s="69"/>
      <c r="DB7" s="69"/>
      <c r="DC7" s="69"/>
      <c r="DD7" s="69"/>
      <c r="DE7" s="69"/>
      <c r="DF7" s="69"/>
      <c r="DG7" s="69"/>
      <c r="DH7" s="69"/>
      <c r="DI7" s="69"/>
      <c r="DJ7" s="69"/>
      <c r="DK7" s="69"/>
      <c r="DL7" s="69"/>
      <c r="DM7" s="69"/>
      <c r="DN7" s="69"/>
      <c r="DO7" s="69"/>
      <c r="DP7" s="69"/>
      <c r="DQ7" s="69"/>
      <c r="DR7" s="69"/>
      <c r="DS7" s="69"/>
      <c r="DT7" s="69"/>
      <c r="DU7" s="69"/>
      <c r="DV7" s="69"/>
      <c r="DW7" s="69"/>
      <c r="DX7" s="69"/>
      <c r="DY7" s="69"/>
      <c r="DZ7" s="69"/>
      <c r="EA7" s="69"/>
      <c r="EB7" s="69"/>
      <c r="EC7" s="69"/>
      <c r="ED7" s="69"/>
      <c r="EE7" s="69"/>
      <c r="EF7" s="69"/>
      <c r="EG7" s="69"/>
      <c r="EH7" s="69"/>
      <c r="EI7" s="69"/>
      <c r="EJ7" s="69"/>
      <c r="EK7" s="69"/>
      <c r="EL7" s="69"/>
      <c r="EM7" s="69"/>
      <c r="EN7" s="69"/>
      <c r="EO7" s="69"/>
      <c r="EP7" s="69"/>
      <c r="EQ7" s="69"/>
      <c r="ER7" s="69"/>
      <c r="ES7" s="69"/>
      <c r="ET7" s="69"/>
      <c r="EU7" s="69"/>
      <c r="EV7" s="69"/>
      <c r="EW7" s="69"/>
      <c r="EX7" s="69"/>
      <c r="EY7" s="69"/>
      <c r="EZ7" s="69"/>
      <c r="FA7" s="69"/>
      <c r="FB7" s="69"/>
      <c r="FC7" s="69"/>
      <c r="FD7" s="69"/>
      <c r="FE7" s="69"/>
      <c r="FF7" s="69"/>
      <c r="FG7" s="69"/>
      <c r="FH7" s="69"/>
      <c r="FI7" s="69"/>
      <c r="FJ7" s="69"/>
      <c r="FK7" s="69"/>
      <c r="FL7" s="69"/>
      <c r="FM7" s="69"/>
      <c r="FN7" s="69"/>
      <c r="FO7" s="69"/>
      <c r="FP7" s="69"/>
      <c r="FQ7" s="69"/>
      <c r="FR7" s="69"/>
      <c r="FS7" s="69"/>
      <c r="FT7" s="69"/>
      <c r="FU7" s="69"/>
      <c r="FV7" s="69"/>
      <c r="FW7" s="69"/>
      <c r="FX7" s="69"/>
      <c r="FY7" s="69"/>
      <c r="FZ7" s="69"/>
      <c r="GA7" s="69"/>
      <c r="GB7" s="69"/>
      <c r="GC7" s="69"/>
      <c r="GD7" s="69"/>
      <c r="GE7" s="69"/>
      <c r="GF7" s="69"/>
      <c r="GG7" s="69"/>
      <c r="GH7" s="69"/>
      <c r="GI7" s="69"/>
      <c r="GJ7" s="69"/>
      <c r="GK7" s="69"/>
      <c r="GL7" s="69"/>
      <c r="GM7" s="69"/>
      <c r="GN7" s="69"/>
      <c r="GO7" s="69"/>
      <c r="GP7" s="69"/>
      <c r="GQ7" s="69"/>
      <c r="GR7" s="69"/>
      <c r="GS7" s="69"/>
      <c r="GT7" s="69"/>
      <c r="GU7" s="69"/>
      <c r="GV7" s="69"/>
      <c r="GW7" s="69"/>
      <c r="GX7" s="69"/>
      <c r="GY7" s="69"/>
      <c r="GZ7" s="69"/>
      <c r="HA7" s="69"/>
      <c r="HB7" s="69"/>
      <c r="HC7" s="69"/>
      <c r="HD7" s="69"/>
      <c r="HE7" s="69"/>
      <c r="HF7" s="69"/>
      <c r="HG7" s="69"/>
      <c r="HH7" s="69"/>
      <c r="HI7" s="69"/>
      <c r="HJ7" s="69"/>
      <c r="HK7" s="69"/>
      <c r="HL7" s="69"/>
      <c r="HM7" s="69"/>
      <c r="HN7" s="69"/>
      <c r="HO7" s="69"/>
      <c r="HP7" s="69"/>
      <c r="HQ7" s="69"/>
      <c r="HR7" s="69"/>
      <c r="HS7" s="69"/>
      <c r="HT7" s="69"/>
    </row>
    <row r="8" spans="1:228" s="67" customFormat="1" ht="21.75" hidden="1" thickTop="1" thickBot="1">
      <c r="A8" s="277" t="s">
        <v>65</v>
      </c>
      <c r="B8" s="655" t="str">
        <f>'Mapa de Riscos'!D9</f>
        <v>xxx1</v>
      </c>
      <c r="C8" s="656"/>
      <c r="D8" s="656"/>
      <c r="E8" s="656"/>
      <c r="F8" s="656"/>
      <c r="G8" s="656"/>
      <c r="H8" s="656"/>
      <c r="I8" s="656"/>
      <c r="J8" s="656"/>
      <c r="K8" s="656"/>
      <c r="L8" s="656"/>
      <c r="M8" s="656"/>
      <c r="N8" s="656"/>
      <c r="O8" s="657"/>
      <c r="P8" s="275"/>
      <c r="Q8" s="276"/>
      <c r="R8" s="317"/>
      <c r="S8" s="97"/>
      <c r="T8" s="97"/>
      <c r="U8" s="98"/>
      <c r="V8" s="99"/>
      <c r="W8" s="99"/>
      <c r="X8" s="100"/>
      <c r="Y8" s="69"/>
      <c r="Z8" s="69"/>
      <c r="AA8" s="69"/>
      <c r="AB8" s="69"/>
      <c r="AC8" s="69"/>
      <c r="AD8" s="69"/>
      <c r="AE8" s="69"/>
      <c r="AF8" s="69"/>
      <c r="AG8" s="69"/>
      <c r="AH8" s="69"/>
      <c r="AI8" s="69"/>
      <c r="AJ8" s="69"/>
      <c r="AK8" s="69"/>
      <c r="AL8" s="69"/>
      <c r="AM8" s="69"/>
      <c r="AN8" s="69"/>
      <c r="AO8" s="69"/>
      <c r="AP8" s="69"/>
      <c r="AQ8" s="69"/>
      <c r="AR8" s="69"/>
      <c r="AS8" s="69"/>
      <c r="AT8" s="69"/>
      <c r="AU8" s="69"/>
      <c r="AV8" s="69"/>
      <c r="AW8" s="69"/>
      <c r="AX8" s="69"/>
      <c r="AY8" s="69"/>
      <c r="AZ8" s="69"/>
      <c r="BA8" s="69"/>
      <c r="BB8" s="69"/>
      <c r="BC8" s="69"/>
      <c r="BD8" s="69"/>
      <c r="BE8" s="69"/>
      <c r="BF8" s="69"/>
      <c r="BG8" s="69"/>
      <c r="BH8" s="69"/>
      <c r="BI8" s="69"/>
      <c r="BJ8" s="69"/>
      <c r="BK8" s="69"/>
      <c r="BL8" s="69"/>
      <c r="BM8" s="69"/>
      <c r="BN8" s="69"/>
      <c r="BO8" s="69"/>
      <c r="BP8" s="69"/>
      <c r="BQ8" s="69"/>
      <c r="BR8" s="69"/>
      <c r="BS8" s="69"/>
      <c r="BT8" s="69"/>
      <c r="BU8" s="69"/>
      <c r="BV8" s="69"/>
      <c r="BW8" s="69"/>
      <c r="BX8" s="69"/>
      <c r="BY8" s="69"/>
      <c r="BZ8" s="69"/>
      <c r="CA8" s="69"/>
      <c r="CB8" s="69"/>
      <c r="CC8" s="69"/>
      <c r="CD8" s="69"/>
      <c r="CE8" s="69"/>
      <c r="CF8" s="69"/>
      <c r="CG8" s="69"/>
      <c r="CH8" s="69"/>
      <c r="CI8" s="69"/>
      <c r="CJ8" s="69"/>
      <c r="CK8" s="69"/>
      <c r="CL8" s="69"/>
      <c r="CM8" s="69"/>
      <c r="CN8" s="69"/>
      <c r="CO8" s="69"/>
      <c r="CP8" s="69"/>
      <c r="CQ8" s="69"/>
      <c r="CR8" s="69"/>
      <c r="CS8" s="69"/>
      <c r="CT8" s="69"/>
      <c r="CU8" s="69"/>
      <c r="CV8" s="69"/>
      <c r="CW8" s="69"/>
      <c r="CX8" s="69"/>
      <c r="CY8" s="69"/>
      <c r="CZ8" s="69"/>
      <c r="DA8" s="69"/>
      <c r="DB8" s="69"/>
      <c r="DC8" s="69"/>
      <c r="DD8" s="69"/>
      <c r="DE8" s="69"/>
      <c r="DF8" s="69"/>
      <c r="DG8" s="69"/>
      <c r="DH8" s="69"/>
      <c r="DI8" s="69"/>
      <c r="DJ8" s="69"/>
      <c r="DK8" s="69"/>
      <c r="DL8" s="69"/>
      <c r="DM8" s="69"/>
      <c r="DN8" s="69"/>
      <c r="DO8" s="69"/>
      <c r="DP8" s="69"/>
      <c r="DQ8" s="69"/>
      <c r="DR8" s="69"/>
      <c r="DS8" s="69"/>
      <c r="DT8" s="69"/>
      <c r="DU8" s="69"/>
      <c r="DV8" s="69"/>
      <c r="DW8" s="69"/>
      <c r="DX8" s="69"/>
      <c r="DY8" s="69"/>
      <c r="DZ8" s="69"/>
      <c r="EA8" s="69"/>
      <c r="EB8" s="69"/>
      <c r="EC8" s="69"/>
      <c r="ED8" s="69"/>
      <c r="EE8" s="69"/>
      <c r="EF8" s="69"/>
      <c r="EG8" s="69"/>
      <c r="EH8" s="69"/>
      <c r="EI8" s="69"/>
      <c r="EJ8" s="69"/>
      <c r="EK8" s="69"/>
      <c r="EL8" s="69"/>
      <c r="EM8" s="69"/>
      <c r="EN8" s="69"/>
      <c r="EO8" s="69"/>
      <c r="EP8" s="69"/>
      <c r="EQ8" s="69"/>
      <c r="ER8" s="69"/>
      <c r="ES8" s="69"/>
      <c r="ET8" s="69"/>
      <c r="EU8" s="69"/>
      <c r="EV8" s="69"/>
      <c r="EW8" s="69"/>
      <c r="EX8" s="69"/>
      <c r="EY8" s="69"/>
      <c r="EZ8" s="69"/>
      <c r="FA8" s="69"/>
      <c r="FB8" s="69"/>
      <c r="FC8" s="69"/>
      <c r="FD8" s="69"/>
      <c r="FE8" s="69"/>
      <c r="FF8" s="69"/>
      <c r="FG8" s="69"/>
      <c r="FH8" s="69"/>
      <c r="FI8" s="69"/>
      <c r="FJ8" s="69"/>
      <c r="FK8" s="69"/>
      <c r="FL8" s="69"/>
      <c r="FM8" s="69"/>
      <c r="FN8" s="69"/>
      <c r="FO8" s="69"/>
      <c r="FP8" s="69"/>
      <c r="FQ8" s="69"/>
      <c r="FR8" s="69"/>
      <c r="FS8" s="69"/>
      <c r="FT8" s="69"/>
      <c r="FU8" s="69"/>
      <c r="FV8" s="69"/>
      <c r="FW8" s="69"/>
      <c r="FX8" s="69"/>
      <c r="FY8" s="69"/>
      <c r="FZ8" s="69"/>
      <c r="GA8" s="69"/>
      <c r="GB8" s="69"/>
      <c r="GC8" s="69"/>
      <c r="GD8" s="69"/>
      <c r="GE8" s="69"/>
      <c r="GF8" s="69"/>
      <c r="GG8" s="69"/>
      <c r="GH8" s="69"/>
      <c r="GI8" s="69"/>
      <c r="GJ8" s="69"/>
      <c r="GK8" s="69"/>
      <c r="GL8" s="69"/>
      <c r="GM8" s="69"/>
      <c r="GN8" s="69"/>
      <c r="GO8" s="69"/>
      <c r="GP8" s="69"/>
      <c r="GQ8" s="69"/>
      <c r="GR8" s="69"/>
      <c r="GS8" s="69"/>
      <c r="GT8" s="69"/>
      <c r="GU8" s="69"/>
      <c r="GV8" s="69"/>
      <c r="GW8" s="69"/>
      <c r="GX8" s="69"/>
      <c r="GY8" s="69"/>
      <c r="GZ8" s="69"/>
      <c r="HA8" s="69"/>
      <c r="HB8" s="69"/>
      <c r="HC8" s="69"/>
      <c r="HD8" s="69"/>
      <c r="HE8" s="69"/>
      <c r="HF8" s="69"/>
      <c r="HG8" s="69"/>
      <c r="HH8" s="69"/>
      <c r="HI8" s="69"/>
      <c r="HJ8" s="69"/>
      <c r="HK8" s="69"/>
      <c r="HL8" s="69"/>
      <c r="HM8" s="69"/>
      <c r="HN8" s="69"/>
      <c r="HO8" s="69"/>
      <c r="HP8" s="69"/>
      <c r="HQ8" s="69"/>
      <c r="HR8" s="69"/>
      <c r="HS8" s="69"/>
      <c r="HT8" s="69"/>
    </row>
    <row r="9" spans="1:228" s="67" customFormat="1" ht="21.75" hidden="1" thickTop="1" thickBot="1">
      <c r="A9" s="280" t="s">
        <v>5</v>
      </c>
      <c r="B9" s="619" t="str">
        <f>'Mapa de Riscos'!D10</f>
        <v>xx2</v>
      </c>
      <c r="C9" s="620"/>
      <c r="D9" s="620"/>
      <c r="E9" s="620"/>
      <c r="F9" s="620"/>
      <c r="G9" s="620"/>
      <c r="H9" s="620"/>
      <c r="I9" s="620"/>
      <c r="J9" s="620"/>
      <c r="K9" s="620"/>
      <c r="L9" s="620"/>
      <c r="M9" s="620"/>
      <c r="N9" s="620"/>
      <c r="O9" s="621"/>
      <c r="P9" s="270"/>
      <c r="Q9" s="271"/>
      <c r="R9" s="271"/>
      <c r="S9" s="272"/>
      <c r="T9" s="97"/>
      <c r="U9" s="98"/>
      <c r="V9" s="99"/>
      <c r="W9" s="99"/>
      <c r="X9" s="100"/>
      <c r="Y9" s="69"/>
      <c r="Z9" s="69"/>
      <c r="AA9" s="69"/>
      <c r="AB9" s="69"/>
      <c r="AC9" s="69"/>
      <c r="AD9" s="69"/>
      <c r="AE9" s="69"/>
      <c r="AF9" s="69"/>
      <c r="AG9" s="69"/>
      <c r="AH9" s="69"/>
      <c r="AI9" s="69"/>
      <c r="AJ9" s="69"/>
      <c r="AK9" s="69"/>
      <c r="AL9" s="69"/>
      <c r="AM9" s="69"/>
      <c r="AN9" s="69"/>
      <c r="AO9" s="69"/>
      <c r="AP9" s="69"/>
      <c r="AQ9" s="69"/>
      <c r="AR9" s="69"/>
      <c r="AS9" s="69"/>
      <c r="AT9" s="69"/>
      <c r="AU9" s="69"/>
      <c r="AV9" s="69"/>
      <c r="AW9" s="69"/>
      <c r="AX9" s="69"/>
      <c r="AY9" s="69"/>
      <c r="AZ9" s="69"/>
      <c r="BA9" s="69"/>
      <c r="BB9" s="69"/>
      <c r="BC9" s="69"/>
      <c r="BD9" s="69"/>
      <c r="BE9" s="69"/>
      <c r="BF9" s="69"/>
      <c r="BG9" s="69"/>
      <c r="BH9" s="69"/>
      <c r="BI9" s="69"/>
      <c r="BJ9" s="69"/>
      <c r="BK9" s="69"/>
      <c r="BL9" s="69"/>
      <c r="BM9" s="69"/>
      <c r="BN9" s="69"/>
      <c r="BO9" s="69"/>
      <c r="BP9" s="69"/>
      <c r="BQ9" s="69"/>
      <c r="BR9" s="69"/>
      <c r="BS9" s="69"/>
      <c r="BT9" s="69"/>
      <c r="BU9" s="69"/>
      <c r="BV9" s="69"/>
      <c r="BW9" s="69"/>
      <c r="BX9" s="69"/>
      <c r="BY9" s="69"/>
      <c r="BZ9" s="69"/>
      <c r="CA9" s="69"/>
      <c r="CB9" s="69"/>
      <c r="CC9" s="69"/>
      <c r="CD9" s="69"/>
      <c r="CE9" s="69"/>
      <c r="CF9" s="69"/>
      <c r="CG9" s="69"/>
      <c r="CH9" s="69"/>
      <c r="CI9" s="69"/>
      <c r="CJ9" s="69"/>
      <c r="CK9" s="69"/>
      <c r="CL9" s="69"/>
      <c r="CM9" s="69"/>
      <c r="CN9" s="69"/>
      <c r="CO9" s="69"/>
      <c r="CP9" s="69"/>
      <c r="CQ9" s="69"/>
      <c r="CR9" s="69"/>
      <c r="CS9" s="69"/>
      <c r="CT9" s="69"/>
      <c r="CU9" s="69"/>
      <c r="CV9" s="69"/>
      <c r="CW9" s="69"/>
      <c r="CX9" s="69"/>
      <c r="CY9" s="69"/>
      <c r="CZ9" s="69"/>
      <c r="DA9" s="69"/>
      <c r="DB9" s="69"/>
      <c r="DC9" s="69"/>
      <c r="DD9" s="69"/>
      <c r="DE9" s="69"/>
      <c r="DF9" s="69"/>
      <c r="DG9" s="69"/>
      <c r="DH9" s="69"/>
      <c r="DI9" s="69"/>
      <c r="DJ9" s="69"/>
      <c r="DK9" s="69"/>
      <c r="DL9" s="69"/>
      <c r="DM9" s="69"/>
      <c r="DN9" s="69"/>
      <c r="DO9" s="69"/>
      <c r="DP9" s="69"/>
      <c r="DQ9" s="69"/>
      <c r="DR9" s="69"/>
      <c r="DS9" s="69"/>
      <c r="DT9" s="69"/>
      <c r="DU9" s="69"/>
      <c r="DV9" s="69"/>
      <c r="DW9" s="69"/>
      <c r="DX9" s="69"/>
      <c r="DY9" s="69"/>
      <c r="DZ9" s="69"/>
      <c r="EA9" s="69"/>
      <c r="EB9" s="69"/>
      <c r="EC9" s="69"/>
      <c r="ED9" s="69"/>
      <c r="EE9" s="69"/>
      <c r="EF9" s="69"/>
      <c r="EG9" s="69"/>
      <c r="EH9" s="69"/>
      <c r="EI9" s="69"/>
      <c r="EJ9" s="69"/>
      <c r="EK9" s="69"/>
      <c r="EL9" s="69"/>
      <c r="EM9" s="69"/>
      <c r="EN9" s="69"/>
      <c r="EO9" s="69"/>
      <c r="EP9" s="69"/>
      <c r="EQ9" s="69"/>
      <c r="ER9" s="69"/>
      <c r="ES9" s="69"/>
      <c r="ET9" s="69"/>
      <c r="EU9" s="69"/>
      <c r="EV9" s="69"/>
      <c r="EW9" s="69"/>
      <c r="EX9" s="69"/>
      <c r="EY9" s="69"/>
      <c r="EZ9" s="69"/>
      <c r="FA9" s="69"/>
      <c r="FB9" s="69"/>
      <c r="FC9" s="69"/>
      <c r="FD9" s="69"/>
      <c r="FE9" s="69"/>
      <c r="FF9" s="69"/>
      <c r="FG9" s="69"/>
      <c r="FH9" s="69"/>
      <c r="FI9" s="69"/>
      <c r="FJ9" s="69"/>
      <c r="FK9" s="69"/>
      <c r="FL9" s="69"/>
      <c r="FM9" s="69"/>
      <c r="FN9" s="69"/>
      <c r="FO9" s="69"/>
      <c r="FP9" s="69"/>
      <c r="FQ9" s="69"/>
      <c r="FR9" s="69"/>
      <c r="FS9" s="69"/>
      <c r="FT9" s="69"/>
      <c r="FU9" s="69"/>
      <c r="FV9" s="69"/>
      <c r="FW9" s="69"/>
      <c r="FX9" s="69"/>
      <c r="FY9" s="69"/>
      <c r="FZ9" s="69"/>
      <c r="GA9" s="69"/>
      <c r="GB9" s="69"/>
      <c r="GC9" s="69"/>
      <c r="GD9" s="69"/>
      <c r="GE9" s="69"/>
      <c r="GF9" s="69"/>
      <c r="GG9" s="69"/>
      <c r="GH9" s="69"/>
      <c r="GI9" s="69"/>
      <c r="GJ9" s="69"/>
      <c r="GK9" s="69"/>
      <c r="GL9" s="69"/>
      <c r="GM9" s="69"/>
      <c r="GN9" s="69"/>
      <c r="GO9" s="69"/>
      <c r="GP9" s="69"/>
      <c r="GQ9" s="69"/>
      <c r="GR9" s="69"/>
      <c r="GS9" s="69"/>
      <c r="GT9" s="69"/>
      <c r="GU9" s="69"/>
      <c r="GV9" s="69"/>
      <c r="GW9" s="69"/>
      <c r="GX9" s="69"/>
      <c r="GY9" s="69"/>
      <c r="GZ9" s="69"/>
      <c r="HA9" s="69"/>
      <c r="HB9" s="69"/>
      <c r="HC9" s="69"/>
      <c r="HD9" s="69"/>
      <c r="HE9" s="69"/>
      <c r="HF9" s="69"/>
      <c r="HG9" s="69"/>
      <c r="HH9" s="69"/>
      <c r="HI9" s="69"/>
      <c r="HJ9" s="69"/>
      <c r="HK9" s="69"/>
      <c r="HL9" s="69"/>
      <c r="HM9" s="69"/>
      <c r="HN9" s="69"/>
      <c r="HO9" s="69"/>
      <c r="HP9" s="69"/>
      <c r="HQ9" s="69"/>
      <c r="HR9" s="69"/>
      <c r="HS9" s="69"/>
      <c r="HT9" s="69"/>
    </row>
    <row r="10" spans="1:228" s="67" customFormat="1" ht="21.75" hidden="1" thickTop="1" thickBot="1">
      <c r="D10" s="98"/>
      <c r="E10" s="98"/>
      <c r="F10" s="98"/>
      <c r="G10" s="98"/>
      <c r="H10" s="98"/>
      <c r="I10" s="98"/>
      <c r="J10" s="98"/>
      <c r="S10" s="104"/>
      <c r="T10" s="97"/>
      <c r="U10" s="98"/>
      <c r="V10" s="99"/>
      <c r="W10" s="99"/>
      <c r="X10" s="100"/>
      <c r="Y10" s="69"/>
      <c r="Z10" s="69"/>
      <c r="AA10" s="69"/>
      <c r="AB10" s="69"/>
      <c r="AC10" s="69"/>
      <c r="AD10" s="69"/>
      <c r="AE10" s="69"/>
      <c r="AF10" s="69"/>
      <c r="AG10" s="69"/>
      <c r="AH10" s="69"/>
      <c r="AI10" s="69"/>
      <c r="AJ10" s="69"/>
      <c r="AK10" s="69"/>
      <c r="AL10" s="69"/>
      <c r="AM10" s="69"/>
      <c r="AN10" s="69"/>
      <c r="AO10" s="69"/>
      <c r="AP10" s="69"/>
      <c r="AQ10" s="69"/>
      <c r="AR10" s="69"/>
      <c r="AS10" s="69"/>
      <c r="AT10" s="69"/>
      <c r="AU10" s="69"/>
      <c r="AV10" s="69"/>
      <c r="AW10" s="69"/>
      <c r="AX10" s="69"/>
      <c r="AY10" s="69"/>
      <c r="AZ10" s="69"/>
      <c r="BA10" s="69"/>
      <c r="BB10" s="69"/>
      <c r="BC10" s="69"/>
      <c r="BD10" s="69"/>
      <c r="BE10" s="69"/>
      <c r="BF10" s="69"/>
      <c r="BG10" s="69"/>
      <c r="BH10" s="69"/>
      <c r="BI10" s="69"/>
      <c r="BJ10" s="69"/>
      <c r="BK10" s="69"/>
      <c r="BL10" s="69"/>
      <c r="BM10" s="69"/>
      <c r="BN10" s="69"/>
      <c r="BO10" s="69"/>
      <c r="BP10" s="69"/>
      <c r="BQ10" s="69"/>
      <c r="BR10" s="69"/>
      <c r="BS10" s="69"/>
      <c r="BT10" s="69"/>
      <c r="BU10" s="69"/>
      <c r="BV10" s="69"/>
      <c r="BW10" s="69"/>
      <c r="BX10" s="69"/>
      <c r="BY10" s="69"/>
      <c r="BZ10" s="69"/>
      <c r="CA10" s="69"/>
      <c r="CB10" s="69"/>
      <c r="CC10" s="69"/>
      <c r="CD10" s="69"/>
      <c r="CE10" s="69"/>
      <c r="CF10" s="69"/>
      <c r="CG10" s="69"/>
      <c r="CH10" s="69"/>
      <c r="CI10" s="69"/>
      <c r="CJ10" s="69"/>
      <c r="CK10" s="69"/>
      <c r="CL10" s="69"/>
      <c r="CM10" s="69"/>
      <c r="CN10" s="69"/>
      <c r="CO10" s="69"/>
      <c r="CP10" s="69"/>
      <c r="CQ10" s="69"/>
      <c r="CR10" s="69"/>
      <c r="CS10" s="69"/>
      <c r="CT10" s="69"/>
      <c r="CU10" s="69"/>
      <c r="CV10" s="69"/>
      <c r="CW10" s="69"/>
      <c r="CX10" s="69"/>
      <c r="CY10" s="69"/>
      <c r="CZ10" s="69"/>
      <c r="DA10" s="69"/>
      <c r="DB10" s="69"/>
      <c r="DC10" s="69"/>
      <c r="DD10" s="69"/>
      <c r="DE10" s="69"/>
      <c r="DF10" s="69"/>
      <c r="DG10" s="69"/>
      <c r="DH10" s="69"/>
      <c r="DI10" s="69"/>
      <c r="DJ10" s="69"/>
      <c r="DK10" s="69"/>
      <c r="DL10" s="69"/>
      <c r="DM10" s="69"/>
      <c r="DN10" s="69"/>
      <c r="DO10" s="69"/>
      <c r="DP10" s="69"/>
      <c r="DQ10" s="69"/>
      <c r="DR10" s="69"/>
      <c r="DS10" s="69"/>
      <c r="DT10" s="69"/>
      <c r="DU10" s="69"/>
      <c r="DV10" s="69"/>
      <c r="DW10" s="69"/>
      <c r="DX10" s="69"/>
      <c r="DY10" s="69"/>
      <c r="DZ10" s="69"/>
      <c r="EA10" s="69"/>
      <c r="EB10" s="69"/>
      <c r="EC10" s="69"/>
      <c r="ED10" s="69"/>
      <c r="EE10" s="69"/>
      <c r="EF10" s="69"/>
      <c r="EG10" s="69"/>
      <c r="EH10" s="69"/>
      <c r="EI10" s="69"/>
      <c r="EJ10" s="69"/>
      <c r="EK10" s="69"/>
      <c r="EL10" s="69"/>
      <c r="EM10" s="69"/>
      <c r="EN10" s="69"/>
      <c r="EO10" s="69"/>
      <c r="EP10" s="69"/>
      <c r="EQ10" s="69"/>
      <c r="ER10" s="69"/>
      <c r="ES10" s="69"/>
      <c r="ET10" s="69"/>
      <c r="EU10" s="69"/>
      <c r="EV10" s="69"/>
      <c r="EW10" s="69"/>
      <c r="EX10" s="69"/>
      <c r="EY10" s="69"/>
      <c r="EZ10" s="69"/>
      <c r="FA10" s="69"/>
      <c r="FB10" s="69"/>
      <c r="FC10" s="69"/>
      <c r="FD10" s="69"/>
      <c r="FE10" s="69"/>
      <c r="FF10" s="69"/>
      <c r="FG10" s="69"/>
      <c r="FH10" s="69"/>
      <c r="FI10" s="69"/>
      <c r="FJ10" s="69"/>
      <c r="FK10" s="69"/>
      <c r="FL10" s="69"/>
      <c r="FM10" s="69"/>
      <c r="FN10" s="69"/>
      <c r="FO10" s="69"/>
      <c r="FP10" s="69"/>
      <c r="FQ10" s="69"/>
      <c r="FR10" s="69"/>
      <c r="FS10" s="69"/>
      <c r="FT10" s="69"/>
      <c r="FU10" s="69"/>
      <c r="FV10" s="69"/>
      <c r="FW10" s="69"/>
      <c r="FX10" s="69"/>
      <c r="FY10" s="69"/>
      <c r="FZ10" s="69"/>
      <c r="GA10" s="69"/>
      <c r="GB10" s="69"/>
      <c r="GC10" s="69"/>
      <c r="GD10" s="69"/>
      <c r="GE10" s="69"/>
      <c r="GF10" s="69"/>
      <c r="GG10" s="69"/>
      <c r="GH10" s="69"/>
      <c r="GI10" s="69"/>
      <c r="GJ10" s="69"/>
      <c r="GK10" s="69"/>
      <c r="GL10" s="69"/>
      <c r="GM10" s="69"/>
      <c r="GN10" s="69"/>
      <c r="GO10" s="69"/>
      <c r="GP10" s="69"/>
      <c r="GQ10" s="69"/>
      <c r="GR10" s="69"/>
      <c r="GS10" s="69"/>
      <c r="GT10" s="69"/>
      <c r="GU10" s="69"/>
      <c r="GV10" s="69"/>
      <c r="GW10" s="69"/>
      <c r="GX10" s="69"/>
      <c r="GY10" s="69"/>
      <c r="GZ10" s="69"/>
      <c r="HA10" s="69"/>
      <c r="HB10" s="69"/>
      <c r="HC10" s="69"/>
      <c r="HD10" s="69"/>
      <c r="HE10" s="69"/>
      <c r="HF10" s="69"/>
      <c r="HG10" s="69"/>
      <c r="HH10" s="69"/>
      <c r="HI10" s="69"/>
      <c r="HJ10" s="69"/>
      <c r="HK10" s="69"/>
      <c r="HL10" s="69"/>
      <c r="HM10" s="69"/>
      <c r="HN10" s="69"/>
      <c r="HO10" s="69"/>
      <c r="HP10" s="69"/>
      <c r="HQ10" s="69"/>
      <c r="HR10" s="69"/>
      <c r="HS10" s="69"/>
      <c r="HT10" s="69"/>
    </row>
    <row r="11" spans="1:228" s="67" customFormat="1" ht="21.75" hidden="1" customHeight="1" thickTop="1" thickBot="1">
      <c r="A11" s="269" t="s">
        <v>66</v>
      </c>
      <c r="B11" s="622">
        <f>'Mapa de Riscos'!C10</f>
        <v>0</v>
      </c>
      <c r="C11" s="623"/>
      <c r="D11" s="623"/>
      <c r="E11" s="623"/>
      <c r="F11" s="623"/>
      <c r="G11" s="623"/>
      <c r="H11" s="623"/>
      <c r="I11" s="623"/>
      <c r="J11" s="623"/>
      <c r="K11" s="623"/>
      <c r="L11" s="623"/>
      <c r="M11" s="623"/>
      <c r="N11" s="623"/>
      <c r="O11" s="624"/>
      <c r="P11" s="268"/>
      <c r="Q11" s="268"/>
      <c r="R11" s="66"/>
      <c r="S11" s="205"/>
      <c r="T11" s="205"/>
      <c r="U11" s="206"/>
      <c r="V11" s="207"/>
      <c r="W11" s="207"/>
      <c r="X11" s="208"/>
      <c r="Y11" s="69"/>
      <c r="Z11" s="69"/>
      <c r="AA11" s="69"/>
      <c r="AB11" s="69"/>
      <c r="AC11" s="69"/>
      <c r="AD11" s="69"/>
      <c r="AE11" s="69"/>
      <c r="AF11" s="69"/>
      <c r="AG11" s="69"/>
      <c r="AH11" s="69"/>
      <c r="AI11" s="69"/>
      <c r="AJ11" s="69"/>
      <c r="AK11" s="69"/>
      <c r="AL11" s="69"/>
      <c r="AM11" s="69"/>
      <c r="AN11" s="69"/>
      <c r="AO11" s="69"/>
      <c r="AP11" s="69"/>
      <c r="AQ11" s="69"/>
      <c r="AR11" s="69"/>
      <c r="AS11" s="69"/>
      <c r="AT11" s="69"/>
      <c r="AU11" s="69"/>
      <c r="AV11" s="69"/>
      <c r="AW11" s="69"/>
      <c r="AX11" s="69"/>
      <c r="AY11" s="69"/>
      <c r="AZ11" s="69"/>
      <c r="BA11" s="69"/>
      <c r="BB11" s="69"/>
      <c r="BC11" s="69"/>
      <c r="BD11" s="69"/>
      <c r="BE11" s="69"/>
      <c r="BF11" s="69"/>
      <c r="BG11" s="69"/>
      <c r="BH11" s="69"/>
      <c r="BI11" s="69"/>
      <c r="BJ11" s="69"/>
      <c r="BK11" s="69"/>
      <c r="BL11" s="69"/>
      <c r="BM11" s="69"/>
      <c r="BN11" s="69"/>
      <c r="BO11" s="69"/>
      <c r="BP11" s="69"/>
      <c r="BQ11" s="69"/>
      <c r="BR11" s="69"/>
      <c r="BS11" s="69"/>
      <c r="BT11" s="69"/>
      <c r="BU11" s="69"/>
      <c r="BV11" s="69"/>
      <c r="BW11" s="69"/>
      <c r="BX11" s="69"/>
      <c r="BY11" s="69"/>
      <c r="BZ11" s="69"/>
      <c r="CA11" s="69"/>
      <c r="CB11" s="69"/>
      <c r="CC11" s="69"/>
      <c r="CD11" s="69"/>
      <c r="CE11" s="69"/>
      <c r="CF11" s="69"/>
      <c r="CG11" s="69"/>
      <c r="CH11" s="69"/>
      <c r="CI11" s="69"/>
      <c r="CJ11" s="69"/>
      <c r="CK11" s="69"/>
      <c r="CL11" s="69"/>
      <c r="CM11" s="69"/>
      <c r="CN11" s="69"/>
      <c r="CO11" s="69"/>
      <c r="CP11" s="69"/>
      <c r="CQ11" s="69"/>
      <c r="CR11" s="69"/>
      <c r="CS11" s="69"/>
      <c r="CT11" s="69"/>
      <c r="CU11" s="69"/>
      <c r="CV11" s="69"/>
      <c r="CW11" s="69"/>
      <c r="CX11" s="69"/>
      <c r="CY11" s="69"/>
      <c r="CZ11" s="69"/>
      <c r="DA11" s="69"/>
      <c r="DB11" s="69"/>
      <c r="DC11" s="69"/>
      <c r="DD11" s="69"/>
      <c r="DE11" s="69"/>
      <c r="DF11" s="69"/>
      <c r="DG11" s="69"/>
      <c r="DH11" s="69"/>
      <c r="DI11" s="69"/>
      <c r="DJ11" s="69"/>
      <c r="DK11" s="69"/>
      <c r="DL11" s="69"/>
      <c r="DM11" s="69"/>
      <c r="DN11" s="69"/>
      <c r="DO11" s="69"/>
      <c r="DP11" s="69"/>
      <c r="DQ11" s="69"/>
      <c r="DR11" s="69"/>
      <c r="DS11" s="69"/>
      <c r="DT11" s="69"/>
      <c r="DU11" s="69"/>
      <c r="DV11" s="69"/>
      <c r="DW11" s="69"/>
      <c r="DX11" s="69"/>
      <c r="DY11" s="69"/>
      <c r="DZ11" s="69"/>
      <c r="EA11" s="69"/>
      <c r="EB11" s="69"/>
      <c r="EC11" s="69"/>
      <c r="ED11" s="69"/>
      <c r="EE11" s="69"/>
      <c r="EF11" s="69"/>
      <c r="EG11" s="69"/>
      <c r="EH11" s="69"/>
      <c r="EI11" s="69"/>
      <c r="EJ11" s="69"/>
      <c r="EK11" s="69"/>
      <c r="EL11" s="69"/>
      <c r="EM11" s="69"/>
      <c r="EN11" s="69"/>
      <c r="EO11" s="69"/>
      <c r="EP11" s="69"/>
      <c r="EQ11" s="69"/>
      <c r="ER11" s="69"/>
      <c r="ES11" s="69"/>
      <c r="ET11" s="69"/>
      <c r="EU11" s="69"/>
      <c r="EV11" s="69"/>
      <c r="EW11" s="69"/>
      <c r="EX11" s="69"/>
      <c r="EY11" s="69"/>
      <c r="EZ11" s="69"/>
      <c r="FA11" s="69"/>
      <c r="FB11" s="69"/>
      <c r="FC11" s="69"/>
      <c r="FD11" s="69"/>
      <c r="FE11" s="69"/>
      <c r="FF11" s="69"/>
      <c r="FG11" s="69"/>
      <c r="FH11" s="69"/>
      <c r="FI11" s="69"/>
      <c r="FJ11" s="69"/>
      <c r="FK11" s="69"/>
      <c r="FL11" s="69"/>
      <c r="FM11" s="69"/>
      <c r="FN11" s="69"/>
      <c r="FO11" s="69"/>
      <c r="FP11" s="69"/>
      <c r="FQ11" s="69"/>
      <c r="FR11" s="69"/>
      <c r="FS11" s="69"/>
      <c r="FT11" s="69"/>
      <c r="FU11" s="69"/>
      <c r="FV11" s="69"/>
      <c r="FW11" s="69"/>
      <c r="FX11" s="69"/>
      <c r="FY11" s="69"/>
      <c r="FZ11" s="69"/>
      <c r="GA11" s="69"/>
      <c r="GB11" s="69"/>
      <c r="GC11" s="69"/>
      <c r="GD11" s="69"/>
      <c r="GE11" s="69"/>
      <c r="GF11" s="69"/>
      <c r="GG11" s="69"/>
      <c r="GH11" s="69"/>
      <c r="GI11" s="69"/>
      <c r="GJ11" s="69"/>
      <c r="GK11" s="69"/>
      <c r="GL11" s="69"/>
      <c r="GM11" s="69"/>
      <c r="GN11" s="69"/>
      <c r="GO11" s="69"/>
      <c r="GP11" s="69"/>
      <c r="GQ11" s="69"/>
      <c r="GR11" s="69"/>
      <c r="GS11" s="69"/>
      <c r="GT11" s="69"/>
      <c r="GU11" s="69"/>
      <c r="GV11" s="69"/>
      <c r="GW11" s="69"/>
      <c r="GX11" s="69"/>
      <c r="GY11" s="69"/>
      <c r="GZ11" s="69"/>
      <c r="HA11" s="69"/>
      <c r="HB11" s="69"/>
      <c r="HC11" s="69"/>
      <c r="HD11" s="69"/>
      <c r="HE11" s="69"/>
      <c r="HF11" s="69"/>
      <c r="HG11" s="69"/>
      <c r="HH11" s="69"/>
      <c r="HI11" s="69"/>
      <c r="HJ11" s="69"/>
      <c r="HK11" s="69"/>
      <c r="HL11" s="69"/>
      <c r="HM11" s="69"/>
      <c r="HN11" s="69"/>
      <c r="HO11" s="69"/>
      <c r="HP11" s="69"/>
      <c r="HQ11" s="69"/>
      <c r="HR11" s="69"/>
      <c r="HS11" s="69"/>
      <c r="HT11" s="69"/>
    </row>
    <row r="12" spans="1:228" s="67" customFormat="1" ht="21.75" hidden="1" thickTop="1" thickBot="1">
      <c r="A12" s="203"/>
      <c r="B12" s="204"/>
      <c r="C12" s="204"/>
      <c r="D12" s="206"/>
      <c r="E12" s="206"/>
      <c r="F12" s="206"/>
      <c r="G12" s="206"/>
      <c r="H12" s="206"/>
      <c r="I12" s="206"/>
      <c r="J12" s="206"/>
      <c r="K12" s="204"/>
      <c r="L12" s="205"/>
      <c r="M12" s="205"/>
      <c r="N12" s="205"/>
      <c r="O12" s="205"/>
      <c r="P12" s="205"/>
      <c r="Q12" s="205"/>
      <c r="R12" s="205"/>
      <c r="S12" s="205"/>
      <c r="T12" s="205"/>
      <c r="U12" s="206"/>
      <c r="V12" s="207"/>
      <c r="W12" s="207"/>
      <c r="X12" s="208"/>
      <c r="Y12" s="69"/>
      <c r="Z12" s="69"/>
      <c r="AA12" s="69"/>
      <c r="AB12" s="69"/>
      <c r="AC12" s="69"/>
      <c r="AD12" s="69"/>
      <c r="AE12" s="69"/>
      <c r="AF12" s="69"/>
      <c r="AG12" s="69"/>
      <c r="AH12" s="69"/>
      <c r="AI12" s="69"/>
      <c r="AJ12" s="69"/>
      <c r="AK12" s="69"/>
      <c r="AL12" s="69"/>
      <c r="AM12" s="69"/>
      <c r="AN12" s="69"/>
      <c r="AO12" s="69"/>
      <c r="AP12" s="69"/>
      <c r="AQ12" s="69"/>
      <c r="AR12" s="69"/>
      <c r="AS12" s="69"/>
      <c r="AT12" s="69"/>
      <c r="AU12" s="69"/>
      <c r="AV12" s="69"/>
      <c r="AW12" s="69"/>
      <c r="AX12" s="69"/>
      <c r="AY12" s="69"/>
      <c r="AZ12" s="69"/>
      <c r="BA12" s="69"/>
      <c r="BB12" s="69"/>
      <c r="BC12" s="69"/>
      <c r="BD12" s="69"/>
      <c r="BE12" s="69"/>
      <c r="BF12" s="69"/>
      <c r="BG12" s="69"/>
      <c r="BH12" s="69"/>
      <c r="BI12" s="69"/>
      <c r="BJ12" s="69"/>
      <c r="BK12" s="69"/>
      <c r="BL12" s="69"/>
      <c r="BM12" s="69"/>
      <c r="BN12" s="69"/>
      <c r="BO12" s="69"/>
      <c r="BP12" s="69"/>
      <c r="BQ12" s="69"/>
      <c r="BR12" s="69"/>
      <c r="BS12" s="69"/>
      <c r="BT12" s="69"/>
      <c r="BU12" s="69"/>
      <c r="BV12" s="69"/>
      <c r="BW12" s="69"/>
      <c r="BX12" s="69"/>
      <c r="BY12" s="69"/>
      <c r="BZ12" s="69"/>
      <c r="CA12" s="69"/>
      <c r="CB12" s="69"/>
      <c r="CC12" s="69"/>
      <c r="CD12" s="69"/>
      <c r="CE12" s="69"/>
      <c r="CF12" s="69"/>
      <c r="CG12" s="69"/>
      <c r="CH12" s="69"/>
      <c r="CI12" s="69"/>
      <c r="CJ12" s="69"/>
      <c r="CK12" s="69"/>
      <c r="CL12" s="69"/>
      <c r="CM12" s="69"/>
      <c r="CN12" s="69"/>
      <c r="CO12" s="69"/>
      <c r="CP12" s="69"/>
      <c r="CQ12" s="69"/>
      <c r="CR12" s="69"/>
      <c r="CS12" s="69"/>
      <c r="CT12" s="69"/>
      <c r="CU12" s="69"/>
      <c r="CV12" s="69"/>
      <c r="CW12" s="69"/>
      <c r="CX12" s="69"/>
      <c r="CY12" s="69"/>
      <c r="CZ12" s="69"/>
      <c r="DA12" s="69"/>
      <c r="DB12" s="69"/>
      <c r="DC12" s="69"/>
      <c r="DD12" s="69"/>
      <c r="DE12" s="69"/>
      <c r="DF12" s="69"/>
      <c r="DG12" s="69"/>
      <c r="DH12" s="69"/>
      <c r="DI12" s="69"/>
      <c r="DJ12" s="69"/>
      <c r="DK12" s="69"/>
      <c r="DL12" s="69"/>
      <c r="DM12" s="69"/>
      <c r="DN12" s="69"/>
      <c r="DO12" s="69"/>
      <c r="DP12" s="69"/>
      <c r="DQ12" s="69"/>
      <c r="DR12" s="69"/>
      <c r="DS12" s="69"/>
      <c r="DT12" s="69"/>
      <c r="DU12" s="69"/>
      <c r="DV12" s="69"/>
      <c r="DW12" s="69"/>
      <c r="DX12" s="69"/>
      <c r="DY12" s="69"/>
      <c r="DZ12" s="69"/>
      <c r="EA12" s="69"/>
      <c r="EB12" s="69"/>
      <c r="EC12" s="69"/>
      <c r="ED12" s="69"/>
      <c r="EE12" s="69"/>
      <c r="EF12" s="69"/>
      <c r="EG12" s="69"/>
      <c r="EH12" s="69"/>
      <c r="EI12" s="69"/>
      <c r="EJ12" s="69"/>
      <c r="EK12" s="69"/>
      <c r="EL12" s="69"/>
      <c r="EM12" s="69"/>
      <c r="EN12" s="69"/>
      <c r="EO12" s="69"/>
      <c r="EP12" s="69"/>
      <c r="EQ12" s="69"/>
      <c r="ER12" s="69"/>
      <c r="ES12" s="69"/>
      <c r="ET12" s="69"/>
      <c r="EU12" s="69"/>
      <c r="EV12" s="69"/>
      <c r="EW12" s="69"/>
      <c r="EX12" s="69"/>
      <c r="EY12" s="69"/>
      <c r="EZ12" s="69"/>
      <c r="FA12" s="69"/>
      <c r="FB12" s="69"/>
      <c r="FC12" s="69"/>
      <c r="FD12" s="69"/>
      <c r="FE12" s="69"/>
      <c r="FF12" s="69"/>
      <c r="FG12" s="69"/>
      <c r="FH12" s="69"/>
      <c r="FI12" s="69"/>
      <c r="FJ12" s="69"/>
      <c r="FK12" s="69"/>
      <c r="FL12" s="69"/>
      <c r="FM12" s="69"/>
      <c r="FN12" s="69"/>
      <c r="FO12" s="69"/>
      <c r="FP12" s="69"/>
      <c r="FQ12" s="69"/>
      <c r="FR12" s="69"/>
      <c r="FS12" s="69"/>
      <c r="FT12" s="69"/>
      <c r="FU12" s="69"/>
      <c r="FV12" s="69"/>
      <c r="FW12" s="69"/>
      <c r="FX12" s="69"/>
      <c r="FY12" s="69"/>
      <c r="FZ12" s="69"/>
      <c r="GA12" s="69"/>
      <c r="GB12" s="69"/>
      <c r="GC12" s="69"/>
      <c r="GD12" s="69"/>
      <c r="GE12" s="69"/>
      <c r="GF12" s="69"/>
      <c r="GG12" s="69"/>
      <c r="GH12" s="69"/>
      <c r="GI12" s="69"/>
      <c r="GJ12" s="69"/>
      <c r="GK12" s="69"/>
      <c r="GL12" s="69"/>
      <c r="GM12" s="69"/>
      <c r="GN12" s="69"/>
      <c r="GO12" s="69"/>
      <c r="GP12" s="69"/>
      <c r="GQ12" s="69"/>
      <c r="GR12" s="69"/>
      <c r="GS12" s="69"/>
      <c r="GT12" s="69"/>
      <c r="GU12" s="69"/>
      <c r="GV12" s="69"/>
      <c r="GW12" s="69"/>
      <c r="GX12" s="69"/>
      <c r="GY12" s="69"/>
      <c r="GZ12" s="69"/>
      <c r="HA12" s="69"/>
      <c r="HB12" s="69"/>
      <c r="HC12" s="69"/>
      <c r="HD12" s="69"/>
      <c r="HE12" s="69"/>
      <c r="HF12" s="69"/>
      <c r="HG12" s="69"/>
      <c r="HH12" s="69"/>
      <c r="HI12" s="69"/>
      <c r="HJ12" s="69"/>
      <c r="HK12" s="69"/>
      <c r="HL12" s="69"/>
      <c r="HM12" s="69"/>
      <c r="HN12" s="69"/>
      <c r="HO12" s="69"/>
      <c r="HP12" s="69"/>
      <c r="HQ12" s="69"/>
      <c r="HR12" s="69"/>
      <c r="HS12" s="69"/>
      <c r="HT12" s="69"/>
    </row>
    <row r="13" spans="1:228" s="66" customFormat="1" ht="9.75" customHeight="1" thickTop="1" thickBot="1">
      <c r="A13" s="103"/>
      <c r="B13" s="101"/>
      <c r="C13" s="101"/>
      <c r="D13" s="101"/>
      <c r="E13" s="101"/>
      <c r="F13" s="101"/>
      <c r="G13" s="101"/>
      <c r="H13" s="101"/>
      <c r="I13" s="101"/>
      <c r="J13" s="101"/>
      <c r="K13" s="101"/>
      <c r="L13" s="101"/>
      <c r="M13" s="101"/>
      <c r="N13" s="101"/>
      <c r="O13" s="101"/>
      <c r="P13" s="101"/>
      <c r="Q13" s="101"/>
      <c r="R13" s="70"/>
      <c r="S13" s="101"/>
      <c r="T13" s="101"/>
      <c r="U13" s="101"/>
      <c r="V13" s="101"/>
      <c r="W13" s="101"/>
      <c r="X13" s="102"/>
    </row>
    <row r="14" spans="1:228" s="71" customFormat="1" ht="8.25" customHeight="1" thickTop="1" thickBot="1">
      <c r="A14" s="572" t="s">
        <v>134</v>
      </c>
      <c r="B14" s="645"/>
      <c r="C14" s="645"/>
      <c r="D14" s="645"/>
      <c r="E14" s="645"/>
      <c r="F14" s="645"/>
      <c r="G14" s="645"/>
      <c r="H14" s="645"/>
      <c r="I14" s="645"/>
      <c r="J14" s="645"/>
      <c r="K14" s="645"/>
      <c r="L14" s="645"/>
      <c r="M14" s="645"/>
      <c r="N14" s="645"/>
      <c r="O14" s="645"/>
      <c r="P14" s="645"/>
      <c r="Q14" s="645"/>
      <c r="R14" s="645"/>
      <c r="S14" s="645"/>
      <c r="T14" s="236"/>
      <c r="U14" s="236"/>
      <c r="V14" s="257"/>
      <c r="W14" s="236"/>
      <c r="X14" s="74"/>
      <c r="Y14" s="70"/>
      <c r="Z14" s="70"/>
      <c r="AA14" s="70"/>
      <c r="AB14" s="70"/>
      <c r="AC14" s="70"/>
      <c r="AD14" s="70"/>
      <c r="AE14" s="70"/>
      <c r="AF14" s="70"/>
      <c r="AG14" s="70"/>
      <c r="AH14" s="70"/>
      <c r="AI14" s="70"/>
      <c r="AJ14" s="70"/>
      <c r="AK14" s="70"/>
      <c r="AL14" s="70"/>
      <c r="AM14" s="70"/>
      <c r="AN14" s="70"/>
      <c r="AO14" s="70"/>
      <c r="AP14" s="70"/>
      <c r="AQ14" s="70"/>
      <c r="AR14" s="70"/>
      <c r="AS14" s="70"/>
      <c r="AT14" s="70"/>
      <c r="AU14" s="70"/>
      <c r="AV14" s="70"/>
      <c r="AW14" s="70"/>
      <c r="AX14" s="70"/>
      <c r="AY14" s="70"/>
      <c r="AZ14" s="70"/>
      <c r="BA14" s="70"/>
      <c r="BB14" s="70"/>
      <c r="BC14" s="70"/>
      <c r="BD14" s="70"/>
      <c r="BE14" s="70"/>
      <c r="BF14" s="70"/>
      <c r="BG14" s="70"/>
      <c r="BH14" s="70"/>
      <c r="BI14" s="70"/>
      <c r="BJ14" s="70"/>
      <c r="BK14" s="70"/>
      <c r="BL14" s="70"/>
      <c r="BM14" s="70"/>
      <c r="BN14" s="70"/>
      <c r="BO14" s="70"/>
      <c r="BP14" s="70"/>
      <c r="BQ14" s="70"/>
      <c r="BR14" s="70"/>
      <c r="BS14" s="70"/>
      <c r="BT14" s="70"/>
      <c r="BU14" s="70"/>
      <c r="BV14" s="70"/>
      <c r="BW14" s="70"/>
      <c r="BX14" s="70"/>
      <c r="BY14" s="70"/>
    </row>
    <row r="15" spans="1:228" s="71" customFormat="1" ht="38.25" customHeight="1" thickBot="1">
      <c r="A15" s="643"/>
      <c r="C15" s="70"/>
      <c r="D15" s="599" t="s">
        <v>128</v>
      </c>
      <c r="E15" s="599"/>
      <c r="F15" s="599"/>
      <c r="G15" s="599"/>
      <c r="H15" s="599"/>
      <c r="I15" s="599"/>
      <c r="J15" s="600"/>
      <c r="K15" s="414"/>
      <c r="L15" s="625" t="s">
        <v>73</v>
      </c>
      <c r="M15" s="568"/>
      <c r="N15" s="568"/>
      <c r="O15" s="568"/>
      <c r="P15" s="568"/>
      <c r="Q15" s="568"/>
      <c r="R15" s="568"/>
      <c r="S15" s="569"/>
      <c r="T15" s="258"/>
      <c r="U15" s="258"/>
      <c r="V15" s="585" t="s">
        <v>21</v>
      </c>
      <c r="W15" s="586"/>
      <c r="X15" s="116"/>
      <c r="Y15" s="70"/>
      <c r="Z15" s="70"/>
      <c r="AA15" s="70"/>
      <c r="AB15" s="70"/>
      <c r="AC15" s="70"/>
      <c r="AD15" s="70"/>
      <c r="AE15" s="70"/>
      <c r="AF15" s="70"/>
      <c r="AG15" s="70"/>
      <c r="AH15" s="70"/>
      <c r="AI15" s="70"/>
      <c r="AJ15" s="70"/>
      <c r="AK15" s="70"/>
      <c r="AL15" s="70"/>
      <c r="AM15" s="70"/>
      <c r="AN15" s="70"/>
      <c r="AO15" s="70"/>
      <c r="AP15" s="70"/>
      <c r="AQ15" s="70"/>
      <c r="AR15" s="70"/>
      <c r="AS15" s="70"/>
      <c r="AT15" s="70"/>
      <c r="AU15" s="70"/>
      <c r="AV15" s="70"/>
      <c r="AW15" s="70"/>
      <c r="AX15" s="70"/>
      <c r="AY15" s="70"/>
      <c r="AZ15" s="70"/>
      <c r="BA15" s="70"/>
      <c r="BB15" s="70"/>
      <c r="BC15" s="70"/>
      <c r="BD15" s="70"/>
      <c r="BE15" s="70"/>
      <c r="BF15" s="70"/>
      <c r="BG15" s="70"/>
      <c r="BH15" s="70"/>
      <c r="BI15" s="70"/>
      <c r="BJ15" s="70"/>
      <c r="BK15" s="70"/>
      <c r="BL15" s="70"/>
      <c r="BM15" s="70"/>
      <c r="BN15" s="70"/>
      <c r="BO15" s="70"/>
      <c r="BP15" s="70"/>
      <c r="BQ15" s="70"/>
      <c r="BR15" s="70"/>
      <c r="BS15" s="70"/>
      <c r="BT15" s="70"/>
      <c r="BU15" s="70"/>
      <c r="BV15" s="70"/>
      <c r="BW15" s="70"/>
      <c r="BX15" s="70"/>
      <c r="BY15" s="70"/>
      <c r="BZ15" s="70"/>
      <c r="CA15" s="70"/>
      <c r="CB15" s="70"/>
      <c r="CC15" s="70"/>
      <c r="CD15" s="70"/>
      <c r="CE15" s="70"/>
      <c r="CF15" s="70"/>
      <c r="CG15" s="70"/>
      <c r="CH15" s="70"/>
      <c r="CI15" s="70"/>
      <c r="CJ15" s="70"/>
      <c r="CK15" s="70"/>
      <c r="CL15" s="70"/>
      <c r="CM15" s="70"/>
      <c r="CN15" s="70"/>
      <c r="CO15" s="70"/>
      <c r="CP15" s="70"/>
      <c r="CQ15" s="70"/>
      <c r="CR15" s="70"/>
      <c r="CS15" s="70"/>
      <c r="CT15" s="70"/>
      <c r="CU15" s="70"/>
      <c r="CV15" s="70"/>
      <c r="CW15" s="70"/>
      <c r="CX15" s="70"/>
      <c r="CY15" s="70"/>
      <c r="CZ15" s="70"/>
      <c r="DA15" s="70"/>
      <c r="DB15" s="70"/>
      <c r="DC15" s="70"/>
      <c r="DD15" s="70"/>
      <c r="DE15" s="70"/>
      <c r="DF15" s="70"/>
      <c r="DG15" s="70"/>
      <c r="DH15" s="70"/>
      <c r="DI15" s="70"/>
      <c r="DJ15" s="70"/>
      <c r="DK15" s="70"/>
      <c r="DL15" s="70"/>
      <c r="DM15" s="70"/>
      <c r="DN15" s="70"/>
      <c r="DO15" s="70"/>
      <c r="DP15" s="70"/>
      <c r="DQ15" s="70"/>
      <c r="DR15" s="70"/>
    </row>
    <row r="16" spans="1:228" s="71" customFormat="1" ht="18.75" customHeight="1" thickBot="1">
      <c r="A16" s="643"/>
      <c r="B16" s="637" t="s">
        <v>74</v>
      </c>
      <c r="C16" s="417"/>
      <c r="D16" s="570" t="s">
        <v>77</v>
      </c>
      <c r="E16" s="601" t="s">
        <v>129</v>
      </c>
      <c r="F16" s="601"/>
      <c r="G16" s="601"/>
      <c r="H16" s="601"/>
      <c r="I16" s="601"/>
      <c r="J16" s="602" t="s">
        <v>76</v>
      </c>
      <c r="K16" s="415"/>
      <c r="L16" s="618" t="s">
        <v>75</v>
      </c>
      <c r="M16" s="566"/>
      <c r="N16" s="566"/>
      <c r="O16" s="566"/>
      <c r="P16" s="566"/>
      <c r="Q16" s="567"/>
      <c r="R16" s="606" t="s">
        <v>76</v>
      </c>
      <c r="S16" s="607"/>
      <c r="T16" s="237"/>
      <c r="U16" s="237"/>
      <c r="V16" s="587"/>
      <c r="W16" s="588"/>
      <c r="X16" s="76"/>
      <c r="Y16" s="70"/>
      <c r="Z16" s="70"/>
      <c r="AA16" s="70"/>
      <c r="AB16" s="70"/>
      <c r="AC16" s="70"/>
      <c r="AD16" s="70"/>
      <c r="AE16" s="70"/>
      <c r="AF16" s="70"/>
      <c r="AG16" s="70"/>
      <c r="AH16" s="70"/>
      <c r="AI16" s="70"/>
      <c r="AJ16" s="70"/>
      <c r="AK16" s="70"/>
      <c r="AL16" s="70"/>
      <c r="AM16" s="70"/>
      <c r="AN16" s="70"/>
      <c r="AO16" s="70"/>
      <c r="AP16" s="70"/>
      <c r="AQ16" s="70"/>
      <c r="AR16" s="70"/>
      <c r="AS16" s="70"/>
      <c r="AT16" s="70"/>
      <c r="AU16" s="70"/>
      <c r="AV16" s="70"/>
      <c r="AW16" s="70"/>
      <c r="AX16" s="70"/>
      <c r="AY16" s="70"/>
      <c r="AZ16" s="70"/>
      <c r="BA16" s="70"/>
      <c r="BB16" s="70"/>
      <c r="BC16" s="70"/>
      <c r="BD16" s="70"/>
      <c r="BE16" s="70"/>
      <c r="BF16" s="70"/>
      <c r="BG16" s="70"/>
      <c r="BH16" s="70"/>
      <c r="BI16" s="70"/>
      <c r="BJ16" s="70"/>
      <c r="BK16" s="70"/>
      <c r="BL16" s="70"/>
      <c r="BM16" s="70"/>
      <c r="BN16" s="70"/>
      <c r="BO16" s="70"/>
      <c r="BP16" s="70"/>
      <c r="BQ16" s="70"/>
      <c r="BR16" s="70"/>
      <c r="BS16" s="70"/>
      <c r="BT16" s="70"/>
      <c r="BU16" s="70"/>
      <c r="BV16" s="70"/>
      <c r="BW16" s="70"/>
      <c r="BX16" s="70"/>
      <c r="BY16" s="70"/>
      <c r="BZ16" s="70"/>
      <c r="CA16" s="70"/>
      <c r="CB16" s="70"/>
      <c r="CC16" s="70"/>
      <c r="CD16" s="70"/>
      <c r="CE16" s="70"/>
      <c r="CF16" s="70"/>
      <c r="CG16" s="70"/>
      <c r="CH16" s="70"/>
      <c r="CI16" s="70"/>
      <c r="CJ16" s="70"/>
      <c r="CK16" s="70"/>
      <c r="CL16" s="70"/>
      <c r="CM16" s="70"/>
      <c r="CN16" s="70"/>
      <c r="CO16" s="70"/>
      <c r="CP16" s="70"/>
      <c r="CQ16" s="70"/>
      <c r="CR16" s="70"/>
      <c r="CS16" s="70"/>
      <c r="CT16" s="70"/>
      <c r="CU16" s="70"/>
      <c r="CV16" s="70"/>
      <c r="CW16" s="70"/>
      <c r="CX16" s="70"/>
      <c r="CY16" s="70"/>
      <c r="CZ16" s="70"/>
      <c r="DA16" s="70"/>
      <c r="DB16" s="70"/>
      <c r="DC16" s="70"/>
      <c r="DD16" s="70"/>
      <c r="DE16" s="70"/>
      <c r="DF16" s="70"/>
      <c r="DG16" s="70"/>
      <c r="DH16" s="70"/>
      <c r="DI16" s="70"/>
      <c r="DJ16" s="70"/>
      <c r="DK16" s="70"/>
      <c r="DL16" s="70"/>
      <c r="DM16" s="70"/>
      <c r="DN16" s="70"/>
      <c r="DO16" s="70"/>
      <c r="DP16" s="70"/>
      <c r="DQ16" s="70"/>
      <c r="DR16" s="70"/>
    </row>
    <row r="17" spans="1:228" ht="34.5" customHeight="1" thickTop="1" thickBot="1">
      <c r="A17" s="643"/>
      <c r="B17" s="638"/>
      <c r="C17" s="418"/>
      <c r="D17" s="571"/>
      <c r="E17" s="604" t="s">
        <v>80</v>
      </c>
      <c r="F17" s="595" t="s">
        <v>282</v>
      </c>
      <c r="G17" s="595" t="s">
        <v>283</v>
      </c>
      <c r="H17" s="595" t="s">
        <v>172</v>
      </c>
      <c r="I17" s="597" t="s">
        <v>171</v>
      </c>
      <c r="J17" s="562"/>
      <c r="K17" s="416"/>
      <c r="L17" s="633" t="s">
        <v>78</v>
      </c>
      <c r="M17" s="564"/>
      <c r="N17" s="564"/>
      <c r="O17" s="564"/>
      <c r="P17" s="565"/>
      <c r="Q17" s="318" t="s">
        <v>79</v>
      </c>
      <c r="R17" s="608"/>
      <c r="S17" s="609"/>
      <c r="T17" s="238"/>
      <c r="U17" s="238"/>
      <c r="V17" s="589"/>
      <c r="W17" s="590"/>
      <c r="X17" s="76"/>
      <c r="DS17" s="71"/>
      <c r="DT17" s="71"/>
      <c r="DU17" s="71"/>
      <c r="DV17" s="71"/>
      <c r="DW17" s="71"/>
      <c r="DX17" s="71"/>
      <c r="DY17" s="71"/>
      <c r="DZ17" s="71"/>
      <c r="EA17" s="71"/>
      <c r="EB17" s="71"/>
      <c r="EC17" s="71"/>
      <c r="ED17" s="71"/>
      <c r="EE17" s="71"/>
      <c r="EF17" s="71"/>
      <c r="EG17" s="71"/>
      <c r="EH17" s="71"/>
      <c r="EI17" s="71"/>
      <c r="EJ17" s="71"/>
      <c r="EK17" s="71"/>
      <c r="EL17" s="71"/>
      <c r="EM17" s="71"/>
      <c r="EN17" s="71"/>
      <c r="EO17" s="71"/>
      <c r="EP17" s="71"/>
      <c r="EQ17" s="71"/>
      <c r="ER17" s="71"/>
      <c r="ES17" s="71"/>
      <c r="ET17" s="71"/>
      <c r="EU17" s="71"/>
      <c r="EV17" s="71"/>
      <c r="EW17" s="71"/>
      <c r="EX17" s="71"/>
      <c r="EY17" s="71"/>
      <c r="EZ17" s="71"/>
      <c r="FA17" s="71"/>
      <c r="FB17" s="71"/>
      <c r="FC17" s="71"/>
      <c r="FD17" s="71"/>
      <c r="FE17" s="71"/>
      <c r="FF17" s="71"/>
      <c r="FG17" s="71"/>
      <c r="FH17" s="71"/>
      <c r="FI17" s="71"/>
      <c r="FJ17" s="71"/>
      <c r="FK17" s="71"/>
      <c r="FL17" s="71"/>
      <c r="FM17" s="71"/>
      <c r="FN17" s="71"/>
      <c r="FO17" s="71"/>
      <c r="FP17" s="71"/>
      <c r="FQ17" s="71"/>
      <c r="FR17" s="71"/>
      <c r="FS17" s="71"/>
      <c r="FT17" s="71"/>
      <c r="FU17" s="71"/>
      <c r="FV17" s="71"/>
      <c r="FW17" s="71"/>
      <c r="FX17" s="71"/>
      <c r="FY17" s="71"/>
      <c r="FZ17" s="71"/>
      <c r="GA17" s="71"/>
      <c r="GB17" s="71"/>
      <c r="GC17" s="71"/>
      <c r="GD17" s="71"/>
      <c r="GE17" s="71"/>
      <c r="GF17" s="71"/>
      <c r="GG17" s="71"/>
      <c r="GH17" s="71"/>
      <c r="GI17" s="71"/>
      <c r="GJ17" s="71"/>
      <c r="GK17" s="71"/>
      <c r="GL17" s="71"/>
      <c r="GM17" s="71"/>
      <c r="GN17" s="71"/>
      <c r="GO17" s="71"/>
      <c r="GP17" s="71"/>
      <c r="GQ17" s="71"/>
      <c r="GR17" s="71"/>
      <c r="GS17" s="71"/>
      <c r="GT17" s="71"/>
      <c r="GU17" s="71"/>
      <c r="GV17" s="71"/>
      <c r="GW17" s="71"/>
      <c r="GX17" s="71"/>
      <c r="GY17" s="71"/>
      <c r="GZ17" s="71"/>
      <c r="HA17" s="71"/>
      <c r="HB17" s="71"/>
      <c r="HC17" s="71"/>
      <c r="HD17" s="71"/>
      <c r="HE17" s="71"/>
      <c r="HF17" s="71"/>
      <c r="HG17" s="71"/>
      <c r="HH17" s="71"/>
      <c r="HI17" s="71"/>
      <c r="HJ17" s="71"/>
      <c r="HK17" s="71"/>
      <c r="HL17" s="71"/>
      <c r="HM17" s="71"/>
      <c r="HN17" s="71"/>
      <c r="HO17" s="71"/>
      <c r="HP17" s="71"/>
      <c r="HQ17" s="71"/>
      <c r="HR17" s="71"/>
      <c r="HS17" s="71"/>
      <c r="HT17" s="71"/>
    </row>
    <row r="18" spans="1:228" ht="103.5" customHeight="1" thickTop="1" thickBot="1">
      <c r="A18" s="643"/>
      <c r="B18" s="638"/>
      <c r="C18" s="418"/>
      <c r="D18" s="571"/>
      <c r="E18" s="605"/>
      <c r="F18" s="596"/>
      <c r="G18" s="596"/>
      <c r="H18" s="596"/>
      <c r="I18" s="598"/>
      <c r="J18" s="562"/>
      <c r="K18" s="418"/>
      <c r="L18" s="239" t="s">
        <v>81</v>
      </c>
      <c r="M18" s="240" t="s">
        <v>26</v>
      </c>
      <c r="N18" s="240" t="s">
        <v>27</v>
      </c>
      <c r="O18" s="240" t="s">
        <v>82</v>
      </c>
      <c r="P18" s="240" t="s">
        <v>83</v>
      </c>
      <c r="Q18" s="319" t="s">
        <v>84</v>
      </c>
      <c r="R18" s="631"/>
      <c r="S18" s="632"/>
      <c r="T18" s="238"/>
      <c r="U18" s="238"/>
      <c r="V18" s="591" t="s">
        <v>306</v>
      </c>
      <c r="W18" s="593" t="s">
        <v>35</v>
      </c>
      <c r="X18" s="76"/>
      <c r="DS18" s="71"/>
      <c r="DT18" s="71"/>
      <c r="DU18" s="71"/>
      <c r="DV18" s="71"/>
      <c r="DW18" s="71"/>
      <c r="DX18" s="71"/>
      <c r="DY18" s="71"/>
      <c r="DZ18" s="71"/>
      <c r="EA18" s="71"/>
      <c r="EB18" s="71"/>
      <c r="EC18" s="71"/>
      <c r="ED18" s="71"/>
      <c r="EE18" s="71"/>
      <c r="EF18" s="71"/>
      <c r="EG18" s="71"/>
      <c r="EH18" s="71"/>
      <c r="EI18" s="71"/>
      <c r="EJ18" s="71"/>
      <c r="EK18" s="71"/>
      <c r="EL18" s="71"/>
      <c r="EM18" s="71"/>
      <c r="EN18" s="71"/>
      <c r="EO18" s="71"/>
      <c r="EP18" s="71"/>
      <c r="EQ18" s="71"/>
      <c r="ER18" s="71"/>
      <c r="ES18" s="71"/>
      <c r="ET18" s="71"/>
      <c r="EU18" s="71"/>
      <c r="EV18" s="71"/>
      <c r="EW18" s="71"/>
      <c r="EX18" s="71"/>
      <c r="EY18" s="71"/>
      <c r="EZ18" s="71"/>
      <c r="FA18" s="71"/>
      <c r="FB18" s="71"/>
      <c r="FC18" s="71"/>
      <c r="FD18" s="71"/>
      <c r="FE18" s="71"/>
      <c r="FF18" s="71"/>
      <c r="FG18" s="71"/>
      <c r="FH18" s="71"/>
      <c r="FI18" s="71"/>
      <c r="FJ18" s="71"/>
      <c r="FK18" s="71"/>
      <c r="FL18" s="71"/>
      <c r="FM18" s="71"/>
      <c r="FN18" s="71"/>
      <c r="FO18" s="71"/>
      <c r="FP18" s="71"/>
      <c r="FQ18" s="71"/>
      <c r="FR18" s="71"/>
      <c r="FS18" s="71"/>
      <c r="FT18" s="71"/>
      <c r="FU18" s="71"/>
      <c r="FV18" s="71"/>
      <c r="FW18" s="71"/>
      <c r="FX18" s="71"/>
      <c r="FY18" s="71"/>
      <c r="FZ18" s="71"/>
      <c r="GA18" s="71"/>
      <c r="GB18" s="71"/>
      <c r="GC18" s="71"/>
      <c r="GD18" s="71"/>
      <c r="GE18" s="71"/>
      <c r="GF18" s="71"/>
      <c r="GG18" s="71"/>
      <c r="GH18" s="71"/>
      <c r="GI18" s="71"/>
      <c r="GJ18" s="71"/>
      <c r="GK18" s="71"/>
      <c r="GL18" s="71"/>
      <c r="GM18" s="71"/>
      <c r="GN18" s="71"/>
      <c r="GO18" s="71"/>
      <c r="GP18" s="71"/>
      <c r="GQ18" s="71"/>
      <c r="GR18" s="71"/>
      <c r="GS18" s="71"/>
      <c r="GT18" s="71"/>
      <c r="GU18" s="71"/>
      <c r="GV18" s="71"/>
      <c r="GW18" s="71"/>
      <c r="GX18" s="71"/>
      <c r="GY18" s="71"/>
      <c r="GZ18" s="71"/>
      <c r="HA18" s="71"/>
      <c r="HB18" s="71"/>
      <c r="HC18" s="71"/>
      <c r="HD18" s="71"/>
      <c r="HE18" s="71"/>
      <c r="HF18" s="71"/>
      <c r="HG18" s="71"/>
      <c r="HH18" s="71"/>
      <c r="HI18" s="71"/>
      <c r="HJ18" s="71"/>
      <c r="HK18" s="71"/>
      <c r="HL18" s="71"/>
      <c r="HM18" s="71"/>
      <c r="HN18" s="71"/>
      <c r="HO18" s="71"/>
      <c r="HP18" s="71"/>
      <c r="HQ18" s="71"/>
      <c r="HR18" s="71"/>
      <c r="HS18" s="71"/>
      <c r="HT18" s="71"/>
    </row>
    <row r="19" spans="1:228" ht="21.95" customHeight="1" thickTop="1">
      <c r="A19" s="643"/>
      <c r="B19" s="639" t="s">
        <v>131</v>
      </c>
      <c r="C19" s="406"/>
      <c r="D19" s="571"/>
      <c r="E19" s="243" t="s">
        <v>28</v>
      </c>
      <c r="F19" s="243" t="s">
        <v>85</v>
      </c>
      <c r="G19" s="243" t="s">
        <v>86</v>
      </c>
      <c r="H19" s="243" t="s">
        <v>87</v>
      </c>
      <c r="I19" s="243" t="s">
        <v>29</v>
      </c>
      <c r="J19" s="562"/>
      <c r="K19" s="419"/>
      <c r="L19" s="241">
        <v>0.15</v>
      </c>
      <c r="M19" s="241">
        <v>0.17</v>
      </c>
      <c r="N19" s="241">
        <v>0.12</v>
      </c>
      <c r="O19" s="241">
        <v>0.18</v>
      </c>
      <c r="P19" s="241">
        <v>0.13</v>
      </c>
      <c r="Q19" s="241">
        <v>0.25</v>
      </c>
      <c r="R19" s="630"/>
      <c r="S19" s="630">
        <f>SUM(L19:Q19)</f>
        <v>1</v>
      </c>
      <c r="T19" s="242"/>
      <c r="U19" s="242"/>
      <c r="V19" s="592"/>
      <c r="W19" s="594"/>
      <c r="X19" s="76"/>
      <c r="DS19" s="71"/>
      <c r="DT19" s="71"/>
      <c r="DU19" s="71"/>
      <c r="DV19" s="71"/>
      <c r="DW19" s="71"/>
      <c r="DX19" s="71"/>
      <c r="DY19" s="71"/>
      <c r="DZ19" s="71"/>
      <c r="EA19" s="71"/>
      <c r="EB19" s="71"/>
      <c r="EC19" s="71"/>
      <c r="ED19" s="71"/>
      <c r="EE19" s="71"/>
      <c r="EF19" s="71"/>
      <c r="EG19" s="71"/>
      <c r="EH19" s="71"/>
      <c r="EI19" s="71"/>
      <c r="EJ19" s="71"/>
      <c r="EK19" s="71"/>
      <c r="EL19" s="71"/>
      <c r="EM19" s="71"/>
      <c r="EN19" s="71"/>
      <c r="EO19" s="71"/>
      <c r="EP19" s="71"/>
      <c r="EQ19" s="71"/>
      <c r="ER19" s="71"/>
      <c r="ES19" s="71"/>
      <c r="ET19" s="71"/>
      <c r="EU19" s="71"/>
      <c r="EV19" s="71"/>
      <c r="EW19" s="71"/>
      <c r="EX19" s="71"/>
      <c r="EY19" s="71"/>
      <c r="EZ19" s="71"/>
      <c r="FA19" s="71"/>
      <c r="FB19" s="71"/>
      <c r="FC19" s="71"/>
      <c r="FD19" s="71"/>
      <c r="FE19" s="71"/>
      <c r="FF19" s="71"/>
      <c r="FG19" s="71"/>
      <c r="FH19" s="71"/>
      <c r="FI19" s="71"/>
      <c r="FJ19" s="71"/>
      <c r="FK19" s="71"/>
      <c r="FL19" s="71"/>
      <c r="FM19" s="71"/>
      <c r="FN19" s="71"/>
      <c r="FO19" s="71"/>
      <c r="FP19" s="71"/>
      <c r="FQ19" s="71"/>
      <c r="FR19" s="71"/>
      <c r="FS19" s="71"/>
      <c r="FT19" s="71"/>
      <c r="FU19" s="71"/>
      <c r="FV19" s="71"/>
      <c r="FW19" s="71"/>
      <c r="FX19" s="71"/>
      <c r="FY19" s="71"/>
      <c r="FZ19" s="71"/>
      <c r="GA19" s="71"/>
      <c r="GB19" s="71"/>
      <c r="GC19" s="71"/>
      <c r="GD19" s="71"/>
      <c r="GE19" s="71"/>
      <c r="GF19" s="71"/>
      <c r="GG19" s="71"/>
      <c r="GH19" s="71"/>
      <c r="GI19" s="71"/>
      <c r="GJ19" s="71"/>
      <c r="GK19" s="71"/>
      <c r="GL19" s="71"/>
      <c r="GM19" s="71"/>
      <c r="GN19" s="71"/>
      <c r="GO19" s="71"/>
      <c r="GP19" s="71"/>
      <c r="GQ19" s="71"/>
      <c r="GR19" s="71"/>
      <c r="GS19" s="71"/>
      <c r="GT19" s="71"/>
      <c r="GU19" s="71"/>
      <c r="GV19" s="71"/>
      <c r="GW19" s="71"/>
      <c r="GX19" s="71"/>
      <c r="GY19" s="71"/>
      <c r="GZ19" s="71"/>
      <c r="HA19" s="71"/>
      <c r="HB19" s="71"/>
      <c r="HC19" s="71"/>
      <c r="HD19" s="71"/>
      <c r="HE19" s="71"/>
      <c r="HF19" s="71"/>
      <c r="HG19" s="71"/>
      <c r="HH19" s="71"/>
      <c r="HI19" s="71"/>
      <c r="HJ19" s="71"/>
      <c r="HK19" s="71"/>
      <c r="HL19" s="71"/>
      <c r="HM19" s="71"/>
      <c r="HN19" s="71"/>
      <c r="HO19" s="71"/>
      <c r="HP19" s="71"/>
      <c r="HQ19" s="71"/>
      <c r="HR19" s="71"/>
      <c r="HS19" s="71"/>
      <c r="HT19" s="71"/>
    </row>
    <row r="20" spans="1:228" ht="14.25" customHeight="1">
      <c r="A20" s="643"/>
      <c r="B20" s="640"/>
      <c r="C20" s="406"/>
      <c r="D20" s="571"/>
      <c r="E20" s="244">
        <v>1</v>
      </c>
      <c r="F20" s="244">
        <v>2</v>
      </c>
      <c r="G20" s="244">
        <v>3</v>
      </c>
      <c r="H20" s="244">
        <v>4</v>
      </c>
      <c r="I20" s="244">
        <v>5</v>
      </c>
      <c r="J20" s="562"/>
      <c r="K20" s="419"/>
      <c r="L20" s="613" t="s">
        <v>88</v>
      </c>
      <c r="M20" s="613"/>
      <c r="N20" s="613"/>
      <c r="O20" s="613"/>
      <c r="P20" s="613"/>
      <c r="Q20" s="614"/>
      <c r="R20" s="562"/>
      <c r="S20" s="562"/>
      <c r="T20" s="242"/>
      <c r="U20" s="242"/>
      <c r="V20" s="592"/>
      <c r="W20" s="594"/>
      <c r="X20" s="76"/>
      <c r="DS20" s="71"/>
      <c r="DT20" s="71"/>
      <c r="DU20" s="71"/>
      <c r="DV20" s="71"/>
      <c r="DW20" s="71"/>
      <c r="DX20" s="71"/>
      <c r="DY20" s="71"/>
      <c r="DZ20" s="71"/>
      <c r="EA20" s="71"/>
      <c r="EB20" s="71"/>
      <c r="EC20" s="71"/>
      <c r="ED20" s="71"/>
      <c r="EE20" s="71"/>
      <c r="EF20" s="71"/>
      <c r="EG20" s="71"/>
      <c r="EH20" s="71"/>
      <c r="EI20" s="71"/>
      <c r="EJ20" s="71"/>
      <c r="EK20" s="71"/>
      <c r="EL20" s="71"/>
      <c r="EM20" s="71"/>
      <c r="EN20" s="71"/>
      <c r="EO20" s="71"/>
      <c r="EP20" s="71"/>
      <c r="EQ20" s="71"/>
      <c r="ER20" s="71"/>
      <c r="ES20" s="71"/>
      <c r="ET20" s="71"/>
      <c r="EU20" s="71"/>
      <c r="EV20" s="71"/>
      <c r="EW20" s="71"/>
      <c r="EX20" s="71"/>
      <c r="EY20" s="71"/>
      <c r="EZ20" s="71"/>
      <c r="FA20" s="71"/>
      <c r="FB20" s="71"/>
      <c r="FC20" s="71"/>
      <c r="FD20" s="71"/>
      <c r="FE20" s="71"/>
      <c r="FF20" s="71"/>
      <c r="FG20" s="71"/>
      <c r="FH20" s="71"/>
      <c r="FI20" s="71"/>
      <c r="FJ20" s="71"/>
      <c r="FK20" s="71"/>
      <c r="FL20" s="71"/>
      <c r="FM20" s="71"/>
      <c r="FN20" s="71"/>
      <c r="FO20" s="71"/>
      <c r="FP20" s="71"/>
      <c r="FQ20" s="71"/>
      <c r="FR20" s="71"/>
      <c r="FS20" s="71"/>
      <c r="FT20" s="71"/>
      <c r="FU20" s="71"/>
      <c r="FV20" s="71"/>
      <c r="FW20" s="71"/>
      <c r="FX20" s="71"/>
      <c r="FY20" s="71"/>
      <c r="FZ20" s="71"/>
      <c r="GA20" s="71"/>
      <c r="GB20" s="71"/>
      <c r="GC20" s="71"/>
      <c r="GD20" s="71"/>
      <c r="GE20" s="71"/>
      <c r="GF20" s="71"/>
      <c r="GG20" s="71"/>
      <c r="GH20" s="71"/>
      <c r="GI20" s="71"/>
      <c r="GJ20" s="71"/>
      <c r="GK20" s="71"/>
      <c r="GL20" s="71"/>
      <c r="GM20" s="71"/>
      <c r="GN20" s="71"/>
      <c r="GO20" s="71"/>
      <c r="GP20" s="71"/>
      <c r="GQ20" s="71"/>
      <c r="GR20" s="71"/>
      <c r="GS20" s="71"/>
      <c r="GT20" s="71"/>
      <c r="GU20" s="71"/>
      <c r="GV20" s="71"/>
      <c r="GW20" s="71"/>
      <c r="GX20" s="71"/>
      <c r="GY20" s="71"/>
      <c r="GZ20" s="71"/>
      <c r="HA20" s="71"/>
      <c r="HB20" s="71"/>
      <c r="HC20" s="71"/>
      <c r="HD20" s="71"/>
      <c r="HE20" s="71"/>
      <c r="HF20" s="71"/>
      <c r="HG20" s="71"/>
      <c r="HH20" s="71"/>
      <c r="HI20" s="71"/>
      <c r="HJ20" s="71"/>
      <c r="HK20" s="71"/>
      <c r="HL20" s="71"/>
      <c r="HM20" s="71"/>
      <c r="HN20" s="71"/>
      <c r="HO20" s="71"/>
      <c r="HP20" s="71"/>
      <c r="HQ20" s="71"/>
      <c r="HR20" s="71"/>
      <c r="HS20" s="71"/>
      <c r="HT20" s="71"/>
    </row>
    <row r="21" spans="1:228" ht="13.5" customHeight="1" thickBot="1">
      <c r="A21" s="644"/>
      <c r="B21" s="640"/>
      <c r="C21" s="406"/>
      <c r="D21" s="245"/>
      <c r="E21" s="244" t="s">
        <v>273</v>
      </c>
      <c r="F21" s="244" t="s">
        <v>274</v>
      </c>
      <c r="G21" s="244" t="s">
        <v>275</v>
      </c>
      <c r="H21" s="244" t="s">
        <v>276</v>
      </c>
      <c r="I21" s="244" t="s">
        <v>281</v>
      </c>
      <c r="J21" s="626"/>
      <c r="K21" s="419"/>
      <c r="L21" s="616"/>
      <c r="M21" s="616"/>
      <c r="N21" s="616"/>
      <c r="O21" s="616"/>
      <c r="P21" s="616"/>
      <c r="Q21" s="617"/>
      <c r="R21" s="563"/>
      <c r="S21" s="563"/>
      <c r="T21" s="242"/>
      <c r="U21" s="242"/>
      <c r="V21" s="592"/>
      <c r="W21" s="594"/>
      <c r="X21" s="76"/>
      <c r="DS21" s="71"/>
      <c r="DT21" s="71"/>
      <c r="DU21" s="71"/>
      <c r="DV21" s="71"/>
      <c r="DW21" s="71"/>
      <c r="DX21" s="71"/>
      <c r="DY21" s="71"/>
      <c r="DZ21" s="71"/>
      <c r="EA21" s="71"/>
      <c r="EB21" s="71"/>
      <c r="EC21" s="71"/>
      <c r="ED21" s="71"/>
      <c r="EE21" s="71"/>
      <c r="EF21" s="71"/>
      <c r="EG21" s="71"/>
      <c r="EH21" s="71"/>
      <c r="EI21" s="71"/>
      <c r="EJ21" s="71"/>
      <c r="EK21" s="71"/>
      <c r="EL21" s="71"/>
      <c r="EM21" s="71"/>
      <c r="EN21" s="71"/>
      <c r="EO21" s="71"/>
      <c r="EP21" s="71"/>
      <c r="EQ21" s="71"/>
      <c r="ER21" s="71"/>
      <c r="ES21" s="71"/>
      <c r="ET21" s="71"/>
      <c r="EU21" s="71"/>
      <c r="EV21" s="71"/>
      <c r="EW21" s="71"/>
      <c r="EX21" s="71"/>
      <c r="EY21" s="71"/>
      <c r="EZ21" s="71"/>
      <c r="FA21" s="71"/>
      <c r="FB21" s="71"/>
      <c r="FC21" s="71"/>
      <c r="FD21" s="71"/>
      <c r="FE21" s="71"/>
      <c r="FF21" s="71"/>
      <c r="FG21" s="71"/>
      <c r="FH21" s="71"/>
      <c r="FI21" s="71"/>
      <c r="FJ21" s="71"/>
      <c r="FK21" s="71"/>
      <c r="FL21" s="71"/>
      <c r="FM21" s="71"/>
      <c r="FN21" s="71"/>
      <c r="FO21" s="71"/>
      <c r="FP21" s="71"/>
      <c r="FQ21" s="71"/>
      <c r="FR21" s="71"/>
      <c r="FS21" s="71"/>
      <c r="FT21" s="71"/>
      <c r="FU21" s="71"/>
      <c r="FV21" s="71"/>
      <c r="FW21" s="71"/>
      <c r="FX21" s="71"/>
      <c r="FY21" s="71"/>
      <c r="FZ21" s="71"/>
      <c r="GA21" s="71"/>
      <c r="GB21" s="71"/>
      <c r="GC21" s="71"/>
      <c r="GD21" s="71"/>
      <c r="GE21" s="71"/>
      <c r="GF21" s="71"/>
      <c r="GG21" s="71"/>
      <c r="GH21" s="71"/>
      <c r="GI21" s="71"/>
      <c r="GJ21" s="71"/>
      <c r="GK21" s="71"/>
      <c r="GL21" s="71"/>
      <c r="GM21" s="71"/>
      <c r="GN21" s="71"/>
      <c r="GO21" s="71"/>
      <c r="GP21" s="71"/>
      <c r="GQ21" s="71"/>
      <c r="GR21" s="71"/>
      <c r="GS21" s="71"/>
      <c r="GT21" s="71"/>
      <c r="GU21" s="71"/>
      <c r="GV21" s="71"/>
      <c r="GW21" s="71"/>
      <c r="GX21" s="71"/>
      <c r="GY21" s="71"/>
      <c r="GZ21" s="71"/>
      <c r="HA21" s="71"/>
      <c r="HB21" s="71"/>
      <c r="HC21" s="71"/>
      <c r="HD21" s="71"/>
      <c r="HE21" s="71"/>
      <c r="HF21" s="71"/>
      <c r="HG21" s="71"/>
      <c r="HH21" s="71"/>
      <c r="HI21" s="71"/>
      <c r="HJ21" s="71"/>
      <c r="HK21" s="71"/>
      <c r="HL21" s="71"/>
      <c r="HM21" s="71"/>
      <c r="HN21" s="71"/>
      <c r="HO21" s="71"/>
      <c r="HP21" s="71"/>
      <c r="HQ21" s="71"/>
      <c r="HR21" s="71"/>
      <c r="HS21" s="71"/>
      <c r="HT21" s="71"/>
    </row>
    <row r="22" spans="1:228" ht="20.100000000000001" customHeight="1" thickTop="1" thickBot="1">
      <c r="A22" s="627" t="str">
        <f>INDEX('Mapa de Riscos'!B22:B$48,ROWS('Mapa de Riscos'!B22))</f>
        <v>Subprocesso/ Atividade 1</v>
      </c>
      <c r="B22" s="358" t="str">
        <f>'Mapa de Riscos'!C22</f>
        <v xml:space="preserve">Evento 1 </v>
      </c>
      <c r="C22" s="407"/>
      <c r="D22" s="78">
        <v>1</v>
      </c>
      <c r="E22" s="533" t="str">
        <f>IF(D22&gt;5,"Nota inválida",HLOOKUP(D22,E20:I21,2,0))</f>
        <v>Muito baixa</v>
      </c>
      <c r="F22" s="534" t="str">
        <f>IF(E22&gt;5,"Nota inválida",HLOOKUP(E22,#REF!,2,0))</f>
        <v>Nota inválida</v>
      </c>
      <c r="G22" s="534" t="str">
        <f>IF(F22&gt;5,"Nota inválida",HLOOKUP(F22,#REF!,2,0))</f>
        <v>Nota inválida</v>
      </c>
      <c r="H22" s="534" t="str">
        <f>IF(G22&gt;5,"Nota inválida",HLOOKUP(G22,#REF!,2,0))</f>
        <v>Nota inválida</v>
      </c>
      <c r="I22" s="535" t="str">
        <f>IF(H22&gt;5,"Nota inválida",HLOOKUP(H22,#REF!,2,0))</f>
        <v>Nota inválida</v>
      </c>
      <c r="J22" s="246">
        <f>IF(D22&gt;5,"-",IF(D22&lt;1,"-",D22))</f>
        <v>1</v>
      </c>
      <c r="K22" s="420"/>
      <c r="L22" s="212">
        <v>0</v>
      </c>
      <c r="M22" s="212">
        <v>0</v>
      </c>
      <c r="N22" s="212">
        <v>0</v>
      </c>
      <c r="O22" s="212">
        <v>0</v>
      </c>
      <c r="P22" s="212">
        <v>0</v>
      </c>
      <c r="Q22" s="212">
        <v>0</v>
      </c>
      <c r="R22" s="315">
        <f>IFERROR(((L22*$L$19)+(M22*$M$19)+(N22*$N$19)+(O22*$O$19)+(P22*$P$19)+(Q22*$Q$19))/((IF(L22=0,0,$L$19)+(IF(M22=0,0,$M$19))+(IF(N22=0,0,$N$19))+(IF(O22=0,0,$O$19))+(IF(P22=0,0,$P$19))+(IF(Q22=0,0,$Q$19)))),0)</f>
        <v>0</v>
      </c>
      <c r="S22" s="309">
        <f>ROUND(IFERROR(((L22*$L$19)+(M22*$M$19)+(N22*$N$19)+(O22*$O$19)+(P22*$P$19)+(Q22*$Q$19))/((IF(L22=0,0,$L$19)+(IF(M22=0,0,$M$19))+(IF(N22=0,0,$N$19))+(IF(O22=0,0,$O$19))+(IF(P22=0,0,$P$19))+(IF(Q22=0,0,$Q$19)))),0),0)</f>
        <v>0</v>
      </c>
      <c r="T22" s="27"/>
      <c r="U22" s="27"/>
      <c r="V22" s="337">
        <f>J22*S22</f>
        <v>0</v>
      </c>
      <c r="W22" s="260" t="str">
        <f>IF(V22&lt;4,"Risco Pequeno",IF(V22&lt;7,"Risco Moderado",IF(V22&lt;15,"Risco Alto","Risco Crítico")))</f>
        <v>Risco Pequeno</v>
      </c>
      <c r="X22" s="79"/>
      <c r="Y22" s="25"/>
      <c r="DS22" s="71"/>
      <c r="DT22" s="71"/>
      <c r="DU22" s="71"/>
      <c r="DV22" s="71"/>
      <c r="DW22" s="71"/>
      <c r="DX22" s="71"/>
      <c r="DY22" s="71"/>
      <c r="DZ22" s="71"/>
      <c r="EA22" s="71"/>
      <c r="EB22" s="71"/>
      <c r="EC22" s="71"/>
      <c r="ED22" s="71"/>
      <c r="EE22" s="71"/>
      <c r="EF22" s="71"/>
      <c r="EG22" s="71"/>
      <c r="EH22" s="71"/>
      <c r="EI22" s="71"/>
      <c r="EJ22" s="71"/>
      <c r="EK22" s="71"/>
      <c r="EL22" s="71"/>
      <c r="EM22" s="71"/>
      <c r="EN22" s="71"/>
      <c r="EO22" s="71"/>
      <c r="EP22" s="71"/>
      <c r="EQ22" s="71"/>
      <c r="ER22" s="71"/>
      <c r="ES22" s="71"/>
      <c r="ET22" s="71"/>
      <c r="EU22" s="71"/>
      <c r="EV22" s="71"/>
      <c r="EW22" s="71"/>
      <c r="EX22" s="71"/>
      <c r="EY22" s="71"/>
      <c r="EZ22" s="71"/>
      <c r="FA22" s="71"/>
      <c r="FB22" s="71"/>
      <c r="FC22" s="71"/>
      <c r="FD22" s="71"/>
      <c r="FE22" s="71"/>
      <c r="FF22" s="71"/>
      <c r="FG22" s="71"/>
      <c r="FH22" s="71"/>
      <c r="FI22" s="71"/>
      <c r="FJ22" s="71"/>
      <c r="FK22" s="71"/>
      <c r="FL22" s="71"/>
      <c r="FM22" s="71"/>
      <c r="FN22" s="71"/>
      <c r="FO22" s="71"/>
      <c r="FP22" s="71"/>
      <c r="FQ22" s="71"/>
      <c r="FR22" s="71"/>
      <c r="FS22" s="71"/>
      <c r="FT22" s="71"/>
      <c r="FU22" s="71"/>
      <c r="FV22" s="71"/>
      <c r="FW22" s="71"/>
      <c r="FX22" s="71"/>
      <c r="FY22" s="71"/>
      <c r="FZ22" s="71"/>
      <c r="GA22" s="71"/>
      <c r="GB22" s="71"/>
      <c r="GC22" s="71"/>
      <c r="GD22" s="71"/>
      <c r="GE22" s="71"/>
      <c r="GF22" s="71"/>
      <c r="GG22" s="71"/>
      <c r="GH22" s="71"/>
      <c r="GI22" s="71"/>
      <c r="GJ22" s="71"/>
      <c r="GK22" s="71"/>
      <c r="GL22" s="71"/>
      <c r="GM22" s="71"/>
      <c r="GN22" s="71"/>
      <c r="GO22" s="71"/>
      <c r="GP22" s="71"/>
      <c r="GQ22" s="71"/>
      <c r="GR22" s="71"/>
      <c r="GS22" s="71"/>
      <c r="GT22" s="71"/>
      <c r="GU22" s="71"/>
      <c r="GV22" s="71"/>
      <c r="GW22" s="71"/>
      <c r="GX22" s="71"/>
      <c r="GY22" s="71"/>
      <c r="GZ22" s="71"/>
      <c r="HA22" s="71"/>
      <c r="HB22" s="71"/>
      <c r="HC22" s="71"/>
      <c r="HD22" s="71"/>
      <c r="HE22" s="71"/>
      <c r="HF22" s="71"/>
      <c r="HG22" s="71"/>
      <c r="HH22" s="71"/>
      <c r="HI22" s="71"/>
      <c r="HJ22" s="71"/>
      <c r="HK22" s="71"/>
      <c r="HL22" s="71"/>
      <c r="HM22" s="71"/>
      <c r="HN22" s="71"/>
      <c r="HO22" s="71"/>
      <c r="HP22" s="71"/>
      <c r="HQ22" s="71"/>
      <c r="HR22" s="71"/>
      <c r="HS22" s="71"/>
      <c r="HT22" s="71"/>
    </row>
    <row r="23" spans="1:228" ht="20.100000000000001" customHeight="1" thickTop="1" thickBot="1">
      <c r="A23" s="628"/>
      <c r="B23" s="358" t="str">
        <f>'Mapa de Riscos'!C23</f>
        <v xml:space="preserve">Evento 2 </v>
      </c>
      <c r="C23" s="407"/>
      <c r="D23" s="78">
        <v>1</v>
      </c>
      <c r="E23" s="533" t="str">
        <f>IF(D23&gt;5,"Nota inválida",HLOOKUP(D23,E20:I21,2,0))</f>
        <v>Muito baixa</v>
      </c>
      <c r="F23" s="534" t="str">
        <f>IF(E23&gt;5,"Nota inválida",HLOOKUP(E23,#REF!,2,0))</f>
        <v>Nota inválida</v>
      </c>
      <c r="G23" s="534" t="str">
        <f>IF(F23&gt;5,"Nota inválida",HLOOKUP(F23,#REF!,2,0))</f>
        <v>Nota inválida</v>
      </c>
      <c r="H23" s="534" t="str">
        <f>IF(G23&gt;5,"Nota inválida",HLOOKUP(G23,#REF!,2,0))</f>
        <v>Nota inválida</v>
      </c>
      <c r="I23" s="535" t="str">
        <f>IF(H23&gt;5,"Nota inválida",HLOOKUP(H23,#REF!,2,0))</f>
        <v>Nota inválida</v>
      </c>
      <c r="J23" s="246">
        <f t="shared" ref="J23:J60" si="0">IF(D23&gt;5,"-",IF(D23&lt;1,"-",D23))</f>
        <v>1</v>
      </c>
      <c r="K23" s="420"/>
      <c r="L23" s="212">
        <v>0</v>
      </c>
      <c r="M23" s="212">
        <v>0</v>
      </c>
      <c r="N23" s="212">
        <v>0</v>
      </c>
      <c r="O23" s="212">
        <v>0</v>
      </c>
      <c r="P23" s="212">
        <v>0</v>
      </c>
      <c r="Q23" s="212">
        <v>0</v>
      </c>
      <c r="R23" s="315">
        <f t="shared" ref="R23:R60" si="1">IFERROR(((L23*$L$19)+(M23*$M$19)+(N23*$N$19)+(O23*$O$19)+(P23*$P$19)+(Q23*$Q$19))/((IF(L23=0,0,$L$19)+(IF(M23=0,0,$M$19))+(IF(N23=0,0,$N$19))+(IF(O23=0,0,$O$19))+(IF(P23=0,0,$P$19))+(IF(Q23=0,0,$Q$19)))),0)</f>
        <v>0</v>
      </c>
      <c r="S23" s="309">
        <f t="shared" ref="S23:S60" si="2">ROUND(IFERROR(((L23*$L$19)+(M23*$M$19)+(N23*$N$19)+(O23*$O$19)+(P23*$P$19)+(Q23*$Q$19))/((IF(L23=0,0,$L$19)+(IF(M23=0,0,$M$19))+(IF(N23=0,0,$N$19))+(IF(O23=0,0,$O$19))+(IF(P23=0,0,$P$19))+(IF(Q23=0,0,$Q$19)))),0),0)</f>
        <v>0</v>
      </c>
      <c r="T23" s="27"/>
      <c r="U23" s="27"/>
      <c r="V23" s="337">
        <f t="shared" ref="V23:V60" si="3">J23*S23</f>
        <v>0</v>
      </c>
      <c r="W23" s="260" t="str">
        <f t="shared" ref="W23:W60" si="4">IF(V23&lt;4,"Risco Pequeno",IF(V23&lt;7,"Risco Moderado",IF(V23&lt;15,"Risco Alto","Risco Crítico")))</f>
        <v>Risco Pequeno</v>
      </c>
      <c r="X23" s="79"/>
      <c r="Y23" s="25"/>
      <c r="DS23" s="71"/>
      <c r="DT23" s="71"/>
      <c r="DU23" s="71"/>
      <c r="DV23" s="71"/>
      <c r="DW23" s="71"/>
      <c r="DX23" s="71"/>
      <c r="DY23" s="71"/>
      <c r="DZ23" s="71"/>
      <c r="EA23" s="71"/>
      <c r="EB23" s="71"/>
      <c r="EC23" s="71"/>
      <c r="ED23" s="71"/>
      <c r="EE23" s="71"/>
      <c r="EF23" s="71"/>
      <c r="EG23" s="71"/>
      <c r="EH23" s="71"/>
      <c r="EI23" s="71"/>
      <c r="EJ23" s="71"/>
      <c r="EK23" s="71"/>
      <c r="EL23" s="71"/>
      <c r="EM23" s="71"/>
      <c r="EN23" s="71"/>
      <c r="EO23" s="71"/>
      <c r="EP23" s="71"/>
      <c r="EQ23" s="71"/>
      <c r="ER23" s="71"/>
      <c r="ES23" s="71"/>
      <c r="ET23" s="71"/>
      <c r="EU23" s="71"/>
      <c r="EV23" s="71"/>
      <c r="EW23" s="71"/>
      <c r="EX23" s="71"/>
      <c r="EY23" s="71"/>
      <c r="EZ23" s="71"/>
      <c r="FA23" s="71"/>
      <c r="FB23" s="71"/>
      <c r="FC23" s="71"/>
      <c r="FD23" s="71"/>
      <c r="FE23" s="71"/>
      <c r="FF23" s="71"/>
      <c r="FG23" s="71"/>
      <c r="FH23" s="71"/>
      <c r="FI23" s="71"/>
      <c r="FJ23" s="71"/>
      <c r="FK23" s="71"/>
      <c r="FL23" s="71"/>
      <c r="FM23" s="71"/>
      <c r="FN23" s="71"/>
      <c r="FO23" s="71"/>
      <c r="FP23" s="71"/>
      <c r="FQ23" s="71"/>
      <c r="FR23" s="71"/>
      <c r="FS23" s="71"/>
      <c r="FT23" s="71"/>
      <c r="FU23" s="71"/>
      <c r="FV23" s="71"/>
      <c r="FW23" s="71"/>
      <c r="FX23" s="71"/>
      <c r="FY23" s="71"/>
      <c r="FZ23" s="71"/>
      <c r="GA23" s="71"/>
      <c r="GB23" s="71"/>
      <c r="GC23" s="71"/>
      <c r="GD23" s="71"/>
      <c r="GE23" s="71"/>
      <c r="GF23" s="71"/>
      <c r="GG23" s="71"/>
      <c r="GH23" s="71"/>
      <c r="GI23" s="71"/>
      <c r="GJ23" s="71"/>
      <c r="GK23" s="71"/>
      <c r="GL23" s="71"/>
      <c r="GM23" s="71"/>
      <c r="GN23" s="71"/>
      <c r="GO23" s="71"/>
      <c r="GP23" s="71"/>
      <c r="GQ23" s="71"/>
      <c r="GR23" s="71"/>
      <c r="GS23" s="71"/>
      <c r="GT23" s="71"/>
      <c r="GU23" s="71"/>
      <c r="GV23" s="71"/>
      <c r="GW23" s="71"/>
      <c r="GX23" s="71"/>
      <c r="GY23" s="71"/>
      <c r="GZ23" s="71"/>
      <c r="HA23" s="71"/>
      <c r="HB23" s="71"/>
      <c r="HC23" s="71"/>
      <c r="HD23" s="71"/>
      <c r="HE23" s="71"/>
      <c r="HF23" s="71"/>
      <c r="HG23" s="71"/>
      <c r="HH23" s="71"/>
      <c r="HI23" s="71"/>
      <c r="HJ23" s="71"/>
      <c r="HK23" s="71"/>
      <c r="HL23" s="71"/>
      <c r="HM23" s="71"/>
      <c r="HN23" s="71"/>
      <c r="HO23" s="71"/>
      <c r="HP23" s="71"/>
      <c r="HQ23" s="71"/>
      <c r="HR23" s="71"/>
      <c r="HS23" s="71"/>
      <c r="HT23" s="71"/>
    </row>
    <row r="24" spans="1:228" ht="20.100000000000001" customHeight="1" thickTop="1" thickBot="1">
      <c r="A24" s="629"/>
      <c r="B24" s="359" t="str">
        <f>'Mapa de Riscos'!C24</f>
        <v>Evento 3</v>
      </c>
      <c r="C24" s="407"/>
      <c r="D24" s="78">
        <v>1</v>
      </c>
      <c r="E24" s="533" t="str">
        <f>IF(D24&gt;5,"Nota inválida",HLOOKUP(D24,E20:I21,2,0))</f>
        <v>Muito baixa</v>
      </c>
      <c r="F24" s="534" t="str">
        <f>IF(E24&gt;5,"Nota inválida",HLOOKUP(E24,#REF!,2,0))</f>
        <v>Nota inválida</v>
      </c>
      <c r="G24" s="534" t="str">
        <f>IF(F24&gt;5,"Nota inválida",HLOOKUP(F24,#REF!,2,0))</f>
        <v>Nota inválida</v>
      </c>
      <c r="H24" s="534" t="str">
        <f>IF(G24&gt;5,"Nota inválida",HLOOKUP(G24,#REF!,2,0))</f>
        <v>Nota inválida</v>
      </c>
      <c r="I24" s="535" t="str">
        <f>IF(H24&gt;5,"Nota inválida",HLOOKUP(H24,#REF!,2,0))</f>
        <v>Nota inválida</v>
      </c>
      <c r="J24" s="246">
        <f t="shared" si="0"/>
        <v>1</v>
      </c>
      <c r="K24" s="420"/>
      <c r="L24" s="212">
        <v>0</v>
      </c>
      <c r="M24" s="212">
        <v>0</v>
      </c>
      <c r="N24" s="212">
        <v>0</v>
      </c>
      <c r="O24" s="212">
        <v>0</v>
      </c>
      <c r="P24" s="212">
        <v>0</v>
      </c>
      <c r="Q24" s="212">
        <v>0</v>
      </c>
      <c r="R24" s="315">
        <f t="shared" si="1"/>
        <v>0</v>
      </c>
      <c r="S24" s="309">
        <f t="shared" si="2"/>
        <v>0</v>
      </c>
      <c r="T24" s="27"/>
      <c r="U24" s="27"/>
      <c r="V24" s="337">
        <f t="shared" si="3"/>
        <v>0</v>
      </c>
      <c r="W24" s="260" t="str">
        <f t="shared" si="4"/>
        <v>Risco Pequeno</v>
      </c>
      <c r="X24" s="79"/>
      <c r="Y24" s="25"/>
      <c r="DS24" s="71"/>
      <c r="DT24" s="71"/>
      <c r="DU24" s="71"/>
      <c r="DV24" s="71"/>
      <c r="DW24" s="71"/>
      <c r="DX24" s="71"/>
      <c r="DY24" s="71"/>
      <c r="DZ24" s="71"/>
      <c r="EA24" s="71"/>
      <c r="EB24" s="71"/>
      <c r="EC24" s="71"/>
      <c r="ED24" s="71"/>
      <c r="EE24" s="71"/>
      <c r="EF24" s="71"/>
      <c r="EG24" s="71"/>
      <c r="EH24" s="71"/>
      <c r="EI24" s="71"/>
      <c r="EJ24" s="71"/>
      <c r="EK24" s="71"/>
      <c r="EL24" s="71"/>
      <c r="EM24" s="71"/>
      <c r="EN24" s="71"/>
      <c r="EO24" s="71"/>
      <c r="EP24" s="71"/>
      <c r="EQ24" s="71"/>
      <c r="ER24" s="71"/>
      <c r="ES24" s="71"/>
      <c r="ET24" s="71"/>
      <c r="EU24" s="71"/>
      <c r="EV24" s="71"/>
      <c r="EW24" s="71"/>
      <c r="EX24" s="71"/>
      <c r="EY24" s="71"/>
      <c r="EZ24" s="71"/>
      <c r="FA24" s="71"/>
      <c r="FB24" s="71"/>
      <c r="FC24" s="71"/>
      <c r="FD24" s="71"/>
      <c r="FE24" s="71"/>
      <c r="FF24" s="71"/>
      <c r="FG24" s="71"/>
      <c r="FH24" s="71"/>
      <c r="FI24" s="71"/>
      <c r="FJ24" s="71"/>
      <c r="FK24" s="71"/>
      <c r="FL24" s="71"/>
      <c r="FM24" s="71"/>
      <c r="FN24" s="71"/>
      <c r="FO24" s="71"/>
      <c r="FP24" s="71"/>
      <c r="FQ24" s="71"/>
      <c r="FR24" s="71"/>
      <c r="FS24" s="71"/>
      <c r="FT24" s="71"/>
      <c r="FU24" s="71"/>
      <c r="FV24" s="71"/>
      <c r="FW24" s="71"/>
      <c r="FX24" s="71"/>
      <c r="FY24" s="71"/>
      <c r="FZ24" s="71"/>
      <c r="GA24" s="71"/>
      <c r="GB24" s="71"/>
      <c r="GC24" s="71"/>
      <c r="GD24" s="71"/>
      <c r="GE24" s="71"/>
      <c r="GF24" s="71"/>
      <c r="GG24" s="71"/>
      <c r="GH24" s="71"/>
      <c r="GI24" s="71"/>
      <c r="GJ24" s="71"/>
      <c r="GK24" s="71"/>
      <c r="GL24" s="71"/>
      <c r="GM24" s="71"/>
      <c r="GN24" s="71"/>
      <c r="GO24" s="71"/>
      <c r="GP24" s="71"/>
      <c r="GQ24" s="71"/>
      <c r="GR24" s="71"/>
      <c r="GS24" s="71"/>
      <c r="GT24" s="71"/>
      <c r="GU24" s="71"/>
      <c r="GV24" s="71"/>
      <c r="GW24" s="71"/>
      <c r="GX24" s="71"/>
      <c r="GY24" s="71"/>
      <c r="GZ24" s="71"/>
      <c r="HA24" s="71"/>
      <c r="HB24" s="71"/>
      <c r="HC24" s="71"/>
      <c r="HD24" s="71"/>
      <c r="HE24" s="71"/>
      <c r="HF24" s="71"/>
      <c r="HG24" s="71"/>
      <c r="HH24" s="71"/>
      <c r="HI24" s="71"/>
      <c r="HJ24" s="71"/>
      <c r="HK24" s="71"/>
      <c r="HL24" s="71"/>
      <c r="HM24" s="71"/>
      <c r="HN24" s="71"/>
      <c r="HO24" s="71"/>
      <c r="HP24" s="71"/>
      <c r="HQ24" s="71"/>
      <c r="HR24" s="71"/>
      <c r="HS24" s="71"/>
      <c r="HT24" s="71"/>
    </row>
    <row r="25" spans="1:228" ht="20.100000000000001" customHeight="1" thickTop="1" thickBot="1">
      <c r="A25" s="627" t="str">
        <f>INDEX('Mapa de Riscos'!B25:B$48,ROWS('Mapa de Riscos'!B25))</f>
        <v>Subprocesso/ Atividade 2</v>
      </c>
      <c r="B25" s="358" t="str">
        <f>'Mapa de Riscos'!C25</f>
        <v>Evento 1</v>
      </c>
      <c r="C25" s="407"/>
      <c r="D25" s="78">
        <v>1</v>
      </c>
      <c r="E25" s="533" t="str">
        <f>IF(D25&gt;5,"Nota inválida",HLOOKUP(D25,E20:I21,2,0))</f>
        <v>Muito baixa</v>
      </c>
      <c r="F25" s="534" t="str">
        <f>IF(E25&gt;5,"Nota inválida",HLOOKUP(E25,#REF!,2,0))</f>
        <v>Nota inválida</v>
      </c>
      <c r="G25" s="534" t="str">
        <f>IF(F25&gt;5,"Nota inválida",HLOOKUP(F25,#REF!,2,0))</f>
        <v>Nota inválida</v>
      </c>
      <c r="H25" s="534" t="str">
        <f>IF(G25&gt;5,"Nota inválida",HLOOKUP(G25,#REF!,2,0))</f>
        <v>Nota inválida</v>
      </c>
      <c r="I25" s="535" t="str">
        <f>IF(H25&gt;5,"Nota inválida",HLOOKUP(H25,#REF!,2,0))</f>
        <v>Nota inválida</v>
      </c>
      <c r="J25" s="246">
        <f t="shared" si="0"/>
        <v>1</v>
      </c>
      <c r="K25" s="420"/>
      <c r="L25" s="212">
        <v>0</v>
      </c>
      <c r="M25" s="212">
        <v>0</v>
      </c>
      <c r="N25" s="212">
        <v>0</v>
      </c>
      <c r="O25" s="212">
        <v>0</v>
      </c>
      <c r="P25" s="212">
        <v>0</v>
      </c>
      <c r="Q25" s="212">
        <v>0</v>
      </c>
      <c r="R25" s="315">
        <f t="shared" si="1"/>
        <v>0</v>
      </c>
      <c r="S25" s="309">
        <f t="shared" si="2"/>
        <v>0</v>
      </c>
      <c r="T25" s="27"/>
      <c r="U25" s="27"/>
      <c r="V25" s="337">
        <f t="shared" si="3"/>
        <v>0</v>
      </c>
      <c r="W25" s="260" t="str">
        <f t="shared" si="4"/>
        <v>Risco Pequeno</v>
      </c>
      <c r="X25" s="79"/>
      <c r="Y25" s="25"/>
      <c r="DS25" s="71"/>
      <c r="DT25" s="71"/>
      <c r="DU25" s="71"/>
      <c r="DV25" s="71"/>
      <c r="DW25" s="71"/>
      <c r="DX25" s="71"/>
      <c r="DY25" s="71"/>
      <c r="DZ25" s="71"/>
      <c r="EA25" s="71"/>
      <c r="EB25" s="71"/>
      <c r="EC25" s="71"/>
      <c r="ED25" s="71"/>
      <c r="EE25" s="71"/>
      <c r="EF25" s="71"/>
      <c r="EG25" s="71"/>
      <c r="EH25" s="71"/>
      <c r="EI25" s="71"/>
      <c r="EJ25" s="71"/>
      <c r="EK25" s="71"/>
      <c r="EL25" s="71"/>
      <c r="EM25" s="71"/>
      <c r="EN25" s="71"/>
      <c r="EO25" s="71"/>
      <c r="EP25" s="71"/>
      <c r="EQ25" s="71"/>
      <c r="ER25" s="71"/>
      <c r="ES25" s="71"/>
      <c r="ET25" s="71"/>
      <c r="EU25" s="71"/>
      <c r="EV25" s="71"/>
      <c r="EW25" s="71"/>
      <c r="EX25" s="71"/>
      <c r="EY25" s="71"/>
      <c r="EZ25" s="71"/>
      <c r="FA25" s="71"/>
      <c r="FB25" s="71"/>
      <c r="FC25" s="71"/>
      <c r="FD25" s="71"/>
      <c r="FE25" s="71"/>
      <c r="FF25" s="71"/>
      <c r="FG25" s="71"/>
      <c r="FH25" s="71"/>
      <c r="FI25" s="71"/>
      <c r="FJ25" s="71"/>
      <c r="FK25" s="71"/>
      <c r="FL25" s="71"/>
      <c r="FM25" s="71"/>
      <c r="FN25" s="71"/>
      <c r="FO25" s="71"/>
      <c r="FP25" s="71"/>
      <c r="FQ25" s="71"/>
      <c r="FR25" s="71"/>
      <c r="FS25" s="71"/>
      <c r="FT25" s="71"/>
      <c r="FU25" s="71"/>
      <c r="FV25" s="71"/>
      <c r="FW25" s="71"/>
      <c r="FX25" s="71"/>
      <c r="FY25" s="71"/>
      <c r="FZ25" s="71"/>
      <c r="GA25" s="71"/>
      <c r="GB25" s="71"/>
      <c r="GC25" s="71"/>
      <c r="GD25" s="71"/>
      <c r="GE25" s="71"/>
      <c r="GF25" s="71"/>
      <c r="GG25" s="71"/>
      <c r="GH25" s="71"/>
      <c r="GI25" s="71"/>
      <c r="GJ25" s="71"/>
      <c r="GK25" s="71"/>
      <c r="GL25" s="71"/>
      <c r="GM25" s="71"/>
      <c r="GN25" s="71"/>
      <c r="GO25" s="71"/>
      <c r="GP25" s="71"/>
      <c r="GQ25" s="71"/>
      <c r="GR25" s="71"/>
      <c r="GS25" s="71"/>
      <c r="GT25" s="71"/>
      <c r="GU25" s="71"/>
      <c r="GV25" s="71"/>
      <c r="GW25" s="71"/>
      <c r="GX25" s="71"/>
      <c r="GY25" s="71"/>
      <c r="GZ25" s="71"/>
      <c r="HA25" s="71"/>
      <c r="HB25" s="71"/>
      <c r="HC25" s="71"/>
      <c r="HD25" s="71"/>
      <c r="HE25" s="71"/>
      <c r="HF25" s="71"/>
      <c r="HG25" s="71"/>
      <c r="HH25" s="71"/>
      <c r="HI25" s="71"/>
      <c r="HJ25" s="71"/>
      <c r="HK25" s="71"/>
      <c r="HL25" s="71"/>
      <c r="HM25" s="71"/>
      <c r="HN25" s="71"/>
      <c r="HO25" s="71"/>
      <c r="HP25" s="71"/>
      <c r="HQ25" s="71"/>
      <c r="HR25" s="71"/>
      <c r="HS25" s="71"/>
      <c r="HT25" s="71"/>
    </row>
    <row r="26" spans="1:228" ht="20.100000000000001" customHeight="1" thickTop="1" thickBot="1">
      <c r="A26" s="628"/>
      <c r="B26" s="358" t="str">
        <f>'Mapa de Riscos'!C26</f>
        <v>Evento 2</v>
      </c>
      <c r="C26" s="407"/>
      <c r="D26" s="78">
        <v>1</v>
      </c>
      <c r="E26" s="533" t="str">
        <f>IF(D26&gt;5,"Nota inválida",HLOOKUP(D26,E20:I21,2,0))</f>
        <v>Muito baixa</v>
      </c>
      <c r="F26" s="534" t="str">
        <f>IF(E26&gt;5,"Nota inválida",HLOOKUP(E26,#REF!,2,0))</f>
        <v>Nota inválida</v>
      </c>
      <c r="G26" s="534" t="str">
        <f>IF(F26&gt;5,"Nota inválida",HLOOKUP(F26,#REF!,2,0))</f>
        <v>Nota inválida</v>
      </c>
      <c r="H26" s="534" t="str">
        <f>IF(G26&gt;5,"Nota inválida",HLOOKUP(G26,#REF!,2,0))</f>
        <v>Nota inválida</v>
      </c>
      <c r="I26" s="535" t="str">
        <f>IF(H26&gt;5,"Nota inválida",HLOOKUP(H26,#REF!,2,0))</f>
        <v>Nota inválida</v>
      </c>
      <c r="J26" s="246">
        <f t="shared" si="0"/>
        <v>1</v>
      </c>
      <c r="K26" s="420"/>
      <c r="L26" s="212">
        <v>0</v>
      </c>
      <c r="M26" s="212">
        <v>0</v>
      </c>
      <c r="N26" s="212">
        <v>0</v>
      </c>
      <c r="O26" s="212">
        <v>0</v>
      </c>
      <c r="P26" s="212">
        <v>0</v>
      </c>
      <c r="Q26" s="212">
        <v>0</v>
      </c>
      <c r="R26" s="315">
        <f t="shared" si="1"/>
        <v>0</v>
      </c>
      <c r="S26" s="309">
        <f t="shared" si="2"/>
        <v>0</v>
      </c>
      <c r="T26" s="27"/>
      <c r="U26" s="27"/>
      <c r="V26" s="337">
        <f t="shared" si="3"/>
        <v>0</v>
      </c>
      <c r="W26" s="260" t="str">
        <f t="shared" si="4"/>
        <v>Risco Pequeno</v>
      </c>
      <c r="X26" s="79"/>
      <c r="Y26" s="25"/>
    </row>
    <row r="27" spans="1:228" ht="20.100000000000001" customHeight="1" thickTop="1" thickBot="1">
      <c r="A27" s="629"/>
      <c r="B27" s="358" t="str">
        <f>'Mapa de Riscos'!C27</f>
        <v>Evento 3</v>
      </c>
      <c r="C27" s="407"/>
      <c r="D27" s="78">
        <v>1</v>
      </c>
      <c r="E27" s="533" t="str">
        <f>IF(D27&gt;5,"Nota inválida",HLOOKUP(D27,E20:I21,2,0))</f>
        <v>Muito baixa</v>
      </c>
      <c r="F27" s="534" t="str">
        <f>IF(E27&gt;5,"Nota inválida",HLOOKUP(E27,#REF!,2,0))</f>
        <v>Nota inválida</v>
      </c>
      <c r="G27" s="534" t="str">
        <f>IF(F27&gt;5,"Nota inválida",HLOOKUP(F27,#REF!,2,0))</f>
        <v>Nota inválida</v>
      </c>
      <c r="H27" s="534" t="str">
        <f>IF(G27&gt;5,"Nota inválida",HLOOKUP(G27,#REF!,2,0))</f>
        <v>Nota inválida</v>
      </c>
      <c r="I27" s="535" t="str">
        <f>IF(H27&gt;5,"Nota inválida",HLOOKUP(H27,#REF!,2,0))</f>
        <v>Nota inválida</v>
      </c>
      <c r="J27" s="246">
        <f t="shared" si="0"/>
        <v>1</v>
      </c>
      <c r="K27" s="420"/>
      <c r="L27" s="212">
        <v>0</v>
      </c>
      <c r="M27" s="212">
        <v>0</v>
      </c>
      <c r="N27" s="212">
        <v>0</v>
      </c>
      <c r="O27" s="212">
        <v>0</v>
      </c>
      <c r="P27" s="212">
        <v>0</v>
      </c>
      <c r="Q27" s="212">
        <v>0</v>
      </c>
      <c r="R27" s="315">
        <f t="shared" si="1"/>
        <v>0</v>
      </c>
      <c r="S27" s="309">
        <f t="shared" si="2"/>
        <v>0</v>
      </c>
      <c r="T27" s="27"/>
      <c r="U27" s="27"/>
      <c r="V27" s="337">
        <f t="shared" si="3"/>
        <v>0</v>
      </c>
      <c r="W27" s="260" t="str">
        <f t="shared" si="4"/>
        <v>Risco Pequeno</v>
      </c>
      <c r="X27" s="79"/>
      <c r="Y27" s="25"/>
    </row>
    <row r="28" spans="1:228" ht="20.100000000000001" customHeight="1" thickTop="1" thickBot="1">
      <c r="A28" s="627" t="str">
        <f>INDEX('Mapa de Riscos'!B28:B$48,ROWS('Mapa de Riscos'!B28))</f>
        <v>Subprocesso/ Atividade 3</v>
      </c>
      <c r="B28" s="358" t="str">
        <f>'Mapa de Riscos'!C28</f>
        <v>Evento 1</v>
      </c>
      <c r="C28" s="407"/>
      <c r="D28" s="78">
        <v>1</v>
      </c>
      <c r="E28" s="533" t="str">
        <f>IF(D28&gt;5,"Nota inválida",HLOOKUP(D28,E20:I21,2,0))</f>
        <v>Muito baixa</v>
      </c>
      <c r="F28" s="534" t="str">
        <f>IF(E28&gt;5,"Nota inválida",HLOOKUP(E28,#REF!,2,0))</f>
        <v>Nota inválida</v>
      </c>
      <c r="G28" s="534" t="str">
        <f>IF(F28&gt;5,"Nota inválida",HLOOKUP(F28,#REF!,2,0))</f>
        <v>Nota inválida</v>
      </c>
      <c r="H28" s="534" t="str">
        <f>IF(G28&gt;5,"Nota inválida",HLOOKUP(G28,#REF!,2,0))</f>
        <v>Nota inválida</v>
      </c>
      <c r="I28" s="535" t="str">
        <f>IF(H28&gt;5,"Nota inválida",HLOOKUP(H28,#REF!,2,0))</f>
        <v>Nota inválida</v>
      </c>
      <c r="J28" s="246">
        <f t="shared" si="0"/>
        <v>1</v>
      </c>
      <c r="K28" s="420"/>
      <c r="L28" s="212">
        <v>0</v>
      </c>
      <c r="M28" s="212">
        <v>0</v>
      </c>
      <c r="N28" s="212">
        <v>0</v>
      </c>
      <c r="O28" s="212">
        <v>0</v>
      </c>
      <c r="P28" s="212">
        <v>0</v>
      </c>
      <c r="Q28" s="212">
        <v>0</v>
      </c>
      <c r="R28" s="315">
        <f t="shared" si="1"/>
        <v>0</v>
      </c>
      <c r="S28" s="309">
        <f t="shared" si="2"/>
        <v>0</v>
      </c>
      <c r="T28" s="27"/>
      <c r="U28" s="27"/>
      <c r="V28" s="337">
        <f t="shared" si="3"/>
        <v>0</v>
      </c>
      <c r="W28" s="260" t="str">
        <f t="shared" si="4"/>
        <v>Risco Pequeno</v>
      </c>
      <c r="X28" s="79"/>
      <c r="Y28" s="25"/>
    </row>
    <row r="29" spans="1:228" ht="20.100000000000001" customHeight="1" thickTop="1" thickBot="1">
      <c r="A29" s="628"/>
      <c r="B29" s="358" t="str">
        <f>'Mapa de Riscos'!C29</f>
        <v>Evento 2</v>
      </c>
      <c r="C29" s="407"/>
      <c r="D29" s="78">
        <v>1</v>
      </c>
      <c r="E29" s="533" t="str">
        <f>IF(D29&gt;5,"Nota inválida",HLOOKUP(D29,E20:I21,2,0))</f>
        <v>Muito baixa</v>
      </c>
      <c r="F29" s="534" t="str">
        <f>IF(E29&gt;5,"Nota inválida",HLOOKUP(E29,#REF!,2,0))</f>
        <v>Nota inválida</v>
      </c>
      <c r="G29" s="534" t="str">
        <f>IF(F29&gt;5,"Nota inválida",HLOOKUP(F29,#REF!,2,0))</f>
        <v>Nota inválida</v>
      </c>
      <c r="H29" s="534" t="str">
        <f>IF(G29&gt;5,"Nota inválida",HLOOKUP(G29,#REF!,2,0))</f>
        <v>Nota inválida</v>
      </c>
      <c r="I29" s="535" t="str">
        <f>IF(H29&gt;5,"Nota inválida",HLOOKUP(H29,#REF!,2,0))</f>
        <v>Nota inválida</v>
      </c>
      <c r="J29" s="246">
        <f t="shared" si="0"/>
        <v>1</v>
      </c>
      <c r="K29" s="420"/>
      <c r="L29" s="212">
        <v>0</v>
      </c>
      <c r="M29" s="212">
        <v>0</v>
      </c>
      <c r="N29" s="212">
        <v>0</v>
      </c>
      <c r="O29" s="212">
        <v>0</v>
      </c>
      <c r="P29" s="212">
        <v>0</v>
      </c>
      <c r="Q29" s="212">
        <v>0</v>
      </c>
      <c r="R29" s="315">
        <f t="shared" si="1"/>
        <v>0</v>
      </c>
      <c r="S29" s="309">
        <f t="shared" si="2"/>
        <v>0</v>
      </c>
      <c r="T29" s="27"/>
      <c r="U29" s="27"/>
      <c r="V29" s="337">
        <f t="shared" si="3"/>
        <v>0</v>
      </c>
      <c r="W29" s="260" t="str">
        <f t="shared" si="4"/>
        <v>Risco Pequeno</v>
      </c>
      <c r="X29" s="79"/>
      <c r="Y29" s="25"/>
    </row>
    <row r="30" spans="1:228" ht="20.100000000000001" customHeight="1" thickTop="1" thickBot="1">
      <c r="A30" s="629"/>
      <c r="B30" s="358" t="str">
        <f>'Mapa de Riscos'!C30</f>
        <v>Evento 3</v>
      </c>
      <c r="C30" s="407"/>
      <c r="D30" s="78">
        <v>1</v>
      </c>
      <c r="E30" s="533" t="str">
        <f>IF(D30&gt;5,"Nota inválida",HLOOKUP(D30,E20:I21,2,0))</f>
        <v>Muito baixa</v>
      </c>
      <c r="F30" s="534" t="str">
        <f>IF(E30&gt;5,"Nota inválida",HLOOKUP(E30,#REF!,2,0))</f>
        <v>Nota inválida</v>
      </c>
      <c r="G30" s="534" t="str">
        <f>IF(F30&gt;5,"Nota inválida",HLOOKUP(F30,#REF!,2,0))</f>
        <v>Nota inválida</v>
      </c>
      <c r="H30" s="534" t="str">
        <f>IF(G30&gt;5,"Nota inválida",HLOOKUP(G30,#REF!,2,0))</f>
        <v>Nota inválida</v>
      </c>
      <c r="I30" s="535" t="str">
        <f>IF(H30&gt;5,"Nota inválida",HLOOKUP(H30,#REF!,2,0))</f>
        <v>Nota inválida</v>
      </c>
      <c r="J30" s="246">
        <f t="shared" si="0"/>
        <v>1</v>
      </c>
      <c r="K30" s="420"/>
      <c r="L30" s="212">
        <v>0</v>
      </c>
      <c r="M30" s="212">
        <v>0</v>
      </c>
      <c r="N30" s="212">
        <v>0</v>
      </c>
      <c r="O30" s="212">
        <v>0</v>
      </c>
      <c r="P30" s="212">
        <v>0</v>
      </c>
      <c r="Q30" s="212">
        <v>0</v>
      </c>
      <c r="R30" s="315">
        <f t="shared" si="1"/>
        <v>0</v>
      </c>
      <c r="S30" s="309">
        <f t="shared" si="2"/>
        <v>0</v>
      </c>
      <c r="T30" s="27"/>
      <c r="U30" s="27"/>
      <c r="V30" s="337">
        <f t="shared" si="3"/>
        <v>0</v>
      </c>
      <c r="W30" s="260" t="str">
        <f t="shared" si="4"/>
        <v>Risco Pequeno</v>
      </c>
      <c r="X30" s="79"/>
      <c r="Y30" s="25"/>
    </row>
    <row r="31" spans="1:228" ht="20.100000000000001" customHeight="1" thickTop="1" thickBot="1">
      <c r="A31" s="627" t="str">
        <f>INDEX('Mapa de Riscos'!B31:B$48,ROWS('Mapa de Riscos'!B31))</f>
        <v>Subprocesso/ Atividade 4</v>
      </c>
      <c r="B31" s="358" t="str">
        <f>'Mapa de Riscos'!C31</f>
        <v>Evento 1</v>
      </c>
      <c r="C31" s="407"/>
      <c r="D31" s="78">
        <v>1</v>
      </c>
      <c r="E31" s="533" t="str">
        <f>IF(D31&gt;5,"Nota inválida",HLOOKUP(D31,E20:I21,2,0))</f>
        <v>Muito baixa</v>
      </c>
      <c r="F31" s="534" t="str">
        <f>IF(E31&gt;5,"Nota inválida",HLOOKUP(E31,#REF!,2,0))</f>
        <v>Nota inválida</v>
      </c>
      <c r="G31" s="534" t="str">
        <f>IF(F31&gt;5,"Nota inválida",HLOOKUP(F31,#REF!,2,0))</f>
        <v>Nota inválida</v>
      </c>
      <c r="H31" s="534" t="str">
        <f>IF(G31&gt;5,"Nota inválida",HLOOKUP(G31,#REF!,2,0))</f>
        <v>Nota inválida</v>
      </c>
      <c r="I31" s="535" t="str">
        <f>IF(H31&gt;5,"Nota inválida",HLOOKUP(H31,#REF!,2,0))</f>
        <v>Nota inválida</v>
      </c>
      <c r="J31" s="246">
        <f t="shared" si="0"/>
        <v>1</v>
      </c>
      <c r="K31" s="420"/>
      <c r="L31" s="212">
        <v>0</v>
      </c>
      <c r="M31" s="212">
        <v>0</v>
      </c>
      <c r="N31" s="212">
        <v>0</v>
      </c>
      <c r="O31" s="212">
        <v>0</v>
      </c>
      <c r="P31" s="212">
        <v>0</v>
      </c>
      <c r="Q31" s="212">
        <v>0</v>
      </c>
      <c r="R31" s="315">
        <f t="shared" si="1"/>
        <v>0</v>
      </c>
      <c r="S31" s="309">
        <f t="shared" si="2"/>
        <v>0</v>
      </c>
      <c r="T31" s="27"/>
      <c r="U31" s="27"/>
      <c r="V31" s="337">
        <f t="shared" si="3"/>
        <v>0</v>
      </c>
      <c r="W31" s="260" t="str">
        <f t="shared" si="4"/>
        <v>Risco Pequeno</v>
      </c>
      <c r="X31" s="79"/>
      <c r="Y31" s="25"/>
    </row>
    <row r="32" spans="1:228" ht="20.100000000000001" customHeight="1" thickTop="1" thickBot="1">
      <c r="A32" s="628"/>
      <c r="B32" s="358" t="str">
        <f>'Mapa de Riscos'!C32</f>
        <v>Evento 2</v>
      </c>
      <c r="C32" s="407"/>
      <c r="D32" s="78">
        <v>1</v>
      </c>
      <c r="E32" s="533" t="str">
        <f>IF(D32&gt;5,"Nota inválida",HLOOKUP(D32,E20:I21,2,0))</f>
        <v>Muito baixa</v>
      </c>
      <c r="F32" s="534" t="str">
        <f>IF(E32&gt;5,"Nota inválida",HLOOKUP(E32,#REF!,2,0))</f>
        <v>Nota inválida</v>
      </c>
      <c r="G32" s="534" t="str">
        <f>IF(F32&gt;5,"Nota inválida",HLOOKUP(F32,#REF!,2,0))</f>
        <v>Nota inválida</v>
      </c>
      <c r="H32" s="534" t="str">
        <f>IF(G32&gt;5,"Nota inválida",HLOOKUP(G32,#REF!,2,0))</f>
        <v>Nota inválida</v>
      </c>
      <c r="I32" s="535" t="str">
        <f>IF(H32&gt;5,"Nota inválida",HLOOKUP(H32,#REF!,2,0))</f>
        <v>Nota inválida</v>
      </c>
      <c r="J32" s="246">
        <f t="shared" si="0"/>
        <v>1</v>
      </c>
      <c r="K32" s="420"/>
      <c r="L32" s="212">
        <v>0</v>
      </c>
      <c r="M32" s="212">
        <v>0</v>
      </c>
      <c r="N32" s="212">
        <v>0</v>
      </c>
      <c r="O32" s="212">
        <v>0</v>
      </c>
      <c r="P32" s="212">
        <v>0</v>
      </c>
      <c r="Q32" s="212">
        <v>0</v>
      </c>
      <c r="R32" s="315">
        <f t="shared" si="1"/>
        <v>0</v>
      </c>
      <c r="S32" s="309">
        <f t="shared" si="2"/>
        <v>0</v>
      </c>
      <c r="T32" s="27"/>
      <c r="U32" s="27"/>
      <c r="V32" s="337">
        <f t="shared" si="3"/>
        <v>0</v>
      </c>
      <c r="W32" s="260" t="str">
        <f t="shared" si="4"/>
        <v>Risco Pequeno</v>
      </c>
      <c r="X32" s="79"/>
      <c r="Y32" s="25"/>
    </row>
    <row r="33" spans="1:25" ht="20.100000000000001" customHeight="1" thickTop="1" thickBot="1">
      <c r="A33" s="629"/>
      <c r="B33" s="358" t="str">
        <f>'Mapa de Riscos'!C33</f>
        <v>Evento 3</v>
      </c>
      <c r="C33" s="407"/>
      <c r="D33" s="78">
        <v>1</v>
      </c>
      <c r="E33" s="533" t="str">
        <f>IF(D33&gt;5,"Nota inválida",HLOOKUP(D33,E20:I21,2,0))</f>
        <v>Muito baixa</v>
      </c>
      <c r="F33" s="534" t="str">
        <f>IF(E33&gt;5,"Nota inválida",HLOOKUP(E33,#REF!,2,0))</f>
        <v>Nota inválida</v>
      </c>
      <c r="G33" s="534" t="str">
        <f>IF(F33&gt;5,"Nota inválida",HLOOKUP(F33,#REF!,2,0))</f>
        <v>Nota inválida</v>
      </c>
      <c r="H33" s="534" t="str">
        <f>IF(G33&gt;5,"Nota inválida",HLOOKUP(G33,#REF!,2,0))</f>
        <v>Nota inválida</v>
      </c>
      <c r="I33" s="535" t="str">
        <f>IF(H33&gt;5,"Nota inválida",HLOOKUP(H33,#REF!,2,0))</f>
        <v>Nota inválida</v>
      </c>
      <c r="J33" s="246">
        <f t="shared" si="0"/>
        <v>1</v>
      </c>
      <c r="K33" s="420"/>
      <c r="L33" s="212">
        <v>0</v>
      </c>
      <c r="M33" s="212">
        <v>0</v>
      </c>
      <c r="N33" s="212">
        <v>0</v>
      </c>
      <c r="O33" s="212">
        <v>0</v>
      </c>
      <c r="P33" s="212">
        <v>0</v>
      </c>
      <c r="Q33" s="212">
        <v>0</v>
      </c>
      <c r="R33" s="315">
        <f t="shared" si="1"/>
        <v>0</v>
      </c>
      <c r="S33" s="309">
        <f t="shared" si="2"/>
        <v>0</v>
      </c>
      <c r="T33" s="27"/>
      <c r="U33" s="27"/>
      <c r="V33" s="337">
        <f t="shared" si="3"/>
        <v>0</v>
      </c>
      <c r="W33" s="260" t="str">
        <f t="shared" si="4"/>
        <v>Risco Pequeno</v>
      </c>
      <c r="X33" s="79"/>
      <c r="Y33" s="25"/>
    </row>
    <row r="34" spans="1:25" ht="20.100000000000001" customHeight="1" thickTop="1" thickBot="1">
      <c r="A34" s="627" t="str">
        <f>INDEX('Mapa de Riscos'!B34:B$48,ROWS('Mapa de Riscos'!B34))</f>
        <v>Subprocesso / Atividade 5</v>
      </c>
      <c r="B34" s="358" t="str">
        <f>'Mapa de Riscos'!C34</f>
        <v>Evento 1</v>
      </c>
      <c r="C34" s="407"/>
      <c r="D34" s="78">
        <v>1</v>
      </c>
      <c r="E34" s="533" t="str">
        <f>IF(D34&gt;5,"Nota inválida",HLOOKUP(D34,E20:I21,2,0))</f>
        <v>Muito baixa</v>
      </c>
      <c r="F34" s="534" t="str">
        <f>IF(E34&gt;5,"Nota inválida",HLOOKUP(E34,#REF!,2,0))</f>
        <v>Nota inválida</v>
      </c>
      <c r="G34" s="534" t="str">
        <f>IF(F34&gt;5,"Nota inválida",HLOOKUP(F34,#REF!,2,0))</f>
        <v>Nota inválida</v>
      </c>
      <c r="H34" s="534" t="str">
        <f>IF(G34&gt;5,"Nota inválida",HLOOKUP(G34,#REF!,2,0))</f>
        <v>Nota inválida</v>
      </c>
      <c r="I34" s="535" t="str">
        <f>IF(H34&gt;5,"Nota inválida",HLOOKUP(H34,#REF!,2,0))</f>
        <v>Nota inválida</v>
      </c>
      <c r="J34" s="246">
        <f t="shared" si="0"/>
        <v>1</v>
      </c>
      <c r="K34" s="420"/>
      <c r="L34" s="212">
        <v>0</v>
      </c>
      <c r="M34" s="212">
        <v>0</v>
      </c>
      <c r="N34" s="212">
        <v>0</v>
      </c>
      <c r="O34" s="212">
        <v>0</v>
      </c>
      <c r="P34" s="212">
        <v>0</v>
      </c>
      <c r="Q34" s="212">
        <v>0</v>
      </c>
      <c r="R34" s="315">
        <f t="shared" si="1"/>
        <v>0</v>
      </c>
      <c r="S34" s="309">
        <f t="shared" si="2"/>
        <v>0</v>
      </c>
      <c r="T34" s="27"/>
      <c r="U34" s="27"/>
      <c r="V34" s="337">
        <f t="shared" si="3"/>
        <v>0</v>
      </c>
      <c r="W34" s="260" t="str">
        <f t="shared" si="4"/>
        <v>Risco Pequeno</v>
      </c>
      <c r="X34" s="79"/>
      <c r="Y34" s="25"/>
    </row>
    <row r="35" spans="1:25" ht="20.100000000000001" customHeight="1" thickTop="1" thickBot="1">
      <c r="A35" s="628"/>
      <c r="B35" s="358" t="str">
        <f>'Mapa de Riscos'!C35</f>
        <v>Evento 2</v>
      </c>
      <c r="C35" s="407"/>
      <c r="D35" s="78">
        <v>1</v>
      </c>
      <c r="E35" s="533" t="str">
        <f>IF(D35&gt;5,"Nota inválida",HLOOKUP(D35,E20:I21,2,0))</f>
        <v>Muito baixa</v>
      </c>
      <c r="F35" s="534" t="str">
        <f>IF(E35&gt;5,"Nota inválida",HLOOKUP(E35,#REF!,2,0))</f>
        <v>Nota inválida</v>
      </c>
      <c r="G35" s="534" t="str">
        <f>IF(F35&gt;5,"Nota inválida",HLOOKUP(F35,#REF!,2,0))</f>
        <v>Nota inválida</v>
      </c>
      <c r="H35" s="534" t="str">
        <f>IF(G35&gt;5,"Nota inválida",HLOOKUP(G35,#REF!,2,0))</f>
        <v>Nota inválida</v>
      </c>
      <c r="I35" s="535" t="str">
        <f>IF(H35&gt;5,"Nota inválida",HLOOKUP(H35,#REF!,2,0))</f>
        <v>Nota inválida</v>
      </c>
      <c r="J35" s="246">
        <f t="shared" si="0"/>
        <v>1</v>
      </c>
      <c r="K35" s="420"/>
      <c r="L35" s="212">
        <v>0</v>
      </c>
      <c r="M35" s="212">
        <v>0</v>
      </c>
      <c r="N35" s="212">
        <v>0</v>
      </c>
      <c r="O35" s="212">
        <v>0</v>
      </c>
      <c r="P35" s="212">
        <v>0</v>
      </c>
      <c r="Q35" s="212">
        <v>0</v>
      </c>
      <c r="R35" s="315">
        <f t="shared" si="1"/>
        <v>0</v>
      </c>
      <c r="S35" s="309">
        <f t="shared" si="2"/>
        <v>0</v>
      </c>
      <c r="T35" s="27"/>
      <c r="U35" s="27"/>
      <c r="V35" s="337">
        <f t="shared" si="3"/>
        <v>0</v>
      </c>
      <c r="W35" s="260" t="str">
        <f t="shared" si="4"/>
        <v>Risco Pequeno</v>
      </c>
      <c r="X35" s="79"/>
      <c r="Y35" s="25"/>
    </row>
    <row r="36" spans="1:25" ht="20.100000000000001" customHeight="1" thickTop="1" thickBot="1">
      <c r="A36" s="629"/>
      <c r="B36" s="358" t="str">
        <f>'Mapa de Riscos'!C36</f>
        <v>Evento 3</v>
      </c>
      <c r="C36" s="407"/>
      <c r="D36" s="78">
        <v>1</v>
      </c>
      <c r="E36" s="533" t="str">
        <f>IF(D36&gt;5,"Nota inválida",HLOOKUP(D36,E20:I21,2,0))</f>
        <v>Muito baixa</v>
      </c>
      <c r="F36" s="534" t="str">
        <f>IF(E36&gt;5,"Nota inválida",HLOOKUP(E36,#REF!,2,0))</f>
        <v>Nota inválida</v>
      </c>
      <c r="G36" s="534" t="str">
        <f>IF(F36&gt;5,"Nota inválida",HLOOKUP(F36,#REF!,2,0))</f>
        <v>Nota inválida</v>
      </c>
      <c r="H36" s="534" t="str">
        <f>IF(G36&gt;5,"Nota inválida",HLOOKUP(G36,#REF!,2,0))</f>
        <v>Nota inválida</v>
      </c>
      <c r="I36" s="535" t="str">
        <f>IF(H36&gt;5,"Nota inválida",HLOOKUP(H36,#REF!,2,0))</f>
        <v>Nota inválida</v>
      </c>
      <c r="J36" s="246">
        <f t="shared" si="0"/>
        <v>1</v>
      </c>
      <c r="K36" s="420"/>
      <c r="L36" s="212">
        <v>0</v>
      </c>
      <c r="M36" s="212">
        <v>0</v>
      </c>
      <c r="N36" s="212">
        <v>0</v>
      </c>
      <c r="O36" s="212">
        <v>0</v>
      </c>
      <c r="P36" s="212">
        <v>0</v>
      </c>
      <c r="Q36" s="212">
        <v>0</v>
      </c>
      <c r="R36" s="315">
        <f t="shared" si="1"/>
        <v>0</v>
      </c>
      <c r="S36" s="309">
        <f t="shared" si="2"/>
        <v>0</v>
      </c>
      <c r="T36" s="27"/>
      <c r="U36" s="27"/>
      <c r="V36" s="337">
        <f t="shared" si="3"/>
        <v>0</v>
      </c>
      <c r="W36" s="260" t="str">
        <f t="shared" si="4"/>
        <v>Risco Pequeno</v>
      </c>
      <c r="X36" s="79"/>
      <c r="Y36" s="25"/>
    </row>
    <row r="37" spans="1:25" ht="20.100000000000001" customHeight="1" thickTop="1" thickBot="1">
      <c r="A37" s="627" t="str">
        <f>INDEX('Mapa de Riscos'!B37:B$48,ROWS('Mapa de Riscos'!B37))</f>
        <v>Subprocesso / Atividade 6</v>
      </c>
      <c r="B37" s="358" t="str">
        <f>'Mapa de Riscos'!C37</f>
        <v>Evento 1 teste</v>
      </c>
      <c r="C37" s="407"/>
      <c r="D37" s="78">
        <v>1</v>
      </c>
      <c r="E37" s="533" t="str">
        <f>IF(D37&gt;5,"Nota inválida",HLOOKUP(D37,E20:I21,2,0))</f>
        <v>Muito baixa</v>
      </c>
      <c r="F37" s="534" t="str">
        <f>IF(E37&gt;5,"Nota inválida",HLOOKUP(E37,#REF!,2,0))</f>
        <v>Nota inválida</v>
      </c>
      <c r="G37" s="534" t="str">
        <f>IF(F37&gt;5,"Nota inválida",HLOOKUP(F37,#REF!,2,0))</f>
        <v>Nota inválida</v>
      </c>
      <c r="H37" s="534" t="str">
        <f>IF(G37&gt;5,"Nota inválida",HLOOKUP(G37,#REF!,2,0))</f>
        <v>Nota inválida</v>
      </c>
      <c r="I37" s="535" t="str">
        <f>IF(H37&gt;5,"Nota inválida",HLOOKUP(H37,#REF!,2,0))</f>
        <v>Nota inválida</v>
      </c>
      <c r="J37" s="246">
        <f t="shared" si="0"/>
        <v>1</v>
      </c>
      <c r="K37" s="420"/>
      <c r="L37" s="212">
        <v>0</v>
      </c>
      <c r="M37" s="212">
        <v>0</v>
      </c>
      <c r="N37" s="212">
        <v>0</v>
      </c>
      <c r="O37" s="212">
        <v>0</v>
      </c>
      <c r="P37" s="212">
        <v>0</v>
      </c>
      <c r="Q37" s="212">
        <v>0</v>
      </c>
      <c r="R37" s="315">
        <f t="shared" si="1"/>
        <v>0</v>
      </c>
      <c r="S37" s="309">
        <f t="shared" si="2"/>
        <v>0</v>
      </c>
      <c r="T37" s="27"/>
      <c r="U37" s="27"/>
      <c r="V37" s="337">
        <f t="shared" si="3"/>
        <v>0</v>
      </c>
      <c r="W37" s="260" t="str">
        <f t="shared" si="4"/>
        <v>Risco Pequeno</v>
      </c>
      <c r="X37" s="79"/>
      <c r="Y37" s="25"/>
    </row>
    <row r="38" spans="1:25" ht="20.100000000000001" customHeight="1" thickTop="1" thickBot="1">
      <c r="A38" s="628"/>
      <c r="B38" s="358" t="str">
        <f>'Mapa de Riscos'!C38</f>
        <v>Evento 2</v>
      </c>
      <c r="C38" s="407"/>
      <c r="D38" s="78">
        <v>1</v>
      </c>
      <c r="E38" s="533" t="str">
        <f>IF(D38&gt;5,"Nota inválida",HLOOKUP(D38,E20:I21,2,0))</f>
        <v>Muito baixa</v>
      </c>
      <c r="F38" s="534" t="str">
        <f>IF(E38&gt;5,"Nota inválida",HLOOKUP(E38,#REF!,2,0))</f>
        <v>Nota inválida</v>
      </c>
      <c r="G38" s="534" t="str">
        <f>IF(F38&gt;5,"Nota inválida",HLOOKUP(F38,#REF!,2,0))</f>
        <v>Nota inválida</v>
      </c>
      <c r="H38" s="534" t="str">
        <f>IF(G38&gt;5,"Nota inválida",HLOOKUP(G38,#REF!,2,0))</f>
        <v>Nota inválida</v>
      </c>
      <c r="I38" s="535" t="str">
        <f>IF(H38&gt;5,"Nota inválida",HLOOKUP(H38,#REF!,2,0))</f>
        <v>Nota inválida</v>
      </c>
      <c r="J38" s="246">
        <f t="shared" si="0"/>
        <v>1</v>
      </c>
      <c r="K38" s="420"/>
      <c r="L38" s="212">
        <v>0</v>
      </c>
      <c r="M38" s="212">
        <v>0</v>
      </c>
      <c r="N38" s="212">
        <v>0</v>
      </c>
      <c r="O38" s="212">
        <v>0</v>
      </c>
      <c r="P38" s="212">
        <v>0</v>
      </c>
      <c r="Q38" s="212">
        <v>0</v>
      </c>
      <c r="R38" s="315">
        <f t="shared" si="1"/>
        <v>0</v>
      </c>
      <c r="S38" s="309">
        <f t="shared" si="2"/>
        <v>0</v>
      </c>
      <c r="T38" s="27"/>
      <c r="U38" s="27"/>
      <c r="V38" s="337">
        <f t="shared" si="3"/>
        <v>0</v>
      </c>
      <c r="W38" s="260" t="str">
        <f t="shared" si="4"/>
        <v>Risco Pequeno</v>
      </c>
      <c r="X38" s="79"/>
      <c r="Y38" s="25"/>
    </row>
    <row r="39" spans="1:25" ht="20.100000000000001" customHeight="1" thickTop="1" thickBot="1">
      <c r="A39" s="629"/>
      <c r="B39" s="358" t="str">
        <f>'Mapa de Riscos'!C39</f>
        <v>Evento 3</v>
      </c>
      <c r="C39" s="407"/>
      <c r="D39" s="78">
        <v>1</v>
      </c>
      <c r="E39" s="533" t="str">
        <f>IF(D39&gt;5,"Nota inválida",HLOOKUP(D39,E20:I21,2,0))</f>
        <v>Muito baixa</v>
      </c>
      <c r="F39" s="534" t="str">
        <f>IF(E39&gt;5,"Nota inválida",HLOOKUP(E39,#REF!,2,0))</f>
        <v>Nota inválida</v>
      </c>
      <c r="G39" s="534" t="str">
        <f>IF(F39&gt;5,"Nota inválida",HLOOKUP(F39,#REF!,2,0))</f>
        <v>Nota inválida</v>
      </c>
      <c r="H39" s="534" t="str">
        <f>IF(G39&gt;5,"Nota inválida",HLOOKUP(G39,#REF!,2,0))</f>
        <v>Nota inválida</v>
      </c>
      <c r="I39" s="535" t="str">
        <f>IF(H39&gt;5,"Nota inválida",HLOOKUP(H39,#REF!,2,0))</f>
        <v>Nota inválida</v>
      </c>
      <c r="J39" s="246">
        <f t="shared" si="0"/>
        <v>1</v>
      </c>
      <c r="K39" s="420"/>
      <c r="L39" s="212">
        <v>0</v>
      </c>
      <c r="M39" s="212">
        <v>0</v>
      </c>
      <c r="N39" s="212">
        <v>0</v>
      </c>
      <c r="O39" s="212">
        <v>0</v>
      </c>
      <c r="P39" s="212">
        <v>0</v>
      </c>
      <c r="Q39" s="212">
        <v>0</v>
      </c>
      <c r="R39" s="315">
        <f t="shared" si="1"/>
        <v>0</v>
      </c>
      <c r="S39" s="309">
        <f t="shared" si="2"/>
        <v>0</v>
      </c>
      <c r="T39" s="27"/>
      <c r="U39" s="27"/>
      <c r="V39" s="337">
        <f t="shared" si="3"/>
        <v>0</v>
      </c>
      <c r="W39" s="260" t="str">
        <f t="shared" si="4"/>
        <v>Risco Pequeno</v>
      </c>
      <c r="X39" s="79"/>
      <c r="Y39" s="25"/>
    </row>
    <row r="40" spans="1:25" ht="20.100000000000001" customHeight="1" thickTop="1" thickBot="1">
      <c r="A40" s="627" t="str">
        <f>INDEX('Mapa de Riscos'!B40:B$48,ROWS('Mapa de Riscos'!B40))</f>
        <v>Subprocesso / Atividade 7</v>
      </c>
      <c r="B40" s="358" t="str">
        <f>'Mapa de Riscos'!C40</f>
        <v xml:space="preserve">Evento 1 teste </v>
      </c>
      <c r="C40" s="407"/>
      <c r="D40" s="78">
        <v>1</v>
      </c>
      <c r="E40" s="533" t="str">
        <f>IF(D40&gt;5,"Nota inválida",HLOOKUP(D40,E20:I21,2,0))</f>
        <v>Muito baixa</v>
      </c>
      <c r="F40" s="534" t="str">
        <f>IF(E40&gt;5,"Nota inválida",HLOOKUP(E40,#REF!,2,0))</f>
        <v>Nota inválida</v>
      </c>
      <c r="G40" s="534" t="str">
        <f>IF(F40&gt;5,"Nota inválida",HLOOKUP(F40,#REF!,2,0))</f>
        <v>Nota inválida</v>
      </c>
      <c r="H40" s="534" t="str">
        <f>IF(G40&gt;5,"Nota inválida",HLOOKUP(G40,#REF!,2,0))</f>
        <v>Nota inválida</v>
      </c>
      <c r="I40" s="535" t="str">
        <f>IF(H40&gt;5,"Nota inválida",HLOOKUP(H40,#REF!,2,0))</f>
        <v>Nota inválida</v>
      </c>
      <c r="J40" s="246">
        <f t="shared" si="0"/>
        <v>1</v>
      </c>
      <c r="K40" s="420"/>
      <c r="L40" s="212">
        <v>0</v>
      </c>
      <c r="M40" s="212">
        <v>0</v>
      </c>
      <c r="N40" s="212">
        <v>0</v>
      </c>
      <c r="O40" s="212">
        <v>0</v>
      </c>
      <c r="P40" s="212">
        <v>0</v>
      </c>
      <c r="Q40" s="212">
        <v>0</v>
      </c>
      <c r="R40" s="315">
        <f t="shared" si="1"/>
        <v>0</v>
      </c>
      <c r="S40" s="309">
        <f t="shared" si="2"/>
        <v>0</v>
      </c>
      <c r="T40" s="27"/>
      <c r="U40" s="27"/>
      <c r="V40" s="337">
        <f t="shared" si="3"/>
        <v>0</v>
      </c>
      <c r="W40" s="260" t="str">
        <f t="shared" si="4"/>
        <v>Risco Pequeno</v>
      </c>
      <c r="X40" s="79"/>
      <c r="Y40" s="25"/>
    </row>
    <row r="41" spans="1:25" ht="20.100000000000001" customHeight="1" thickTop="1" thickBot="1">
      <c r="A41" s="628"/>
      <c r="B41" s="358" t="str">
        <f>'Mapa de Riscos'!C41</f>
        <v>Evento 2</v>
      </c>
      <c r="C41" s="407"/>
      <c r="D41" s="78">
        <v>1</v>
      </c>
      <c r="E41" s="533" t="str">
        <f>IF(D41&gt;5,"Nota inválida",HLOOKUP(D41,E20:I21,2,0))</f>
        <v>Muito baixa</v>
      </c>
      <c r="F41" s="534" t="str">
        <f>IF(E41&gt;5,"Nota inválida",HLOOKUP(E41,#REF!,2,0))</f>
        <v>Nota inválida</v>
      </c>
      <c r="G41" s="534" t="str">
        <f>IF(F41&gt;5,"Nota inválida",HLOOKUP(F41,#REF!,2,0))</f>
        <v>Nota inválida</v>
      </c>
      <c r="H41" s="534" t="str">
        <f>IF(G41&gt;5,"Nota inválida",HLOOKUP(G41,#REF!,2,0))</f>
        <v>Nota inválida</v>
      </c>
      <c r="I41" s="535" t="str">
        <f>IF(H41&gt;5,"Nota inválida",HLOOKUP(H41,#REF!,2,0))</f>
        <v>Nota inválida</v>
      </c>
      <c r="J41" s="246">
        <f t="shared" si="0"/>
        <v>1</v>
      </c>
      <c r="K41" s="420"/>
      <c r="L41" s="212">
        <v>0</v>
      </c>
      <c r="M41" s="212">
        <v>0</v>
      </c>
      <c r="N41" s="212">
        <v>0</v>
      </c>
      <c r="O41" s="212">
        <v>0</v>
      </c>
      <c r="P41" s="212">
        <v>0</v>
      </c>
      <c r="Q41" s="212">
        <v>0</v>
      </c>
      <c r="R41" s="315">
        <f t="shared" si="1"/>
        <v>0</v>
      </c>
      <c r="S41" s="309">
        <f t="shared" si="2"/>
        <v>0</v>
      </c>
      <c r="T41" s="27"/>
      <c r="U41" s="27"/>
      <c r="V41" s="337">
        <f t="shared" si="3"/>
        <v>0</v>
      </c>
      <c r="W41" s="260" t="str">
        <f t="shared" si="4"/>
        <v>Risco Pequeno</v>
      </c>
      <c r="X41" s="79"/>
      <c r="Y41" s="25"/>
    </row>
    <row r="42" spans="1:25" ht="20.100000000000001" customHeight="1" thickTop="1" thickBot="1">
      <c r="A42" s="629"/>
      <c r="B42" s="358" t="str">
        <f>'Mapa de Riscos'!C42</f>
        <v>Evento 3</v>
      </c>
      <c r="C42" s="407"/>
      <c r="D42" s="78">
        <v>1</v>
      </c>
      <c r="E42" s="533" t="str">
        <f>IF(D42&gt;5,"Nota inválida",HLOOKUP(D42,E20:I21,2,0))</f>
        <v>Muito baixa</v>
      </c>
      <c r="F42" s="534" t="str">
        <f>IF(E42&gt;5,"Nota inválida",HLOOKUP(E42,#REF!,2,0))</f>
        <v>Nota inválida</v>
      </c>
      <c r="G42" s="534" t="str">
        <f>IF(F42&gt;5,"Nota inválida",HLOOKUP(F42,#REF!,2,0))</f>
        <v>Nota inválida</v>
      </c>
      <c r="H42" s="534" t="str">
        <f>IF(G42&gt;5,"Nota inválida",HLOOKUP(G42,#REF!,2,0))</f>
        <v>Nota inválida</v>
      </c>
      <c r="I42" s="535" t="str">
        <f>IF(H42&gt;5,"Nota inválida",HLOOKUP(H42,#REF!,2,0))</f>
        <v>Nota inválida</v>
      </c>
      <c r="J42" s="246">
        <f t="shared" si="0"/>
        <v>1</v>
      </c>
      <c r="K42" s="420"/>
      <c r="L42" s="212">
        <v>0</v>
      </c>
      <c r="M42" s="212">
        <v>0</v>
      </c>
      <c r="N42" s="212">
        <v>0</v>
      </c>
      <c r="O42" s="212">
        <v>0</v>
      </c>
      <c r="P42" s="212">
        <v>0</v>
      </c>
      <c r="Q42" s="212">
        <v>0</v>
      </c>
      <c r="R42" s="315">
        <f t="shared" si="1"/>
        <v>0</v>
      </c>
      <c r="S42" s="309">
        <f t="shared" si="2"/>
        <v>0</v>
      </c>
      <c r="T42" s="27"/>
      <c r="U42" s="27"/>
      <c r="V42" s="337">
        <f t="shared" si="3"/>
        <v>0</v>
      </c>
      <c r="W42" s="260" t="str">
        <f t="shared" si="4"/>
        <v>Risco Pequeno</v>
      </c>
      <c r="X42" s="79"/>
      <c r="Y42" s="25"/>
    </row>
    <row r="43" spans="1:25" ht="20.100000000000001" customHeight="1" thickTop="1" thickBot="1">
      <c r="A43" s="627" t="str">
        <f>INDEX('Mapa de Riscos'!B43:B$48,ROWS('Mapa de Riscos'!B43))</f>
        <v>Subprocesso/ Atividade 8</v>
      </c>
      <c r="B43" s="358" t="str">
        <f>'Mapa de Riscos'!C43</f>
        <v>Evento 1 teste</v>
      </c>
      <c r="C43" s="407"/>
      <c r="D43" s="78">
        <v>1</v>
      </c>
      <c r="E43" s="533" t="str">
        <f>IF(D43&gt;5,"Nota inválida",HLOOKUP(D43,E20:I21,2,0))</f>
        <v>Muito baixa</v>
      </c>
      <c r="F43" s="534" t="str">
        <f>IF(E43&gt;5,"Nota inválida",HLOOKUP(E43,#REF!,2,0))</f>
        <v>Nota inválida</v>
      </c>
      <c r="G43" s="534" t="str">
        <f>IF(F43&gt;5,"Nota inválida",HLOOKUP(F43,#REF!,2,0))</f>
        <v>Nota inválida</v>
      </c>
      <c r="H43" s="534" t="str">
        <f>IF(G43&gt;5,"Nota inválida",HLOOKUP(G43,#REF!,2,0))</f>
        <v>Nota inválida</v>
      </c>
      <c r="I43" s="535" t="str">
        <f>IF(H43&gt;5,"Nota inválida",HLOOKUP(H43,#REF!,2,0))</f>
        <v>Nota inválida</v>
      </c>
      <c r="J43" s="246">
        <f t="shared" si="0"/>
        <v>1</v>
      </c>
      <c r="K43" s="420"/>
      <c r="L43" s="212">
        <v>0</v>
      </c>
      <c r="M43" s="212">
        <v>0</v>
      </c>
      <c r="N43" s="212">
        <v>0</v>
      </c>
      <c r="O43" s="212">
        <v>0</v>
      </c>
      <c r="P43" s="212">
        <v>0</v>
      </c>
      <c r="Q43" s="212">
        <v>0</v>
      </c>
      <c r="R43" s="315">
        <f t="shared" si="1"/>
        <v>0</v>
      </c>
      <c r="S43" s="309">
        <f t="shared" si="2"/>
        <v>0</v>
      </c>
      <c r="T43" s="27"/>
      <c r="U43" s="27"/>
      <c r="V43" s="337">
        <f t="shared" si="3"/>
        <v>0</v>
      </c>
      <c r="W43" s="260" t="str">
        <f t="shared" si="4"/>
        <v>Risco Pequeno</v>
      </c>
      <c r="X43" s="79"/>
      <c r="Y43" s="25"/>
    </row>
    <row r="44" spans="1:25" ht="20.100000000000001" customHeight="1" thickTop="1" thickBot="1">
      <c r="A44" s="628"/>
      <c r="B44" s="358" t="str">
        <f>'Mapa de Riscos'!C44</f>
        <v>Evento 2</v>
      </c>
      <c r="C44" s="407"/>
      <c r="D44" s="78">
        <v>1</v>
      </c>
      <c r="E44" s="533" t="str">
        <f>IF(D44&gt;5,"Nota inválida",HLOOKUP(D44,E20:I21,2,0))</f>
        <v>Muito baixa</v>
      </c>
      <c r="F44" s="534" t="str">
        <f>IF(E44&gt;5,"Nota inválida",HLOOKUP(E44,#REF!,2,0))</f>
        <v>Nota inválida</v>
      </c>
      <c r="G44" s="534" t="str">
        <f>IF(F44&gt;5,"Nota inválida",HLOOKUP(F44,#REF!,2,0))</f>
        <v>Nota inválida</v>
      </c>
      <c r="H44" s="534" t="str">
        <f>IF(G44&gt;5,"Nota inválida",HLOOKUP(G44,#REF!,2,0))</f>
        <v>Nota inválida</v>
      </c>
      <c r="I44" s="535" t="str">
        <f>IF(H44&gt;5,"Nota inválida",HLOOKUP(H44,#REF!,2,0))</f>
        <v>Nota inválida</v>
      </c>
      <c r="J44" s="246">
        <f t="shared" si="0"/>
        <v>1</v>
      </c>
      <c r="K44" s="420"/>
      <c r="L44" s="212">
        <v>0</v>
      </c>
      <c r="M44" s="212">
        <v>0</v>
      </c>
      <c r="N44" s="212">
        <v>0</v>
      </c>
      <c r="O44" s="212">
        <v>0</v>
      </c>
      <c r="P44" s="212">
        <v>0</v>
      </c>
      <c r="Q44" s="212">
        <v>0</v>
      </c>
      <c r="R44" s="315">
        <f t="shared" si="1"/>
        <v>0</v>
      </c>
      <c r="S44" s="309">
        <f t="shared" si="2"/>
        <v>0</v>
      </c>
      <c r="T44" s="27"/>
      <c r="U44" s="27"/>
      <c r="V44" s="337">
        <f t="shared" si="3"/>
        <v>0</v>
      </c>
      <c r="W44" s="260" t="str">
        <f t="shared" si="4"/>
        <v>Risco Pequeno</v>
      </c>
      <c r="X44" s="79"/>
      <c r="Y44" s="25"/>
    </row>
    <row r="45" spans="1:25" ht="20.100000000000001" customHeight="1" thickTop="1" thickBot="1">
      <c r="A45" s="629"/>
      <c r="B45" s="358" t="str">
        <f>'Mapa de Riscos'!C45</f>
        <v>Evento 3</v>
      </c>
      <c r="C45" s="407"/>
      <c r="D45" s="78">
        <v>1</v>
      </c>
      <c r="E45" s="533" t="str">
        <f>IF(D45&gt;5,"Nota inválida",HLOOKUP(D45,E20:I21,2,0))</f>
        <v>Muito baixa</v>
      </c>
      <c r="F45" s="534" t="str">
        <f>IF(E45&gt;5,"Nota inválida",HLOOKUP(E45,#REF!,2,0))</f>
        <v>Nota inválida</v>
      </c>
      <c r="G45" s="534" t="str">
        <f>IF(F45&gt;5,"Nota inválida",HLOOKUP(F45,#REF!,2,0))</f>
        <v>Nota inválida</v>
      </c>
      <c r="H45" s="534" t="str">
        <f>IF(G45&gt;5,"Nota inválida",HLOOKUP(G45,#REF!,2,0))</f>
        <v>Nota inválida</v>
      </c>
      <c r="I45" s="535" t="str">
        <f>IF(H45&gt;5,"Nota inválida",HLOOKUP(H45,#REF!,2,0))</f>
        <v>Nota inválida</v>
      </c>
      <c r="J45" s="246">
        <f t="shared" si="0"/>
        <v>1</v>
      </c>
      <c r="K45" s="420"/>
      <c r="L45" s="212">
        <v>0</v>
      </c>
      <c r="M45" s="212">
        <v>0</v>
      </c>
      <c r="N45" s="212">
        <v>0</v>
      </c>
      <c r="O45" s="212">
        <v>0</v>
      </c>
      <c r="P45" s="212">
        <v>0</v>
      </c>
      <c r="Q45" s="212">
        <v>0</v>
      </c>
      <c r="R45" s="315">
        <f t="shared" si="1"/>
        <v>0</v>
      </c>
      <c r="S45" s="309">
        <f t="shared" si="2"/>
        <v>0</v>
      </c>
      <c r="T45" s="27"/>
      <c r="U45" s="27"/>
      <c r="V45" s="337">
        <f t="shared" si="3"/>
        <v>0</v>
      </c>
      <c r="W45" s="260" t="str">
        <f t="shared" si="4"/>
        <v>Risco Pequeno</v>
      </c>
      <c r="X45" s="79"/>
      <c r="Y45" s="25"/>
    </row>
    <row r="46" spans="1:25" ht="20.100000000000001" customHeight="1" thickTop="1" thickBot="1">
      <c r="A46" s="641" t="str">
        <f>INDEX('Mapa de Riscos'!B46:B$48,ROWS('Mapa de Riscos'!B46))</f>
        <v>Subprocesso/ Atividade 9</v>
      </c>
      <c r="B46" s="358" t="str">
        <f>'Mapa de Riscos'!C46</f>
        <v>Evento 1</v>
      </c>
      <c r="C46" s="407"/>
      <c r="D46" s="78">
        <v>1</v>
      </c>
      <c r="E46" s="533" t="str">
        <f>IF(D46&gt;5,"Nota inválida",HLOOKUP(D46,E20:I21,2,0))</f>
        <v>Muito baixa</v>
      </c>
      <c r="F46" s="534" t="str">
        <f>IF(E46&gt;5,"Nota inválida",HLOOKUP(E46,#REF!,2,0))</f>
        <v>Nota inválida</v>
      </c>
      <c r="G46" s="534" t="str">
        <f>IF(F46&gt;5,"Nota inválida",HLOOKUP(F46,#REF!,2,0))</f>
        <v>Nota inválida</v>
      </c>
      <c r="H46" s="534" t="str">
        <f>IF(G46&gt;5,"Nota inválida",HLOOKUP(G46,#REF!,2,0))</f>
        <v>Nota inválida</v>
      </c>
      <c r="I46" s="535" t="str">
        <f>IF(H46&gt;5,"Nota inválida",HLOOKUP(H46,#REF!,2,0))</f>
        <v>Nota inválida</v>
      </c>
      <c r="J46" s="246">
        <f t="shared" si="0"/>
        <v>1</v>
      </c>
      <c r="K46" s="420"/>
      <c r="L46" s="212">
        <v>0</v>
      </c>
      <c r="M46" s="212">
        <v>0</v>
      </c>
      <c r="N46" s="212">
        <v>0</v>
      </c>
      <c r="O46" s="212">
        <v>0</v>
      </c>
      <c r="P46" s="212">
        <v>0</v>
      </c>
      <c r="Q46" s="212">
        <v>0</v>
      </c>
      <c r="R46" s="315">
        <f t="shared" si="1"/>
        <v>0</v>
      </c>
      <c r="S46" s="309">
        <f t="shared" si="2"/>
        <v>0</v>
      </c>
      <c r="T46" s="27"/>
      <c r="U46" s="27"/>
      <c r="V46" s="337">
        <f t="shared" si="3"/>
        <v>0</v>
      </c>
      <c r="W46" s="260" t="str">
        <f t="shared" si="4"/>
        <v>Risco Pequeno</v>
      </c>
      <c r="X46" s="79"/>
      <c r="Y46" s="25"/>
    </row>
    <row r="47" spans="1:25" ht="20.100000000000001" customHeight="1" thickTop="1" thickBot="1">
      <c r="A47" s="635"/>
      <c r="B47" s="358" t="str">
        <f>'Mapa de Riscos'!C47</f>
        <v>Evento 2</v>
      </c>
      <c r="C47" s="407"/>
      <c r="D47" s="78">
        <v>1</v>
      </c>
      <c r="E47" s="533" t="str">
        <f>IF(D47&gt;5,"Nota inválida",HLOOKUP(D47,E20:I21,2,0))</f>
        <v>Muito baixa</v>
      </c>
      <c r="F47" s="534" t="str">
        <f>IF(E47&gt;5,"Nota inválida",HLOOKUP(E47,#REF!,2,0))</f>
        <v>Nota inválida</v>
      </c>
      <c r="G47" s="534" t="str">
        <f>IF(F47&gt;5,"Nota inválida",HLOOKUP(F47,#REF!,2,0))</f>
        <v>Nota inválida</v>
      </c>
      <c r="H47" s="534" t="str">
        <f>IF(G47&gt;5,"Nota inválida",HLOOKUP(G47,#REF!,2,0))</f>
        <v>Nota inválida</v>
      </c>
      <c r="I47" s="535" t="str">
        <f>IF(H47&gt;5,"Nota inválida",HLOOKUP(H47,#REF!,2,0))</f>
        <v>Nota inválida</v>
      </c>
      <c r="J47" s="246">
        <f t="shared" si="0"/>
        <v>1</v>
      </c>
      <c r="K47" s="420"/>
      <c r="L47" s="212">
        <v>0</v>
      </c>
      <c r="M47" s="212">
        <v>0</v>
      </c>
      <c r="N47" s="212">
        <v>0</v>
      </c>
      <c r="O47" s="212">
        <v>0</v>
      </c>
      <c r="P47" s="212">
        <v>0</v>
      </c>
      <c r="Q47" s="212">
        <v>0</v>
      </c>
      <c r="R47" s="315">
        <f t="shared" si="1"/>
        <v>0</v>
      </c>
      <c r="S47" s="309">
        <f t="shared" si="2"/>
        <v>0</v>
      </c>
      <c r="T47" s="27"/>
      <c r="U47" s="27"/>
      <c r="V47" s="337">
        <f t="shared" si="3"/>
        <v>0</v>
      </c>
      <c r="W47" s="260" t="str">
        <f t="shared" si="4"/>
        <v>Risco Pequeno</v>
      </c>
      <c r="X47" s="79"/>
      <c r="Y47" s="25"/>
    </row>
    <row r="48" spans="1:25" ht="20.100000000000001" customHeight="1" thickTop="1" thickBot="1">
      <c r="A48" s="635"/>
      <c r="B48" s="360" t="str">
        <f>'Mapa de Riscos'!C48</f>
        <v>Evento 3</v>
      </c>
      <c r="C48" s="407"/>
      <c r="D48" s="78">
        <v>1</v>
      </c>
      <c r="E48" s="533" t="str">
        <f>IF(D48&gt;5,"Nota inválida",HLOOKUP(D48,E20:I21,2,0))</f>
        <v>Muito baixa</v>
      </c>
      <c r="F48" s="534" t="str">
        <f>IF(E48&gt;5,"Nota inválida",HLOOKUP(E48,#REF!,2,0))</f>
        <v>Nota inválida</v>
      </c>
      <c r="G48" s="534" t="str">
        <f>IF(F48&gt;5,"Nota inválida",HLOOKUP(F48,#REF!,2,0))</f>
        <v>Nota inválida</v>
      </c>
      <c r="H48" s="534" t="str">
        <f>IF(G48&gt;5,"Nota inválida",HLOOKUP(G48,#REF!,2,0))</f>
        <v>Nota inválida</v>
      </c>
      <c r="I48" s="535" t="str">
        <f>IF(H48&gt;5,"Nota inválida",HLOOKUP(H48,#REF!,2,0))</f>
        <v>Nota inválida</v>
      </c>
      <c r="J48" s="246">
        <f t="shared" si="0"/>
        <v>1</v>
      </c>
      <c r="K48" s="420"/>
      <c r="L48" s="212">
        <v>0</v>
      </c>
      <c r="M48" s="212">
        <v>0</v>
      </c>
      <c r="N48" s="212">
        <v>0</v>
      </c>
      <c r="O48" s="212">
        <v>0</v>
      </c>
      <c r="P48" s="212">
        <v>0</v>
      </c>
      <c r="Q48" s="212">
        <v>0</v>
      </c>
      <c r="R48" s="315">
        <f t="shared" si="1"/>
        <v>0</v>
      </c>
      <c r="S48" s="309">
        <f t="shared" si="2"/>
        <v>0</v>
      </c>
      <c r="T48" s="27"/>
      <c r="U48" s="27"/>
      <c r="V48" s="337">
        <f t="shared" si="3"/>
        <v>0</v>
      </c>
      <c r="W48" s="260" t="str">
        <f t="shared" si="4"/>
        <v>Risco Pequeno</v>
      </c>
      <c r="X48" s="79"/>
      <c r="Y48" s="25"/>
    </row>
    <row r="49" spans="1:25" ht="20.100000000000001" customHeight="1" thickTop="1" thickBot="1">
      <c r="A49" s="634" t="str">
        <f>INDEX('Mapa de Riscos'!B$49:B51,ROWS('Mapa de Riscos'!B49))</f>
        <v>Subprocesso/ Atividade 10</v>
      </c>
      <c r="B49" s="360" t="str">
        <f>'Mapa de Riscos'!C49</f>
        <v>Evento 1</v>
      </c>
      <c r="C49" s="407"/>
      <c r="D49" s="78">
        <v>1</v>
      </c>
      <c r="E49" s="533" t="str">
        <f>IF(D49&gt;5,"Nota inválida",HLOOKUP(D49,E20:I21,2,0))</f>
        <v>Muito baixa</v>
      </c>
      <c r="F49" s="534" t="str">
        <f>IF(E49&gt;5,"Nota inválida",HLOOKUP(E49,#REF!,2,0))</f>
        <v>Nota inválida</v>
      </c>
      <c r="G49" s="534" t="str">
        <f>IF(F49&gt;5,"Nota inválida",HLOOKUP(F49,#REF!,2,0))</f>
        <v>Nota inválida</v>
      </c>
      <c r="H49" s="534" t="str">
        <f>IF(G49&gt;5,"Nota inválida",HLOOKUP(G49,#REF!,2,0))</f>
        <v>Nota inválida</v>
      </c>
      <c r="I49" s="535" t="str">
        <f>IF(H49&gt;5,"Nota inválida",HLOOKUP(H49,#REF!,2,0))</f>
        <v>Nota inválida</v>
      </c>
      <c r="J49" s="247">
        <f t="shared" si="0"/>
        <v>1</v>
      </c>
      <c r="K49" s="420"/>
      <c r="L49" s="212">
        <v>0</v>
      </c>
      <c r="M49" s="212">
        <v>0</v>
      </c>
      <c r="N49" s="212">
        <v>0</v>
      </c>
      <c r="O49" s="212">
        <v>0</v>
      </c>
      <c r="P49" s="212">
        <v>0</v>
      </c>
      <c r="Q49" s="212">
        <v>0</v>
      </c>
      <c r="R49" s="315">
        <f t="shared" si="1"/>
        <v>0</v>
      </c>
      <c r="S49" s="309">
        <f t="shared" si="2"/>
        <v>0</v>
      </c>
      <c r="T49" s="27"/>
      <c r="U49" s="27"/>
      <c r="V49" s="337">
        <f t="shared" si="3"/>
        <v>0</v>
      </c>
      <c r="W49" s="260" t="str">
        <f t="shared" si="4"/>
        <v>Risco Pequeno</v>
      </c>
      <c r="X49" s="79"/>
      <c r="Y49" s="25"/>
    </row>
    <row r="50" spans="1:25" ht="20.100000000000001" customHeight="1" thickTop="1" thickBot="1">
      <c r="A50" s="635"/>
      <c r="B50" s="360" t="str">
        <f>'Mapa de Riscos'!C50</f>
        <v>Evento 2</v>
      </c>
      <c r="C50" s="407"/>
      <c r="D50" s="78">
        <v>1</v>
      </c>
      <c r="E50" s="533" t="str">
        <f>IF(D50&gt;5,"Nota inválida",HLOOKUP(D50,E20:I21,2,0))</f>
        <v>Muito baixa</v>
      </c>
      <c r="F50" s="534" t="str">
        <f>IF(E50&gt;5,"Nota inválida",HLOOKUP(E50,#REF!,2,0))</f>
        <v>Nota inválida</v>
      </c>
      <c r="G50" s="534" t="str">
        <f>IF(F50&gt;5,"Nota inválida",HLOOKUP(F50,#REF!,2,0))</f>
        <v>Nota inválida</v>
      </c>
      <c r="H50" s="534" t="str">
        <f>IF(G50&gt;5,"Nota inválida",HLOOKUP(G50,#REF!,2,0))</f>
        <v>Nota inválida</v>
      </c>
      <c r="I50" s="535" t="str">
        <f>IF(H50&gt;5,"Nota inválida",HLOOKUP(H50,#REF!,2,0))</f>
        <v>Nota inválida</v>
      </c>
      <c r="J50" s="246">
        <f t="shared" si="0"/>
        <v>1</v>
      </c>
      <c r="K50" s="420"/>
      <c r="L50" s="212">
        <v>0</v>
      </c>
      <c r="M50" s="212">
        <v>0</v>
      </c>
      <c r="N50" s="212">
        <v>0</v>
      </c>
      <c r="O50" s="212">
        <v>0</v>
      </c>
      <c r="P50" s="212">
        <v>0</v>
      </c>
      <c r="Q50" s="212">
        <v>0</v>
      </c>
      <c r="R50" s="315">
        <f t="shared" si="1"/>
        <v>0</v>
      </c>
      <c r="S50" s="309">
        <f t="shared" si="2"/>
        <v>0</v>
      </c>
      <c r="T50" s="27"/>
      <c r="U50" s="27"/>
      <c r="V50" s="337">
        <f t="shared" si="3"/>
        <v>0</v>
      </c>
      <c r="W50" s="260" t="str">
        <f t="shared" si="4"/>
        <v>Risco Pequeno</v>
      </c>
      <c r="X50" s="79"/>
      <c r="Y50" s="25"/>
    </row>
    <row r="51" spans="1:25" ht="20.100000000000001" customHeight="1" thickTop="1" thickBot="1">
      <c r="A51" s="636"/>
      <c r="B51" s="360" t="str">
        <f>'Mapa de Riscos'!C51</f>
        <v>Evento 3</v>
      </c>
      <c r="C51" s="407"/>
      <c r="D51" s="78">
        <v>1</v>
      </c>
      <c r="E51" s="533" t="str">
        <f>IF(D51&gt;5,"Nota inválida",HLOOKUP(D51,E20:I21,2,0))</f>
        <v>Muito baixa</v>
      </c>
      <c r="F51" s="534" t="str">
        <f>IF(E51&gt;5,"Nota inválida",HLOOKUP(E51,#REF!,2,0))</f>
        <v>Nota inválida</v>
      </c>
      <c r="G51" s="534" t="str">
        <f>IF(F51&gt;5,"Nota inválida",HLOOKUP(F51,#REF!,2,0))</f>
        <v>Nota inválida</v>
      </c>
      <c r="H51" s="534" t="str">
        <f>IF(G51&gt;5,"Nota inválida",HLOOKUP(G51,#REF!,2,0))</f>
        <v>Nota inválida</v>
      </c>
      <c r="I51" s="535" t="str">
        <f>IF(H51&gt;5,"Nota inválida",HLOOKUP(H51,#REF!,2,0))</f>
        <v>Nota inválida</v>
      </c>
      <c r="J51" s="246">
        <f t="shared" si="0"/>
        <v>1</v>
      </c>
      <c r="K51" s="420"/>
      <c r="L51" s="212">
        <v>0</v>
      </c>
      <c r="M51" s="212">
        <v>0</v>
      </c>
      <c r="N51" s="212">
        <v>0</v>
      </c>
      <c r="O51" s="212">
        <v>0</v>
      </c>
      <c r="P51" s="212">
        <v>0</v>
      </c>
      <c r="Q51" s="212">
        <v>0</v>
      </c>
      <c r="R51" s="315">
        <f t="shared" si="1"/>
        <v>0</v>
      </c>
      <c r="S51" s="309">
        <f t="shared" si="2"/>
        <v>0</v>
      </c>
      <c r="T51" s="27"/>
      <c r="U51" s="27"/>
      <c r="V51" s="337">
        <f t="shared" si="3"/>
        <v>0</v>
      </c>
      <c r="W51" s="260" t="str">
        <f t="shared" si="4"/>
        <v>Risco Pequeno</v>
      </c>
      <c r="X51" s="79"/>
      <c r="Y51" s="25"/>
    </row>
    <row r="52" spans="1:25" ht="20.100000000000001" customHeight="1" thickTop="1" thickBot="1">
      <c r="A52" s="641" t="str">
        <f>INDEX('Mapa de Riscos'!B$52:B54,ROWS('Mapa de Riscos'!B52))</f>
        <v>Subprocesso/ Atividade 11</v>
      </c>
      <c r="B52" s="360" t="str">
        <f>'Mapa de Riscos'!C52</f>
        <v>Evento 1</v>
      </c>
      <c r="C52" s="407"/>
      <c r="D52" s="78">
        <v>1</v>
      </c>
      <c r="E52" s="533" t="str">
        <f>IF(D52&gt;5,"Nota inválida",HLOOKUP(D52,E20:I21,2,0))</f>
        <v>Muito baixa</v>
      </c>
      <c r="F52" s="534" t="str">
        <f>IF(E52&gt;5,"Nota inválida",HLOOKUP(E52,#REF!,2,0))</f>
        <v>Nota inválida</v>
      </c>
      <c r="G52" s="534" t="str">
        <f>IF(F52&gt;5,"Nota inválida",HLOOKUP(F52,#REF!,2,0))</f>
        <v>Nota inválida</v>
      </c>
      <c r="H52" s="534" t="str">
        <f>IF(G52&gt;5,"Nota inválida",HLOOKUP(G52,#REF!,2,0))</f>
        <v>Nota inválida</v>
      </c>
      <c r="I52" s="535" t="str">
        <f>IF(H52&gt;5,"Nota inválida",HLOOKUP(H52,#REF!,2,0))</f>
        <v>Nota inválida</v>
      </c>
      <c r="J52" s="246">
        <f t="shared" si="0"/>
        <v>1</v>
      </c>
      <c r="K52" s="420"/>
      <c r="L52" s="212">
        <v>0</v>
      </c>
      <c r="M52" s="212">
        <v>0</v>
      </c>
      <c r="N52" s="212">
        <v>0</v>
      </c>
      <c r="O52" s="212">
        <v>0</v>
      </c>
      <c r="P52" s="212">
        <v>0</v>
      </c>
      <c r="Q52" s="212">
        <v>0</v>
      </c>
      <c r="R52" s="315">
        <f t="shared" si="1"/>
        <v>0</v>
      </c>
      <c r="S52" s="309">
        <f t="shared" si="2"/>
        <v>0</v>
      </c>
      <c r="T52" s="27"/>
      <c r="U52" s="27"/>
      <c r="V52" s="337">
        <f t="shared" si="3"/>
        <v>0</v>
      </c>
      <c r="W52" s="260" t="str">
        <f t="shared" si="4"/>
        <v>Risco Pequeno</v>
      </c>
      <c r="X52" s="79"/>
      <c r="Y52" s="25"/>
    </row>
    <row r="53" spans="1:25" ht="20.100000000000001" customHeight="1" thickTop="1" thickBot="1">
      <c r="A53" s="635"/>
      <c r="B53" s="360" t="str">
        <f>'Mapa de Riscos'!C53</f>
        <v>Evento 2</v>
      </c>
      <c r="C53" s="407"/>
      <c r="D53" s="78">
        <v>1</v>
      </c>
      <c r="E53" s="533" t="str">
        <f>IF(D53&gt;5,"Nota inválida",HLOOKUP(D53,E20:I21,2,0))</f>
        <v>Muito baixa</v>
      </c>
      <c r="F53" s="534" t="str">
        <f>IF(E53&gt;5,"Nota inválida",HLOOKUP(E53,#REF!,2,0))</f>
        <v>Nota inválida</v>
      </c>
      <c r="G53" s="534" t="str">
        <f>IF(F53&gt;5,"Nota inválida",HLOOKUP(F53,#REF!,2,0))</f>
        <v>Nota inválida</v>
      </c>
      <c r="H53" s="534" t="str">
        <f>IF(G53&gt;5,"Nota inválida",HLOOKUP(G53,#REF!,2,0))</f>
        <v>Nota inválida</v>
      </c>
      <c r="I53" s="535" t="str">
        <f>IF(H53&gt;5,"Nota inválida",HLOOKUP(H53,#REF!,2,0))</f>
        <v>Nota inválida</v>
      </c>
      <c r="J53" s="246">
        <f t="shared" si="0"/>
        <v>1</v>
      </c>
      <c r="K53" s="420"/>
      <c r="L53" s="212">
        <v>0</v>
      </c>
      <c r="M53" s="212">
        <v>0</v>
      </c>
      <c r="N53" s="212">
        <v>0</v>
      </c>
      <c r="O53" s="212">
        <v>0</v>
      </c>
      <c r="P53" s="212">
        <v>0</v>
      </c>
      <c r="Q53" s="212">
        <v>0</v>
      </c>
      <c r="R53" s="315">
        <f t="shared" si="1"/>
        <v>0</v>
      </c>
      <c r="S53" s="309">
        <f t="shared" si="2"/>
        <v>0</v>
      </c>
      <c r="T53" s="27"/>
      <c r="U53" s="27"/>
      <c r="V53" s="337">
        <f t="shared" si="3"/>
        <v>0</v>
      </c>
      <c r="W53" s="260" t="str">
        <f t="shared" si="4"/>
        <v>Risco Pequeno</v>
      </c>
      <c r="X53" s="79"/>
      <c r="Y53" s="25"/>
    </row>
    <row r="54" spans="1:25" ht="20.100000000000001" customHeight="1" thickTop="1" thickBot="1">
      <c r="A54" s="636"/>
      <c r="B54" s="360" t="str">
        <f>'Mapa de Riscos'!C54</f>
        <v>Evento 3</v>
      </c>
      <c r="C54" s="407"/>
      <c r="D54" s="78">
        <v>1</v>
      </c>
      <c r="E54" s="533" t="str">
        <f>IF(D54&gt;5,"Nota inválida",HLOOKUP(D54,E20:I21,2,0))</f>
        <v>Muito baixa</v>
      </c>
      <c r="F54" s="534" t="str">
        <f>IF(E54&gt;5,"Nota inválida",HLOOKUP(E54,#REF!,2,0))</f>
        <v>Nota inválida</v>
      </c>
      <c r="G54" s="534" t="str">
        <f>IF(F54&gt;5,"Nota inválida",HLOOKUP(F54,#REF!,2,0))</f>
        <v>Nota inválida</v>
      </c>
      <c r="H54" s="534" t="str">
        <f>IF(G54&gt;5,"Nota inválida",HLOOKUP(G54,#REF!,2,0))</f>
        <v>Nota inválida</v>
      </c>
      <c r="I54" s="535" t="str">
        <f>IF(H54&gt;5,"Nota inválida",HLOOKUP(H54,#REF!,2,0))</f>
        <v>Nota inválida</v>
      </c>
      <c r="J54" s="246">
        <f t="shared" si="0"/>
        <v>1</v>
      </c>
      <c r="K54" s="420"/>
      <c r="L54" s="212">
        <v>0</v>
      </c>
      <c r="M54" s="212">
        <v>0</v>
      </c>
      <c r="N54" s="212">
        <v>0</v>
      </c>
      <c r="O54" s="212">
        <v>0</v>
      </c>
      <c r="P54" s="212">
        <v>0</v>
      </c>
      <c r="Q54" s="212">
        <v>0</v>
      </c>
      <c r="R54" s="315">
        <f t="shared" si="1"/>
        <v>0</v>
      </c>
      <c r="S54" s="309">
        <f t="shared" si="2"/>
        <v>0</v>
      </c>
      <c r="T54" s="27"/>
      <c r="U54" s="27"/>
      <c r="V54" s="337">
        <f t="shared" si="3"/>
        <v>0</v>
      </c>
      <c r="W54" s="260" t="str">
        <f t="shared" si="4"/>
        <v>Risco Pequeno</v>
      </c>
      <c r="X54" s="79"/>
      <c r="Y54" s="25"/>
    </row>
    <row r="55" spans="1:25" ht="20.100000000000001" customHeight="1" thickTop="1" thickBot="1">
      <c r="A55" s="641" t="str">
        <f>INDEX('Mapa de Riscos'!B$55:B57,ROWS('Mapa de Riscos'!B55))</f>
        <v>Subprocesso/ Atividade 12</v>
      </c>
      <c r="B55" s="360" t="str">
        <f>'Mapa de Riscos'!C55</f>
        <v>Evento 1</v>
      </c>
      <c r="C55" s="407"/>
      <c r="D55" s="78">
        <v>1</v>
      </c>
      <c r="E55" s="533" t="str">
        <f>IF(D55&gt;5,"Nota inválida",HLOOKUP(D55,E20:I21,2,0))</f>
        <v>Muito baixa</v>
      </c>
      <c r="F55" s="534" t="str">
        <f>IF(E55&gt;5,"Nota inválida",HLOOKUP(E55,#REF!,2,0))</f>
        <v>Nota inválida</v>
      </c>
      <c r="G55" s="534" t="str">
        <f>IF(F55&gt;5,"Nota inválida",HLOOKUP(F55,#REF!,2,0))</f>
        <v>Nota inválida</v>
      </c>
      <c r="H55" s="534" t="str">
        <f>IF(G55&gt;5,"Nota inválida",HLOOKUP(G55,#REF!,2,0))</f>
        <v>Nota inválida</v>
      </c>
      <c r="I55" s="535" t="str">
        <f>IF(H55&gt;5,"Nota inválida",HLOOKUP(H55,#REF!,2,0))</f>
        <v>Nota inválida</v>
      </c>
      <c r="J55" s="246">
        <f t="shared" si="0"/>
        <v>1</v>
      </c>
      <c r="K55" s="420"/>
      <c r="L55" s="212">
        <v>0</v>
      </c>
      <c r="M55" s="212">
        <v>0</v>
      </c>
      <c r="N55" s="212">
        <v>0</v>
      </c>
      <c r="O55" s="212">
        <v>0</v>
      </c>
      <c r="P55" s="212">
        <v>0</v>
      </c>
      <c r="Q55" s="212">
        <v>0</v>
      </c>
      <c r="R55" s="315">
        <f t="shared" si="1"/>
        <v>0</v>
      </c>
      <c r="S55" s="309">
        <f t="shared" si="2"/>
        <v>0</v>
      </c>
      <c r="T55" s="27"/>
      <c r="U55" s="27"/>
      <c r="V55" s="337">
        <f t="shared" si="3"/>
        <v>0</v>
      </c>
      <c r="W55" s="260" t="str">
        <f t="shared" si="4"/>
        <v>Risco Pequeno</v>
      </c>
      <c r="X55" s="79"/>
      <c r="Y55" s="25"/>
    </row>
    <row r="56" spans="1:25" ht="20.100000000000001" customHeight="1" thickTop="1" thickBot="1">
      <c r="A56" s="635"/>
      <c r="B56" s="360" t="str">
        <f>'Mapa de Riscos'!C56</f>
        <v>Evento 2</v>
      </c>
      <c r="C56" s="407"/>
      <c r="D56" s="78">
        <v>1</v>
      </c>
      <c r="E56" s="533" t="str">
        <f>IF(D56&gt;5,"Nota inválida",HLOOKUP(D56,E20:I21,2,0))</f>
        <v>Muito baixa</v>
      </c>
      <c r="F56" s="534" t="str">
        <f>IF(E56&gt;5,"Nota inválida",HLOOKUP(E56,#REF!,2,0))</f>
        <v>Nota inválida</v>
      </c>
      <c r="G56" s="534" t="str">
        <f>IF(F56&gt;5,"Nota inválida",HLOOKUP(F56,#REF!,2,0))</f>
        <v>Nota inválida</v>
      </c>
      <c r="H56" s="534" t="str">
        <f>IF(G56&gt;5,"Nota inválida",HLOOKUP(G56,#REF!,2,0))</f>
        <v>Nota inválida</v>
      </c>
      <c r="I56" s="535" t="str">
        <f>IF(H56&gt;5,"Nota inválida",HLOOKUP(H56,#REF!,2,0))</f>
        <v>Nota inválida</v>
      </c>
      <c r="J56" s="246">
        <f t="shared" si="0"/>
        <v>1</v>
      </c>
      <c r="K56" s="420"/>
      <c r="L56" s="212">
        <v>0</v>
      </c>
      <c r="M56" s="212">
        <v>0</v>
      </c>
      <c r="N56" s="212">
        <v>0</v>
      </c>
      <c r="O56" s="212">
        <v>0</v>
      </c>
      <c r="P56" s="212">
        <v>0</v>
      </c>
      <c r="Q56" s="212">
        <v>0</v>
      </c>
      <c r="R56" s="315">
        <f t="shared" si="1"/>
        <v>0</v>
      </c>
      <c r="S56" s="309">
        <f t="shared" si="2"/>
        <v>0</v>
      </c>
      <c r="T56" s="27"/>
      <c r="U56" s="27"/>
      <c r="V56" s="337">
        <f t="shared" si="3"/>
        <v>0</v>
      </c>
      <c r="W56" s="260" t="str">
        <f t="shared" si="4"/>
        <v>Risco Pequeno</v>
      </c>
      <c r="X56" s="79"/>
      <c r="Y56" s="25"/>
    </row>
    <row r="57" spans="1:25" ht="20.100000000000001" customHeight="1" thickTop="1" thickBot="1">
      <c r="A57" s="636"/>
      <c r="B57" s="360" t="str">
        <f>'Mapa de Riscos'!C57</f>
        <v>Evento 3</v>
      </c>
      <c r="C57" s="407"/>
      <c r="D57" s="78">
        <v>1</v>
      </c>
      <c r="E57" s="533" t="str">
        <f>IF(D57&gt;5,"Nota inválida",HLOOKUP(D57,E20:I21,2,0))</f>
        <v>Muito baixa</v>
      </c>
      <c r="F57" s="534" t="str">
        <f>IF(E57&gt;5,"Nota inválida",HLOOKUP(E57,#REF!,2,0))</f>
        <v>Nota inválida</v>
      </c>
      <c r="G57" s="534" t="str">
        <f>IF(F57&gt;5,"Nota inválida",HLOOKUP(F57,#REF!,2,0))</f>
        <v>Nota inválida</v>
      </c>
      <c r="H57" s="534" t="str">
        <f>IF(G57&gt;5,"Nota inválida",HLOOKUP(G57,#REF!,2,0))</f>
        <v>Nota inválida</v>
      </c>
      <c r="I57" s="535" t="str">
        <f>IF(H57&gt;5,"Nota inválida",HLOOKUP(H57,#REF!,2,0))</f>
        <v>Nota inválida</v>
      </c>
      <c r="J57" s="246">
        <f t="shared" si="0"/>
        <v>1</v>
      </c>
      <c r="K57" s="420"/>
      <c r="L57" s="212">
        <v>0</v>
      </c>
      <c r="M57" s="212">
        <v>0</v>
      </c>
      <c r="N57" s="212">
        <v>0</v>
      </c>
      <c r="O57" s="212">
        <v>0</v>
      </c>
      <c r="P57" s="212">
        <v>0</v>
      </c>
      <c r="Q57" s="212">
        <v>0</v>
      </c>
      <c r="R57" s="315">
        <f t="shared" si="1"/>
        <v>0</v>
      </c>
      <c r="S57" s="309">
        <f t="shared" si="2"/>
        <v>0</v>
      </c>
      <c r="T57" s="27"/>
      <c r="U57" s="27"/>
      <c r="V57" s="337">
        <f t="shared" si="3"/>
        <v>0</v>
      </c>
      <c r="W57" s="260" t="str">
        <f t="shared" si="4"/>
        <v>Risco Pequeno</v>
      </c>
      <c r="X57" s="79"/>
      <c r="Y57" s="25"/>
    </row>
    <row r="58" spans="1:25" ht="20.100000000000001" customHeight="1" thickTop="1" thickBot="1">
      <c r="A58" s="641" t="str">
        <f>INDEX('Mapa de Riscos'!B$58:B60,ROWS('Mapa de Riscos'!B58))</f>
        <v>Subprocesso/ Atividade 13</v>
      </c>
      <c r="B58" s="360" t="str">
        <f>'Mapa de Riscos'!C58</f>
        <v>Evento 1</v>
      </c>
      <c r="C58" s="407"/>
      <c r="D58" s="78">
        <v>1</v>
      </c>
      <c r="E58" s="533" t="str">
        <f>IF(D58&gt;5,"Nota inválida",HLOOKUP(D58,E20:I21,2,0))</f>
        <v>Muito baixa</v>
      </c>
      <c r="F58" s="534" t="str">
        <f>IF(E58&gt;5,"Nota inválida",HLOOKUP(E58,#REF!,2,0))</f>
        <v>Nota inválida</v>
      </c>
      <c r="G58" s="534" t="str">
        <f>IF(F58&gt;5,"Nota inválida",HLOOKUP(F58,#REF!,2,0))</f>
        <v>Nota inválida</v>
      </c>
      <c r="H58" s="534" t="str">
        <f>IF(G58&gt;5,"Nota inválida",HLOOKUP(G58,#REF!,2,0))</f>
        <v>Nota inválida</v>
      </c>
      <c r="I58" s="535" t="str">
        <f>IF(H58&gt;5,"Nota inválida",HLOOKUP(H58,#REF!,2,0))</f>
        <v>Nota inválida</v>
      </c>
      <c r="J58" s="246">
        <f t="shared" si="0"/>
        <v>1</v>
      </c>
      <c r="K58" s="420"/>
      <c r="L58" s="212">
        <v>0</v>
      </c>
      <c r="M58" s="212">
        <v>0</v>
      </c>
      <c r="N58" s="212">
        <v>0</v>
      </c>
      <c r="O58" s="212">
        <v>0</v>
      </c>
      <c r="P58" s="212">
        <v>0</v>
      </c>
      <c r="Q58" s="212">
        <v>0</v>
      </c>
      <c r="R58" s="315">
        <f t="shared" si="1"/>
        <v>0</v>
      </c>
      <c r="S58" s="309">
        <f t="shared" si="2"/>
        <v>0</v>
      </c>
      <c r="T58" s="27"/>
      <c r="U58" s="27"/>
      <c r="V58" s="337">
        <f t="shared" si="3"/>
        <v>0</v>
      </c>
      <c r="W58" s="260" t="str">
        <f t="shared" si="4"/>
        <v>Risco Pequeno</v>
      </c>
      <c r="X58" s="79"/>
      <c r="Y58" s="25"/>
    </row>
    <row r="59" spans="1:25" ht="20.100000000000001" customHeight="1" thickTop="1" thickBot="1">
      <c r="A59" s="635"/>
      <c r="B59" s="360" t="str">
        <f>'Mapa de Riscos'!C59</f>
        <v>Evento 2</v>
      </c>
      <c r="C59" s="407"/>
      <c r="D59" s="78">
        <v>1</v>
      </c>
      <c r="E59" s="533" t="str">
        <f>IF(D59&gt;5,"Nota inválida",HLOOKUP(D59,E20:I21,2,0))</f>
        <v>Muito baixa</v>
      </c>
      <c r="F59" s="534" t="str">
        <f>IF(E59&gt;5,"Nota inválida",HLOOKUP(E59,#REF!,2,0))</f>
        <v>Nota inválida</v>
      </c>
      <c r="G59" s="534" t="str">
        <f>IF(F59&gt;5,"Nota inválida",HLOOKUP(F59,#REF!,2,0))</f>
        <v>Nota inválida</v>
      </c>
      <c r="H59" s="534" t="str">
        <f>IF(G59&gt;5,"Nota inválida",HLOOKUP(G59,#REF!,2,0))</f>
        <v>Nota inválida</v>
      </c>
      <c r="I59" s="535" t="str">
        <f>IF(H59&gt;5,"Nota inválida",HLOOKUP(H59,#REF!,2,0))</f>
        <v>Nota inválida</v>
      </c>
      <c r="J59" s="246">
        <f t="shared" si="0"/>
        <v>1</v>
      </c>
      <c r="K59" s="420"/>
      <c r="L59" s="212">
        <v>0</v>
      </c>
      <c r="M59" s="212">
        <v>0</v>
      </c>
      <c r="N59" s="212">
        <v>0</v>
      </c>
      <c r="O59" s="212">
        <v>0</v>
      </c>
      <c r="P59" s="212">
        <v>0</v>
      </c>
      <c r="Q59" s="212">
        <v>0</v>
      </c>
      <c r="R59" s="315">
        <f t="shared" si="1"/>
        <v>0</v>
      </c>
      <c r="S59" s="309">
        <f t="shared" si="2"/>
        <v>0</v>
      </c>
      <c r="T59" s="27"/>
      <c r="U59" s="27"/>
      <c r="V59" s="337">
        <f t="shared" si="3"/>
        <v>0</v>
      </c>
      <c r="W59" s="260" t="str">
        <f t="shared" si="4"/>
        <v>Risco Pequeno</v>
      </c>
      <c r="X59" s="79"/>
      <c r="Y59" s="25"/>
    </row>
    <row r="60" spans="1:25" ht="20.100000000000001" customHeight="1" thickTop="1" thickBot="1">
      <c r="A60" s="642"/>
      <c r="B60" s="360" t="str">
        <f>'Mapa de Riscos'!C60</f>
        <v>Evento 3</v>
      </c>
      <c r="C60" s="407"/>
      <c r="D60" s="314">
        <v>1</v>
      </c>
      <c r="E60" s="558" t="str">
        <f>IF(D60&gt;5,"Nota inválida",HLOOKUP(D60,E20:I21,2,0))</f>
        <v>Muito baixa</v>
      </c>
      <c r="F60" s="559" t="str">
        <f>IF(E60&gt;5,"Nota inválida",HLOOKUP(E60,#REF!,2,0))</f>
        <v>Nota inválida</v>
      </c>
      <c r="G60" s="559" t="str">
        <f>IF(F60&gt;5,"Nota inválida",HLOOKUP(F60,#REF!,2,0))</f>
        <v>Nota inválida</v>
      </c>
      <c r="H60" s="559" t="str">
        <f>IF(G60&gt;5,"Nota inválida",HLOOKUP(G60,#REF!,2,0))</f>
        <v>Nota inválida</v>
      </c>
      <c r="I60" s="560" t="str">
        <f>IF(H60&gt;5,"Nota inválida",HLOOKUP(H60,#REF!,2,0))</f>
        <v>Nota inválida</v>
      </c>
      <c r="J60" s="248">
        <f t="shared" si="0"/>
        <v>1</v>
      </c>
      <c r="K60" s="420"/>
      <c r="L60" s="212">
        <v>0</v>
      </c>
      <c r="M60" s="292">
        <v>0</v>
      </c>
      <c r="N60" s="302">
        <v>0</v>
      </c>
      <c r="O60" s="302">
        <v>0</v>
      </c>
      <c r="P60" s="302">
        <v>0</v>
      </c>
      <c r="Q60" s="310">
        <v>0</v>
      </c>
      <c r="R60" s="316">
        <f t="shared" si="1"/>
        <v>0</v>
      </c>
      <c r="S60" s="321">
        <f t="shared" si="2"/>
        <v>0</v>
      </c>
      <c r="T60" s="27"/>
      <c r="U60" s="27"/>
      <c r="V60" s="337">
        <f t="shared" si="3"/>
        <v>0</v>
      </c>
      <c r="W60" s="260" t="str">
        <f t="shared" si="4"/>
        <v>Risco Pequeno</v>
      </c>
      <c r="X60" s="79"/>
      <c r="Y60" s="25"/>
    </row>
    <row r="61" spans="1:25">
      <c r="B61" s="28"/>
      <c r="C61" s="29"/>
      <c r="D61" s="29"/>
      <c r="E61" s="29"/>
      <c r="F61" s="29"/>
      <c r="G61" s="29"/>
      <c r="H61" s="29"/>
      <c r="I61" s="29"/>
      <c r="J61" s="29"/>
      <c r="K61" s="29"/>
      <c r="L61" s="295"/>
      <c r="M61" s="29"/>
      <c r="N61" s="29"/>
      <c r="O61" s="29"/>
      <c r="P61" s="29"/>
      <c r="Q61" s="29"/>
      <c r="R61" s="70"/>
      <c r="S61" s="29"/>
      <c r="T61" s="29"/>
      <c r="U61" s="29"/>
      <c r="V61" s="29"/>
      <c r="W61" s="29"/>
      <c r="X61" s="76"/>
    </row>
    <row r="62" spans="1:25" ht="15.75" thickBot="1">
      <c r="B62" s="28"/>
      <c r="C62" s="29"/>
      <c r="L62" s="536" t="s">
        <v>235</v>
      </c>
      <c r="M62" s="536"/>
      <c r="N62" s="536"/>
      <c r="O62" s="536"/>
      <c r="P62" s="536"/>
      <c r="S62" s="30"/>
      <c r="T62" s="31"/>
      <c r="V62" s="32"/>
      <c r="W62" s="32"/>
      <c r="X62" s="33"/>
    </row>
    <row r="63" spans="1:25" ht="16.5" customHeight="1" thickTop="1" thickBot="1">
      <c r="I63" s="556" t="s">
        <v>20</v>
      </c>
      <c r="J63" s="322" t="s">
        <v>91</v>
      </c>
      <c r="K63" s="323">
        <v>5</v>
      </c>
      <c r="L63" s="324">
        <v>5</v>
      </c>
      <c r="M63" s="325">
        <v>10</v>
      </c>
      <c r="N63" s="326">
        <v>15</v>
      </c>
      <c r="O63" s="326">
        <v>20</v>
      </c>
      <c r="P63" s="326">
        <v>25</v>
      </c>
      <c r="U63" s="66"/>
      <c r="V63" s="32"/>
      <c r="X63" s="76"/>
    </row>
    <row r="64" spans="1:25" ht="14.25" thickTop="1" thickBot="1">
      <c r="A64" s="294"/>
      <c r="I64" s="557"/>
      <c r="J64" s="322" t="s">
        <v>92</v>
      </c>
      <c r="K64" s="323">
        <v>4</v>
      </c>
      <c r="L64" s="324">
        <v>4</v>
      </c>
      <c r="M64" s="327">
        <v>8</v>
      </c>
      <c r="N64" s="325">
        <v>12</v>
      </c>
      <c r="O64" s="326">
        <v>16</v>
      </c>
      <c r="P64" s="326">
        <v>20</v>
      </c>
      <c r="U64" s="66"/>
      <c r="V64" s="66"/>
      <c r="X64" s="76"/>
    </row>
    <row r="65" spans="2:24" ht="14.25" thickTop="1" thickBot="1">
      <c r="I65" s="557"/>
      <c r="J65" s="322" t="s">
        <v>93</v>
      </c>
      <c r="K65" s="323">
        <v>3</v>
      </c>
      <c r="L65" s="328">
        <v>3</v>
      </c>
      <c r="M65" s="329">
        <v>6</v>
      </c>
      <c r="N65" s="327">
        <v>9</v>
      </c>
      <c r="O65" s="327">
        <v>12</v>
      </c>
      <c r="P65" s="326">
        <v>15</v>
      </c>
      <c r="U65" s="66"/>
      <c r="V65" s="66"/>
      <c r="X65" s="76"/>
    </row>
    <row r="66" spans="2:24" ht="14.25" thickTop="1" thickBot="1">
      <c r="I66" s="557"/>
      <c r="J66" s="322" t="s">
        <v>95</v>
      </c>
      <c r="K66" s="323">
        <v>2</v>
      </c>
      <c r="L66" s="328">
        <v>2</v>
      </c>
      <c r="M66" s="329">
        <v>4</v>
      </c>
      <c r="N66" s="330">
        <v>6</v>
      </c>
      <c r="O66" s="327">
        <v>8</v>
      </c>
      <c r="P66" s="327">
        <v>10</v>
      </c>
      <c r="U66" s="66"/>
      <c r="V66" s="66"/>
      <c r="X66" s="76"/>
    </row>
    <row r="67" spans="2:24" ht="14.25" thickTop="1" thickBot="1">
      <c r="I67" s="557"/>
      <c r="J67" s="322" t="s">
        <v>96</v>
      </c>
      <c r="K67" s="323">
        <v>1</v>
      </c>
      <c r="L67" s="328">
        <v>1</v>
      </c>
      <c r="M67" s="328">
        <v>2</v>
      </c>
      <c r="N67" s="328">
        <v>3</v>
      </c>
      <c r="O67" s="324">
        <v>4</v>
      </c>
      <c r="P67" s="324">
        <v>5</v>
      </c>
      <c r="U67" s="66"/>
      <c r="V67" s="66"/>
      <c r="X67" s="76"/>
    </row>
    <row r="68" spans="2:24" ht="16.5" customHeight="1" thickTop="1" thickBot="1">
      <c r="B68" s="28"/>
      <c r="C68" s="29"/>
      <c r="L68" s="331">
        <v>1</v>
      </c>
      <c r="M68" s="331">
        <v>2</v>
      </c>
      <c r="N68" s="331">
        <v>3</v>
      </c>
      <c r="O68" s="331">
        <v>4</v>
      </c>
      <c r="P68" s="331">
        <v>5</v>
      </c>
      <c r="S68" s="30"/>
      <c r="T68" s="649"/>
      <c r="U68" s="66"/>
      <c r="X68" s="76"/>
    </row>
    <row r="69" spans="2:24" ht="16.5" customHeight="1" thickTop="1" thickBot="1">
      <c r="B69" s="28"/>
      <c r="C69" s="29"/>
      <c r="L69" s="332" t="s">
        <v>311</v>
      </c>
      <c r="M69" s="333" t="s">
        <v>274</v>
      </c>
      <c r="N69" s="333" t="s">
        <v>275</v>
      </c>
      <c r="O69" s="333" t="s">
        <v>276</v>
      </c>
      <c r="P69" s="334" t="s">
        <v>277</v>
      </c>
      <c r="S69" s="30"/>
      <c r="T69" s="649"/>
      <c r="U69" s="84"/>
      <c r="X69" s="76"/>
    </row>
    <row r="70" spans="2:24" ht="16.5" customHeight="1" thickTop="1">
      <c r="B70" s="28"/>
      <c r="C70" s="29"/>
      <c r="L70" s="34" t="s">
        <v>28</v>
      </c>
      <c r="M70" s="34" t="s">
        <v>85</v>
      </c>
      <c r="N70" s="34" t="s">
        <v>86</v>
      </c>
      <c r="O70" s="34" t="s">
        <v>87</v>
      </c>
      <c r="P70" s="34" t="s">
        <v>29</v>
      </c>
      <c r="S70" s="30"/>
      <c r="T70" s="335"/>
      <c r="U70" s="84"/>
      <c r="X70" s="76"/>
    </row>
    <row r="71" spans="2:24" ht="15">
      <c r="B71" s="28"/>
      <c r="C71" s="29"/>
      <c r="L71" s="537" t="s">
        <v>236</v>
      </c>
      <c r="M71" s="537"/>
      <c r="N71" s="537"/>
      <c r="O71" s="537"/>
      <c r="P71" s="537"/>
      <c r="S71" s="30"/>
      <c r="T71" s="66"/>
      <c r="U71" s="84"/>
      <c r="X71" s="76"/>
    </row>
    <row r="72" spans="2:24" ht="15">
      <c r="B72" s="87"/>
      <c r="C72" s="396"/>
      <c r="D72" s="81"/>
      <c r="J72" s="83"/>
      <c r="K72" s="396"/>
      <c r="Q72" s="82"/>
      <c r="R72" s="307"/>
      <c r="S72" s="30"/>
      <c r="T72" s="66"/>
      <c r="U72" s="83"/>
      <c r="X72" s="76"/>
    </row>
    <row r="73" spans="2:24" ht="15">
      <c r="B73" s="87"/>
      <c r="C73" s="396"/>
      <c r="D73" s="81"/>
      <c r="K73" s="396"/>
      <c r="L73" s="553" t="s">
        <v>97</v>
      </c>
      <c r="M73" s="553"/>
      <c r="N73" s="553"/>
      <c r="O73" s="553"/>
      <c r="P73" s="553"/>
      <c r="Q73" s="82"/>
      <c r="R73" s="307"/>
      <c r="S73" s="30"/>
      <c r="T73" s="66"/>
      <c r="U73" s="83"/>
      <c r="V73" s="35"/>
      <c r="W73" s="88"/>
      <c r="X73" s="76"/>
    </row>
    <row r="74" spans="2:24">
      <c r="B74" s="87"/>
      <c r="C74" s="396"/>
      <c r="D74" s="81"/>
      <c r="K74" s="396"/>
      <c r="L74" s="549" t="s">
        <v>98</v>
      </c>
      <c r="M74" s="549"/>
      <c r="N74" s="549"/>
      <c r="O74" s="550" t="s">
        <v>99</v>
      </c>
      <c r="P74" s="550"/>
      <c r="V74" s="35"/>
      <c r="W74" s="88"/>
      <c r="X74" s="76"/>
    </row>
    <row r="75" spans="2:24">
      <c r="B75" s="87"/>
      <c r="C75" s="396"/>
      <c r="D75" s="81"/>
      <c r="K75" s="396"/>
      <c r="L75" s="551" t="s">
        <v>100</v>
      </c>
      <c r="M75" s="551"/>
      <c r="N75" s="551"/>
      <c r="O75" s="552" t="s">
        <v>240</v>
      </c>
      <c r="P75" s="552"/>
      <c r="V75" s="35"/>
      <c r="W75" s="88"/>
      <c r="X75" s="76"/>
    </row>
    <row r="76" spans="2:24">
      <c r="B76" s="87"/>
      <c r="C76" s="396"/>
      <c r="D76" s="81"/>
      <c r="K76" s="396"/>
      <c r="L76" s="547" t="s">
        <v>101</v>
      </c>
      <c r="M76" s="547"/>
      <c r="N76" s="547"/>
      <c r="O76" s="548" t="s">
        <v>239</v>
      </c>
      <c r="P76" s="548"/>
      <c r="V76" s="35"/>
      <c r="W76" s="88"/>
      <c r="X76" s="76"/>
    </row>
    <row r="77" spans="2:24">
      <c r="B77" s="87"/>
      <c r="C77" s="396"/>
      <c r="D77" s="81"/>
      <c r="K77" s="396"/>
      <c r="L77" s="554" t="s">
        <v>102</v>
      </c>
      <c r="M77" s="554"/>
      <c r="N77" s="554"/>
      <c r="O77" s="555" t="s">
        <v>238</v>
      </c>
      <c r="P77" s="555"/>
      <c r="V77" s="35"/>
      <c r="W77" s="88"/>
      <c r="X77" s="76"/>
    </row>
    <row r="78" spans="2:24">
      <c r="B78" s="87"/>
      <c r="C78" s="396"/>
      <c r="D78" s="81"/>
      <c r="K78" s="396"/>
      <c r="L78" s="545" t="s">
        <v>94</v>
      </c>
      <c r="M78" s="545"/>
      <c r="N78" s="545"/>
      <c r="O78" s="546" t="s">
        <v>237</v>
      </c>
      <c r="P78" s="546"/>
      <c r="V78" s="35"/>
      <c r="W78" s="88"/>
      <c r="X78" s="76"/>
    </row>
    <row r="79" spans="2:24">
      <c r="B79" s="87"/>
      <c r="C79" s="396"/>
      <c r="D79" s="81"/>
      <c r="K79" s="396"/>
      <c r="L79" s="89"/>
      <c r="M79" s="89"/>
      <c r="N79" s="89"/>
      <c r="O79" s="90"/>
      <c r="P79" s="89"/>
      <c r="V79" s="66"/>
      <c r="W79" s="66"/>
      <c r="X79" s="76"/>
    </row>
    <row r="80" spans="2:24" ht="15.75" thickBot="1">
      <c r="B80" s="91"/>
      <c r="C80" s="92"/>
      <c r="D80" s="92"/>
      <c r="E80" s="92"/>
      <c r="F80" s="92"/>
      <c r="G80" s="92"/>
      <c r="H80" s="92"/>
      <c r="I80" s="92"/>
      <c r="J80" s="92"/>
      <c r="K80" s="92"/>
      <c r="L80" s="92"/>
      <c r="M80" s="92"/>
      <c r="N80" s="92"/>
      <c r="O80" s="92"/>
      <c r="P80" s="92"/>
      <c r="Q80" s="92"/>
      <c r="R80" s="82"/>
      <c r="S80" s="92"/>
      <c r="T80" s="92"/>
      <c r="U80" s="92"/>
      <c r="V80" s="92"/>
      <c r="W80" s="92"/>
      <c r="X80" s="93"/>
    </row>
    <row r="81" spans="2:24" ht="15.75" thickBot="1">
      <c r="B81" s="94"/>
      <c r="C81" s="95"/>
      <c r="D81" s="95"/>
      <c r="K81" s="95"/>
      <c r="L81" s="95"/>
      <c r="M81" s="95"/>
      <c r="N81" s="95"/>
      <c r="O81" s="95"/>
      <c r="P81" s="95"/>
      <c r="Q81" s="95"/>
      <c r="R81" s="82"/>
      <c r="S81" s="95"/>
      <c r="T81" s="95"/>
      <c r="U81" s="95"/>
      <c r="X81" s="96"/>
    </row>
    <row r="82" spans="2:24" ht="15">
      <c r="R82" s="82"/>
    </row>
    <row r="83" spans="2:24" ht="15">
      <c r="R83" s="82"/>
    </row>
    <row r="84" spans="2:24" ht="15">
      <c r="R84" s="82"/>
    </row>
    <row r="85" spans="2:24" ht="15">
      <c r="R85" s="82"/>
    </row>
    <row r="86" spans="2:24" ht="15">
      <c r="R86" s="82"/>
    </row>
    <row r="87" spans="2:24" ht="13.5" thickBot="1">
      <c r="R87" s="92"/>
    </row>
    <row r="88" spans="2:24" ht="13.5" thickBot="1">
      <c r="R88" s="95"/>
    </row>
    <row r="89" spans="2:24">
      <c r="R89" s="70"/>
    </row>
    <row r="90" spans="2:24">
      <c r="R90" s="70"/>
    </row>
    <row r="91" spans="2:24">
      <c r="R91" s="70"/>
    </row>
    <row r="92" spans="2:24">
      <c r="R92" s="70"/>
    </row>
    <row r="93" spans="2:24">
      <c r="R93" s="70"/>
    </row>
    <row r="94" spans="2:24">
      <c r="R94" s="70"/>
    </row>
    <row r="95" spans="2:24">
      <c r="R95" s="70"/>
    </row>
  </sheetData>
  <sheetProtection formatColumns="0" formatRows="0"/>
  <mergeCells count="100">
    <mergeCell ref="E49:I49"/>
    <mergeCell ref="E50:I50"/>
    <mergeCell ref="B2:O2"/>
    <mergeCell ref="B3:N3"/>
    <mergeCell ref="E25:I25"/>
    <mergeCell ref="E26:I26"/>
    <mergeCell ref="E27:I27"/>
    <mergeCell ref="E28:I28"/>
    <mergeCell ref="E29:I29"/>
    <mergeCell ref="E23:I23"/>
    <mergeCell ref="E24:I24"/>
    <mergeCell ref="B8:O8"/>
    <mergeCell ref="B4:O4"/>
    <mergeCell ref="B5:O5"/>
    <mergeCell ref="B6:O6"/>
    <mergeCell ref="B7:O7"/>
    <mergeCell ref="L78:N78"/>
    <mergeCell ref="O78:P78"/>
    <mergeCell ref="A1:X1"/>
    <mergeCell ref="L74:N74"/>
    <mergeCell ref="O74:P74"/>
    <mergeCell ref="L75:N75"/>
    <mergeCell ref="O75:P75"/>
    <mergeCell ref="L76:N76"/>
    <mergeCell ref="O76:P76"/>
    <mergeCell ref="T68:T69"/>
    <mergeCell ref="L73:P73"/>
    <mergeCell ref="I63:I67"/>
    <mergeCell ref="V15:W17"/>
    <mergeCell ref="V18:V21"/>
    <mergeCell ref="W18:W21"/>
    <mergeCell ref="S19:S21"/>
    <mergeCell ref="A49:A51"/>
    <mergeCell ref="B16:B18"/>
    <mergeCell ref="B19:B21"/>
    <mergeCell ref="A55:A57"/>
    <mergeCell ref="A58:A60"/>
    <mergeCell ref="A52:A54"/>
    <mergeCell ref="A46:A48"/>
    <mergeCell ref="A25:A27"/>
    <mergeCell ref="A28:A30"/>
    <mergeCell ref="A31:A33"/>
    <mergeCell ref="A37:A39"/>
    <mergeCell ref="A43:A45"/>
    <mergeCell ref="A40:A42"/>
    <mergeCell ref="A34:A36"/>
    <mergeCell ref="A14:A21"/>
    <mergeCell ref="B14:S14"/>
    <mergeCell ref="A22:A24"/>
    <mergeCell ref="R19:R21"/>
    <mergeCell ref="R16:S18"/>
    <mergeCell ref="L20:Q21"/>
    <mergeCell ref="L17:P17"/>
    <mergeCell ref="L77:N77"/>
    <mergeCell ref="O77:P77"/>
    <mergeCell ref="L16:Q16"/>
    <mergeCell ref="B9:O9"/>
    <mergeCell ref="B11:O11"/>
    <mergeCell ref="L15:S15"/>
    <mergeCell ref="D15:J15"/>
    <mergeCell ref="D16:D20"/>
    <mergeCell ref="E16:I16"/>
    <mergeCell ref="J16:J21"/>
    <mergeCell ref="E17:E18"/>
    <mergeCell ref="F17:F18"/>
    <mergeCell ref="G17:G18"/>
    <mergeCell ref="H17:H18"/>
    <mergeCell ref="I17:I18"/>
    <mergeCell ref="E22:I22"/>
    <mergeCell ref="E47:I47"/>
    <mergeCell ref="E30:I30"/>
    <mergeCell ref="E31:I31"/>
    <mergeCell ref="E32:I32"/>
    <mergeCell ref="E33:I33"/>
    <mergeCell ref="E34:I34"/>
    <mergeCell ref="E35:I35"/>
    <mergeCell ref="E36:I36"/>
    <mergeCell ref="E37:I37"/>
    <mergeCell ref="E38:I38"/>
    <mergeCell ref="E39:I39"/>
    <mergeCell ref="E40:I40"/>
    <mergeCell ref="E41:I41"/>
    <mergeCell ref="E42:I42"/>
    <mergeCell ref="E43:I43"/>
    <mergeCell ref="E48:I48"/>
    <mergeCell ref="E44:I44"/>
    <mergeCell ref="E45:I45"/>
    <mergeCell ref="E60:I60"/>
    <mergeCell ref="L71:P71"/>
    <mergeCell ref="L62:P62"/>
    <mergeCell ref="E51:I51"/>
    <mergeCell ref="E52:I52"/>
    <mergeCell ref="E53:I53"/>
    <mergeCell ref="E54:I54"/>
    <mergeCell ref="E55:I55"/>
    <mergeCell ref="E56:I56"/>
    <mergeCell ref="E57:I57"/>
    <mergeCell ref="E58:I58"/>
    <mergeCell ref="E59:I59"/>
    <mergeCell ref="E46:I46"/>
  </mergeCells>
  <conditionalFormatting sqref="W22:W60">
    <cfRule type="cellIs" dxfId="7" priority="45" operator="equal">
      <formula>"Risco Crítico"</formula>
    </cfRule>
    <cfRule type="cellIs" dxfId="6" priority="46" operator="equal">
      <formula>"Risco Alto"</formula>
    </cfRule>
    <cfRule type="cellIs" dxfId="5" priority="47" operator="equal">
      <formula>"Risco Moderado"</formula>
    </cfRule>
    <cfRule type="cellIs" dxfId="4" priority="48" operator="equal">
      <formula>"Risco Pequeno"</formula>
    </cfRule>
  </conditionalFormatting>
  <dataValidations count="2">
    <dataValidation type="whole" allowBlank="1" showInputMessage="1" showErrorMessage="1" sqref="L22:R60">
      <formula1>0</formula1>
      <formula2>5</formula2>
    </dataValidation>
    <dataValidation type="whole" allowBlank="1" showInputMessage="1" showErrorMessage="1" sqref="D22:D60">
      <formula1>1</formula1>
      <formula2>5</formula2>
    </dataValidation>
  </dataValidations>
  <pageMargins left="0.51181102362204722" right="0.51181102362204722" top="0.78740157480314965" bottom="0.78740157480314965" header="0.31496062992125984" footer="0.31496062992125984"/>
  <pageSetup paperSize="9" scale="165" orientation="landscape" horizontalDpi="4294967294" verticalDpi="4294967294"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theme="7" tint="0.59999389629810485"/>
  </sheetPr>
  <dimension ref="A1:R61"/>
  <sheetViews>
    <sheetView topLeftCell="C10" zoomScale="73" zoomScaleNormal="73" workbookViewId="0">
      <selection activeCell="N27" sqref="N27"/>
    </sheetView>
  </sheetViews>
  <sheetFormatPr defaultColWidth="9.140625" defaultRowHeight="12.75"/>
  <cols>
    <col min="1" max="1" width="2" style="5" customWidth="1"/>
    <col min="2" max="2" width="42.28515625" style="5" customWidth="1"/>
    <col min="3" max="3" width="39.42578125" style="5" customWidth="1"/>
    <col min="4" max="5" width="14.28515625" style="5" customWidth="1"/>
    <col min="6" max="6" width="18.42578125" style="5" customWidth="1"/>
    <col min="7" max="7" width="15.85546875" style="5" customWidth="1"/>
    <col min="8" max="8" width="94.85546875" style="5" customWidth="1"/>
    <col min="9" max="9" width="13.28515625" style="5" customWidth="1"/>
    <col min="10" max="10" width="15" style="5" customWidth="1"/>
    <col min="11" max="11" width="19.85546875" style="5" customWidth="1"/>
    <col min="12" max="12" width="21.140625" style="5" customWidth="1"/>
    <col min="13" max="13" width="18.42578125" style="5" customWidth="1"/>
    <col min="14" max="14" width="16.85546875" style="5" customWidth="1"/>
    <col min="15" max="15" width="14.85546875" style="6" customWidth="1"/>
    <col min="16" max="16" width="15.5703125" style="5" customWidth="1"/>
    <col min="17" max="17" width="15.7109375" style="48" customWidth="1"/>
    <col min="18" max="18" width="12.140625" style="49" customWidth="1"/>
    <col min="19" max="16384" width="9.140625" style="5"/>
  </cols>
  <sheetData>
    <row r="1" spans="2:18" ht="41.25" customHeight="1" thickBot="1">
      <c r="B1" s="666" t="s">
        <v>135</v>
      </c>
      <c r="C1" s="667"/>
      <c r="D1" s="667"/>
      <c r="E1" s="667"/>
      <c r="F1" s="667"/>
      <c r="G1" s="667"/>
      <c r="H1" s="667"/>
      <c r="I1" s="667"/>
      <c r="J1" s="667"/>
      <c r="K1" s="667"/>
      <c r="L1" s="667"/>
      <c r="M1" s="667"/>
      <c r="N1" s="667"/>
      <c r="O1" s="667"/>
      <c r="P1" s="667"/>
      <c r="Q1" s="667"/>
      <c r="R1" s="667"/>
    </row>
    <row r="2" spans="2:18">
      <c r="B2" s="264"/>
      <c r="C2" s="261"/>
      <c r="D2" s="262"/>
      <c r="E2" s="262"/>
      <c r="F2" s="262"/>
      <c r="G2" s="263"/>
      <c r="N2" s="6"/>
      <c r="O2" s="5"/>
      <c r="P2" s="48"/>
      <c r="Q2" s="49"/>
      <c r="R2" s="5"/>
    </row>
    <row r="3" spans="2:18" s="11" customFormat="1" ht="15.75">
      <c r="B3" s="265" t="s">
        <v>30</v>
      </c>
      <c r="C3" s="669">
        <f>'Ambiente e Fixação de Objetivos'!B3</f>
        <v>0</v>
      </c>
      <c r="D3" s="670"/>
      <c r="E3" s="670"/>
      <c r="F3" s="670"/>
      <c r="G3" s="671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</row>
    <row r="4" spans="2:18" s="11" customFormat="1" ht="15.75">
      <c r="B4" s="266" t="s">
        <v>31</v>
      </c>
      <c r="C4" s="672">
        <f>'Ambiente e Fixação de Objetivos'!B4</f>
        <v>0</v>
      </c>
      <c r="D4" s="673"/>
      <c r="E4" s="673"/>
      <c r="F4" s="673"/>
      <c r="G4" s="674"/>
      <c r="H4" s="39"/>
      <c r="I4" s="39"/>
      <c r="J4" s="39"/>
      <c r="K4" s="39"/>
      <c r="L4" s="39"/>
      <c r="M4" s="47"/>
      <c r="N4" s="47"/>
      <c r="P4" s="48"/>
      <c r="Q4" s="49"/>
    </row>
    <row r="5" spans="2:18" s="11" customFormat="1" ht="15.75">
      <c r="B5" s="265" t="s">
        <v>32</v>
      </c>
      <c r="C5" s="669">
        <f>'Ambiente e Fixação de Objetivos'!B19</f>
        <v>0</v>
      </c>
      <c r="D5" s="670"/>
      <c r="E5" s="670"/>
      <c r="F5" s="670"/>
      <c r="G5" s="671"/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</row>
    <row r="6" spans="2:18" s="11" customFormat="1" ht="15.75">
      <c r="B6" s="266" t="s">
        <v>0</v>
      </c>
      <c r="C6" s="672">
        <f>'Ambiente e Fixação de Objetivos'!B20</f>
        <v>0</v>
      </c>
      <c r="D6" s="673"/>
      <c r="E6" s="673"/>
      <c r="F6" s="673"/>
      <c r="G6" s="674"/>
      <c r="H6" s="39"/>
      <c r="I6" s="39"/>
      <c r="J6" s="39"/>
      <c r="K6" s="39"/>
      <c r="L6" s="39"/>
      <c r="M6" s="47"/>
      <c r="N6" s="47"/>
      <c r="P6" s="48"/>
      <c r="Q6" s="49"/>
    </row>
    <row r="7" spans="2:18" s="51" customFormat="1" ht="15.75">
      <c r="B7" s="265" t="s">
        <v>10</v>
      </c>
      <c r="C7" s="669" t="str">
        <f>'Cálculo do Risco Inerente'!L6</f>
        <v>xxx</v>
      </c>
      <c r="D7" s="670"/>
      <c r="E7" s="670"/>
      <c r="F7" s="670"/>
      <c r="G7" s="671"/>
      <c r="H7" s="42"/>
      <c r="I7" s="42"/>
      <c r="J7" s="42"/>
      <c r="K7" s="42"/>
      <c r="L7" s="42"/>
      <c r="M7" s="42"/>
      <c r="N7" s="42"/>
      <c r="O7" s="42"/>
      <c r="P7" s="42"/>
      <c r="Q7" s="42"/>
      <c r="R7" s="42"/>
    </row>
    <row r="8" spans="2:18" s="51" customFormat="1" ht="15.75">
      <c r="B8" s="266" t="s">
        <v>64</v>
      </c>
      <c r="C8" s="672">
        <f>'Ambiente e Fixação de Objetivos'!B21</f>
        <v>0</v>
      </c>
      <c r="D8" s="673"/>
      <c r="E8" s="673"/>
      <c r="F8" s="673"/>
      <c r="G8" s="674"/>
      <c r="H8" s="39"/>
      <c r="I8" s="39"/>
      <c r="J8" s="39"/>
      <c r="K8" s="39"/>
      <c r="L8" s="39"/>
      <c r="M8" s="47"/>
      <c r="N8" s="47"/>
      <c r="P8" s="48"/>
      <c r="Q8" s="49"/>
    </row>
    <row r="9" spans="2:18" s="51" customFormat="1" ht="15.75">
      <c r="B9" s="265" t="s">
        <v>65</v>
      </c>
      <c r="C9" s="669" t="str">
        <f>'Mapa de Riscos'!D9</f>
        <v>xxx1</v>
      </c>
      <c r="D9" s="670"/>
      <c r="E9" s="670"/>
      <c r="F9" s="670"/>
      <c r="G9" s="671"/>
      <c r="H9" s="42"/>
      <c r="I9" s="42"/>
      <c r="J9" s="42"/>
      <c r="K9" s="42"/>
      <c r="L9" s="42"/>
      <c r="M9" s="42"/>
      <c r="N9" s="42"/>
      <c r="O9" s="42"/>
      <c r="P9" s="42"/>
      <c r="Q9" s="42"/>
      <c r="R9" s="42"/>
    </row>
    <row r="10" spans="2:18" s="11" customFormat="1" ht="15.75" customHeight="1">
      <c r="B10" s="266" t="s">
        <v>5</v>
      </c>
      <c r="C10" s="672" t="str">
        <f>'Mapa de Riscos'!D10</f>
        <v>xx2</v>
      </c>
      <c r="D10" s="673"/>
      <c r="E10" s="673"/>
      <c r="F10" s="673"/>
      <c r="G10" s="674"/>
      <c r="H10" s="39"/>
      <c r="I10" s="39"/>
      <c r="J10" s="39"/>
      <c r="K10" s="39"/>
      <c r="L10" s="39"/>
      <c r="M10" s="52"/>
      <c r="N10" s="52"/>
      <c r="P10" s="48"/>
      <c r="Q10" s="49"/>
    </row>
    <row r="11" spans="2:18" s="11" customFormat="1" ht="21" customHeight="1" thickBot="1">
      <c r="B11" s="267" t="s">
        <v>66</v>
      </c>
      <c r="C11" s="675" t="str">
        <f>'Mapa de Riscos'!D11</f>
        <v>xxx</v>
      </c>
      <c r="D11" s="676"/>
      <c r="E11" s="676"/>
      <c r="F11" s="676"/>
      <c r="G11" s="677"/>
      <c r="H11" s="42"/>
      <c r="I11" s="42"/>
      <c r="J11" s="42"/>
      <c r="K11" s="42"/>
      <c r="L11" s="42"/>
      <c r="M11" s="42"/>
      <c r="N11" s="42"/>
      <c r="O11" s="42"/>
      <c r="P11" s="42"/>
      <c r="Q11" s="42"/>
      <c r="R11" s="42"/>
    </row>
    <row r="12" spans="2:18" s="11" customFormat="1" ht="21" customHeight="1">
      <c r="B12" s="38"/>
      <c r="C12" s="38"/>
      <c r="D12" s="50"/>
      <c r="E12" s="50"/>
      <c r="F12" s="50"/>
      <c r="G12" s="41"/>
      <c r="H12" s="39"/>
      <c r="I12" s="39"/>
      <c r="J12" s="39"/>
      <c r="K12" s="39"/>
      <c r="L12" s="39"/>
      <c r="N12" s="53"/>
      <c r="P12" s="5"/>
      <c r="Q12" s="5"/>
    </row>
    <row r="13" spans="2:18" s="11" customFormat="1" ht="33.950000000000003" customHeight="1">
      <c r="B13" s="214" t="s">
        <v>286</v>
      </c>
      <c r="D13" s="678" t="s">
        <v>287</v>
      </c>
      <c r="E13" s="678"/>
      <c r="F13" s="678"/>
      <c r="K13" s="665"/>
      <c r="L13" s="665"/>
      <c r="M13" s="665"/>
      <c r="N13" s="665"/>
      <c r="O13" s="114"/>
      <c r="Q13" s="668" t="s">
        <v>108</v>
      </c>
      <c r="R13" s="668"/>
    </row>
    <row r="14" spans="2:18" s="11" customFormat="1" ht="33.950000000000003" customHeight="1">
      <c r="B14" s="213" t="s">
        <v>288</v>
      </c>
      <c r="D14" s="290"/>
      <c r="E14" s="290"/>
      <c r="F14" s="290"/>
      <c r="K14" s="114"/>
      <c r="L14" s="114"/>
      <c r="M14" s="114"/>
      <c r="N14" s="114"/>
      <c r="O14" s="114"/>
      <c r="Q14" s="54" t="s">
        <v>217</v>
      </c>
      <c r="R14" s="55"/>
    </row>
    <row r="15" spans="2:18" s="11" customFormat="1" ht="33.950000000000003" customHeight="1">
      <c r="B15" s="213" t="s">
        <v>289</v>
      </c>
      <c r="D15" s="681" t="s">
        <v>109</v>
      </c>
      <c r="E15" s="681"/>
      <c r="F15" s="681"/>
      <c r="K15" s="679"/>
      <c r="L15" s="679"/>
      <c r="M15" s="680"/>
      <c r="N15" s="680"/>
      <c r="O15" s="115"/>
      <c r="Q15" s="54" t="s">
        <v>110</v>
      </c>
      <c r="R15" s="55"/>
    </row>
    <row r="16" spans="2:18" s="11" customFormat="1" ht="33.950000000000003" customHeight="1">
      <c r="B16" s="388" t="s">
        <v>302</v>
      </c>
      <c r="D16" s="681" t="s">
        <v>111</v>
      </c>
      <c r="E16" s="681"/>
      <c r="F16" s="681"/>
      <c r="K16" s="679"/>
      <c r="L16" s="679"/>
      <c r="M16" s="680"/>
      <c r="N16" s="680"/>
      <c r="O16" s="115"/>
      <c r="Q16" s="54" t="s">
        <v>170</v>
      </c>
      <c r="R16" s="55"/>
    </row>
    <row r="17" spans="2:18" s="11" customFormat="1" ht="33.950000000000003" customHeight="1">
      <c r="N17" s="53"/>
      <c r="O17" s="53"/>
      <c r="Q17" s="54" t="s">
        <v>112</v>
      </c>
      <c r="R17" s="55"/>
    </row>
    <row r="18" spans="2:18" s="11" customFormat="1" ht="15.75">
      <c r="H18" s="663" t="s">
        <v>113</v>
      </c>
      <c r="I18" s="663"/>
      <c r="J18" s="663"/>
      <c r="K18" s="56" t="s">
        <v>114</v>
      </c>
      <c r="L18" s="57" t="s">
        <v>115</v>
      </c>
      <c r="M18" s="56" t="s">
        <v>116</v>
      </c>
      <c r="N18" s="56"/>
      <c r="O18" s="664" t="s">
        <v>117</v>
      </c>
      <c r="P18" s="664"/>
      <c r="Q18" s="58"/>
      <c r="R18" s="59"/>
    </row>
    <row r="19" spans="2:18" s="11" customFormat="1" ht="26.25" customHeight="1">
      <c r="B19" s="698" t="s">
        <v>134</v>
      </c>
      <c r="C19" s="701" t="s">
        <v>8</v>
      </c>
      <c r="D19" s="682" t="s">
        <v>165</v>
      </c>
      <c r="E19" s="685" t="s">
        <v>62</v>
      </c>
      <c r="F19" s="685" t="s">
        <v>123</v>
      </c>
      <c r="G19" s="685" t="s">
        <v>222</v>
      </c>
      <c r="H19" s="686" t="s">
        <v>290</v>
      </c>
      <c r="I19" s="457"/>
      <c r="J19" s="457"/>
      <c r="K19" s="457"/>
      <c r="L19" s="457"/>
      <c r="M19" s="457"/>
      <c r="N19" s="457"/>
      <c r="O19" s="457"/>
      <c r="P19" s="457"/>
      <c r="Q19" s="457"/>
      <c r="R19" s="687"/>
    </row>
    <row r="20" spans="2:18" s="11" customFormat="1" ht="26.25" customHeight="1">
      <c r="B20" s="699"/>
      <c r="C20" s="701"/>
      <c r="D20" s="683"/>
      <c r="E20" s="685"/>
      <c r="F20" s="685"/>
      <c r="G20" s="685"/>
      <c r="H20" s="682" t="s">
        <v>35</v>
      </c>
      <c r="I20" s="682" t="s">
        <v>291</v>
      </c>
      <c r="J20" s="682" t="s">
        <v>292</v>
      </c>
      <c r="K20" s="682" t="s">
        <v>293</v>
      </c>
      <c r="L20" s="682" t="s">
        <v>294</v>
      </c>
      <c r="M20" s="688" t="s">
        <v>118</v>
      </c>
      <c r="N20" s="682" t="s">
        <v>33</v>
      </c>
      <c r="O20" s="690" t="s">
        <v>166</v>
      </c>
      <c r="P20" s="692" t="s">
        <v>167</v>
      </c>
      <c r="Q20" s="694" t="s">
        <v>119</v>
      </c>
      <c r="R20" s="695"/>
    </row>
    <row r="21" spans="2:18" s="11" customFormat="1" ht="26.25" customHeight="1" thickBot="1">
      <c r="B21" s="700"/>
      <c r="C21" s="702"/>
      <c r="D21" s="684"/>
      <c r="E21" s="682"/>
      <c r="F21" s="682"/>
      <c r="G21" s="682"/>
      <c r="H21" s="684"/>
      <c r="I21" s="684"/>
      <c r="J21" s="684"/>
      <c r="K21" s="684"/>
      <c r="L21" s="684"/>
      <c r="M21" s="689"/>
      <c r="N21" s="683"/>
      <c r="O21" s="691"/>
      <c r="P21" s="693"/>
      <c r="Q21" s="696"/>
      <c r="R21" s="697"/>
    </row>
    <row r="22" spans="2:18" s="11" customFormat="1" ht="30.75" customHeight="1" thickTop="1" thickBot="1">
      <c r="B22" s="661" t="str">
        <f>INDEX('Mapa de Riscos'!B22:B$48,ROWS('Mapa de Riscos'!B22))</f>
        <v>Subprocesso/ Atividade 1</v>
      </c>
      <c r="C22" s="112" t="str">
        <f>'Mapa de Riscos'!C22</f>
        <v xml:space="preserve">Evento 1 </v>
      </c>
      <c r="D22" s="117" t="str">
        <f>'Cálculo do Risco Residual'!W22</f>
        <v>Risco Pequeno</v>
      </c>
      <c r="E22" s="303">
        <f>INDEX('Mapa de Riscos'!Q22:Q$60,ROWS('Mapa de Riscos'!Q22))</f>
        <v>0</v>
      </c>
      <c r="F22" s="303">
        <f>INDEX('Mapa de Riscos'!F22:F$60,ROWS('Mapa de Riscos'!F22))</f>
        <v>0</v>
      </c>
      <c r="G22" s="289" t="str">
        <f>INDEX('Mapa de Riscos'!G22:G$60,ROWS('Mapa de Riscos'!G22))</f>
        <v>Não</v>
      </c>
      <c r="H22" s="298" t="s">
        <v>253</v>
      </c>
      <c r="I22" s="282" t="s">
        <v>9</v>
      </c>
      <c r="J22" s="282" t="s">
        <v>109</v>
      </c>
      <c r="K22" s="282"/>
      <c r="L22" s="281"/>
      <c r="M22" s="382"/>
      <c r="N22" s="383"/>
      <c r="O22" s="384">
        <v>42736</v>
      </c>
      <c r="P22" s="385">
        <v>42789</v>
      </c>
      <c r="Q22" s="386" t="s">
        <v>170</v>
      </c>
      <c r="R22" s="387">
        <f>IF(Q22="Concluído",0,(IF(Q22="Não iniciado", 3,(IF(Q22="Em andamento",1,2)))))</f>
        <v>0</v>
      </c>
    </row>
    <row r="23" spans="2:18" s="11" customFormat="1" ht="27" thickTop="1" thickBot="1">
      <c r="B23" s="661"/>
      <c r="C23" s="111" t="str">
        <f>'Mapa de Riscos'!C23</f>
        <v xml:space="preserve">Evento 2 </v>
      </c>
      <c r="D23" s="117" t="str">
        <f>'Cálculo do Risco Residual'!W23</f>
        <v>Risco Pequeno</v>
      </c>
      <c r="E23" s="303">
        <f>INDEX('Mapa de Riscos'!Q23:Q$60,ROWS('Mapa de Riscos'!Q23))</f>
        <v>0</v>
      </c>
      <c r="F23" s="303">
        <f>INDEX('Mapa de Riscos'!F23:F$60,ROWS('Mapa de Riscos'!F23))</f>
        <v>0</v>
      </c>
      <c r="G23" s="289" t="str">
        <f>INDEX('Mapa de Riscos'!G23:G$60,ROWS('Mapa de Riscos'!G23))</f>
        <v>Não</v>
      </c>
      <c r="H23" s="298" t="s">
        <v>125</v>
      </c>
      <c r="I23" s="282"/>
      <c r="J23" s="282"/>
      <c r="K23" s="282"/>
      <c r="L23" s="281"/>
      <c r="M23" s="281"/>
      <c r="N23" s="381"/>
      <c r="O23" s="377"/>
      <c r="P23" s="378"/>
      <c r="Q23" s="379" t="s">
        <v>217</v>
      </c>
      <c r="R23" s="380">
        <f t="shared" ref="R23:R48" si="0">IF(Q23="Concluído",0,(IF(Q23="Não iniciado", 3,(IF(Q23="Em andamento",1,2)))))</f>
        <v>3</v>
      </c>
    </row>
    <row r="24" spans="2:18" s="11" customFormat="1" ht="27" thickTop="1" thickBot="1">
      <c r="B24" s="662"/>
      <c r="C24" s="111" t="str">
        <f>'Mapa de Riscos'!C24</f>
        <v>Evento 3</v>
      </c>
      <c r="D24" s="117" t="str">
        <f>'Cálculo do Risco Residual'!W24</f>
        <v>Risco Pequeno</v>
      </c>
      <c r="E24" s="303">
        <f>INDEX('Mapa de Riscos'!Q24:Q$60,ROWS('Mapa de Riscos'!Q24))</f>
        <v>0</v>
      </c>
      <c r="F24" s="303">
        <f>INDEX('Mapa de Riscos'!F24:F$60,ROWS('Mapa de Riscos'!F24))</f>
        <v>0</v>
      </c>
      <c r="G24" s="289" t="str">
        <f>INDEX('Mapa de Riscos'!G24:G$60,ROWS('Mapa de Riscos'!G24))</f>
        <v>Não</v>
      </c>
      <c r="H24" s="298" t="s">
        <v>139</v>
      </c>
      <c r="I24" s="282"/>
      <c r="J24" s="282"/>
      <c r="K24" s="282"/>
      <c r="L24" s="281"/>
      <c r="M24" s="281"/>
      <c r="N24" s="299"/>
      <c r="O24" s="284"/>
      <c r="P24" s="285"/>
      <c r="Q24" s="283" t="s">
        <v>217</v>
      </c>
      <c r="R24" s="149">
        <f t="shared" si="0"/>
        <v>3</v>
      </c>
    </row>
    <row r="25" spans="2:18" s="11" customFormat="1" ht="27" thickTop="1" thickBot="1">
      <c r="B25" s="661" t="str">
        <f>INDEX('Mapa de Riscos'!B25:B$48,ROWS('Mapa de Riscos'!B25))</f>
        <v>Subprocesso/ Atividade 2</v>
      </c>
      <c r="C25" s="111" t="str">
        <f>'Mapa de Riscos'!C25</f>
        <v>Evento 1</v>
      </c>
      <c r="D25" s="117" t="str">
        <f>'Cálculo do Risco Residual'!W25</f>
        <v>Risco Pequeno</v>
      </c>
      <c r="E25" s="303">
        <f>INDEX('Mapa de Riscos'!Q25:Q$60,ROWS('Mapa de Riscos'!Q25))</f>
        <v>0</v>
      </c>
      <c r="F25" s="303">
        <f>INDEX('Mapa de Riscos'!F25:F$60,ROWS('Mapa de Riscos'!F25))</f>
        <v>0</v>
      </c>
      <c r="G25" s="289" t="str">
        <f>INDEX('Mapa de Riscos'!G25:G$60,ROWS('Mapa de Riscos'!G25))</f>
        <v>Não</v>
      </c>
      <c r="H25" s="298" t="s">
        <v>140</v>
      </c>
      <c r="I25" s="282"/>
      <c r="J25" s="282"/>
      <c r="K25" s="282"/>
      <c r="L25" s="281"/>
      <c r="M25" s="281"/>
      <c r="N25" s="299"/>
      <c r="O25" s="284"/>
      <c r="P25" s="285"/>
      <c r="Q25" s="283" t="s">
        <v>217</v>
      </c>
      <c r="R25" s="149">
        <f t="shared" si="0"/>
        <v>3</v>
      </c>
    </row>
    <row r="26" spans="2:18" s="11" customFormat="1" ht="27" thickTop="1" thickBot="1">
      <c r="B26" s="661"/>
      <c r="C26" s="111" t="str">
        <f>'Mapa de Riscos'!C26</f>
        <v>Evento 2</v>
      </c>
      <c r="D26" s="117" t="str">
        <f>'Cálculo do Risco Residual'!W26</f>
        <v>Risco Pequeno</v>
      </c>
      <c r="E26" s="303">
        <f>INDEX('Mapa de Riscos'!Q26:Q$60,ROWS('Mapa de Riscos'!Q26))</f>
        <v>0</v>
      </c>
      <c r="F26" s="303">
        <f>INDEX('Mapa de Riscos'!F26:F$60,ROWS('Mapa de Riscos'!F26))</f>
        <v>0</v>
      </c>
      <c r="G26" s="289" t="str">
        <f>INDEX('Mapa de Riscos'!G26:G$60,ROWS('Mapa de Riscos'!G26))</f>
        <v>Não</v>
      </c>
      <c r="H26" s="298" t="s">
        <v>141</v>
      </c>
      <c r="I26" s="282"/>
      <c r="J26" s="282"/>
      <c r="K26" s="282"/>
      <c r="L26" s="281"/>
      <c r="M26" s="281"/>
      <c r="N26" s="299"/>
      <c r="O26" s="284"/>
      <c r="P26" s="285"/>
      <c r="Q26" s="283" t="s">
        <v>217</v>
      </c>
      <c r="R26" s="149">
        <f t="shared" si="0"/>
        <v>3</v>
      </c>
    </row>
    <row r="27" spans="2:18" ht="27" thickTop="1" thickBot="1">
      <c r="B27" s="662"/>
      <c r="C27" s="111" t="str">
        <f>'Mapa de Riscos'!C30</f>
        <v>Evento 3</v>
      </c>
      <c r="D27" s="117" t="str">
        <f>'Cálculo do Risco Residual'!W27</f>
        <v>Risco Pequeno</v>
      </c>
      <c r="E27" s="303">
        <f>INDEX('Mapa de Riscos'!Q27:Q$60,ROWS('Mapa de Riscos'!Q27))</f>
        <v>0</v>
      </c>
      <c r="F27" s="303">
        <f>INDEX('Mapa de Riscos'!F27:F$60,ROWS('Mapa de Riscos'!F27))</f>
        <v>0</v>
      </c>
      <c r="G27" s="289" t="str">
        <f>INDEX('Mapa de Riscos'!G27:G$60,ROWS('Mapa de Riscos'!G27))</f>
        <v>Não</v>
      </c>
      <c r="H27" s="298" t="s">
        <v>142</v>
      </c>
      <c r="I27" s="282"/>
      <c r="J27" s="282"/>
      <c r="K27" s="282"/>
      <c r="L27" s="281"/>
      <c r="M27" s="281"/>
      <c r="N27" s="299"/>
      <c r="O27" s="284"/>
      <c r="P27" s="285"/>
      <c r="Q27" s="283" t="s">
        <v>217</v>
      </c>
      <c r="R27" s="149">
        <f t="shared" si="0"/>
        <v>3</v>
      </c>
    </row>
    <row r="28" spans="2:18" ht="27" thickTop="1" thickBot="1">
      <c r="B28" s="661" t="str">
        <f>INDEX('Mapa de Riscos'!B28:B$48,ROWS('Mapa de Riscos'!B28))</f>
        <v>Subprocesso/ Atividade 3</v>
      </c>
      <c r="C28" s="111" t="str">
        <f>'Mapa de Riscos'!C31</f>
        <v>Evento 1</v>
      </c>
      <c r="D28" s="117" t="str">
        <f>'Cálculo do Risco Residual'!W28</f>
        <v>Risco Pequeno</v>
      </c>
      <c r="E28" s="303">
        <f>INDEX('Mapa de Riscos'!Q28:Q$60,ROWS('Mapa de Riscos'!Q28))</f>
        <v>0</v>
      </c>
      <c r="F28" s="303">
        <f>INDEX('Mapa de Riscos'!F28:F$60,ROWS('Mapa de Riscos'!F28))</f>
        <v>0</v>
      </c>
      <c r="G28" s="289" t="str">
        <f>INDEX('Mapa de Riscos'!G28:G$60,ROWS('Mapa de Riscos'!G28))</f>
        <v>Não</v>
      </c>
      <c r="H28" s="298" t="s">
        <v>143</v>
      </c>
      <c r="I28" s="282"/>
      <c r="J28" s="282"/>
      <c r="K28" s="282"/>
      <c r="L28" s="281"/>
      <c r="M28" s="281"/>
      <c r="N28" s="299"/>
      <c r="O28" s="284"/>
      <c r="P28" s="285"/>
      <c r="Q28" s="283" t="s">
        <v>217</v>
      </c>
      <c r="R28" s="149">
        <f t="shared" si="0"/>
        <v>3</v>
      </c>
    </row>
    <row r="29" spans="2:18" ht="27" thickTop="1" thickBot="1">
      <c r="B29" s="661"/>
      <c r="C29" s="111" t="str">
        <f>'Mapa de Riscos'!C29</f>
        <v>Evento 2</v>
      </c>
      <c r="D29" s="117" t="str">
        <f>'Cálculo do Risco Residual'!W29</f>
        <v>Risco Pequeno</v>
      </c>
      <c r="E29" s="303">
        <f>INDEX('Mapa de Riscos'!Q29:Q$60,ROWS('Mapa de Riscos'!Q29))</f>
        <v>0</v>
      </c>
      <c r="F29" s="303">
        <f>INDEX('Mapa de Riscos'!F29:F$60,ROWS('Mapa de Riscos'!F29))</f>
        <v>0</v>
      </c>
      <c r="G29" s="289" t="str">
        <f>INDEX('Mapa de Riscos'!G29:G$60,ROWS('Mapa de Riscos'!G29))</f>
        <v>Não</v>
      </c>
      <c r="H29" s="298" t="s">
        <v>144</v>
      </c>
      <c r="I29" s="282"/>
      <c r="J29" s="282"/>
      <c r="K29" s="282"/>
      <c r="L29" s="281"/>
      <c r="M29" s="281"/>
      <c r="N29" s="299"/>
      <c r="O29" s="284"/>
      <c r="P29" s="285"/>
      <c r="Q29" s="283" t="s">
        <v>217</v>
      </c>
      <c r="R29" s="149">
        <f t="shared" si="0"/>
        <v>3</v>
      </c>
    </row>
    <row r="30" spans="2:18" ht="27" thickTop="1" thickBot="1">
      <c r="B30" s="662"/>
      <c r="C30" s="111" t="str">
        <f>'Mapa de Riscos'!C30</f>
        <v>Evento 3</v>
      </c>
      <c r="D30" s="117" t="str">
        <f>'Cálculo do Risco Residual'!W30</f>
        <v>Risco Pequeno</v>
      </c>
      <c r="E30" s="303">
        <f>INDEX('Mapa de Riscos'!Q30:Q$60,ROWS('Mapa de Riscos'!Q30))</f>
        <v>0</v>
      </c>
      <c r="F30" s="303">
        <f>INDEX('Mapa de Riscos'!F30:F$60,ROWS('Mapa de Riscos'!F30))</f>
        <v>0</v>
      </c>
      <c r="G30" s="289" t="str">
        <f>INDEX('Mapa de Riscos'!G30:G$60,ROWS('Mapa de Riscos'!G30))</f>
        <v>Não</v>
      </c>
      <c r="H30" s="298" t="s">
        <v>145</v>
      </c>
      <c r="I30" s="282"/>
      <c r="J30" s="282"/>
      <c r="K30" s="282"/>
      <c r="L30" s="281"/>
      <c r="M30" s="281"/>
      <c r="N30" s="299"/>
      <c r="O30" s="286"/>
      <c r="P30" s="287"/>
      <c r="Q30" s="283" t="s">
        <v>217</v>
      </c>
      <c r="R30" s="149">
        <f t="shared" si="0"/>
        <v>3</v>
      </c>
    </row>
    <row r="31" spans="2:18" ht="27" thickTop="1" thickBot="1">
      <c r="B31" s="661" t="str">
        <f>INDEX('Mapa de Riscos'!B31:B$48,ROWS('Mapa de Riscos'!B31))</f>
        <v>Subprocesso/ Atividade 4</v>
      </c>
      <c r="C31" s="111" t="str">
        <f>'Mapa de Riscos'!C34</f>
        <v>Evento 1</v>
      </c>
      <c r="D31" s="117" t="str">
        <f>'Cálculo do Risco Residual'!W31</f>
        <v>Risco Pequeno</v>
      </c>
      <c r="E31" s="303">
        <f>INDEX('Mapa de Riscos'!Q31:Q$60,ROWS('Mapa de Riscos'!Q31))</f>
        <v>0</v>
      </c>
      <c r="F31" s="303">
        <f>INDEX('Mapa de Riscos'!F31:F$60,ROWS('Mapa de Riscos'!F31))</f>
        <v>0</v>
      </c>
      <c r="G31" s="289" t="str">
        <f>INDEX('Mapa de Riscos'!G31:G$60,ROWS('Mapa de Riscos'!G31))</f>
        <v>Não</v>
      </c>
      <c r="H31" s="298" t="s">
        <v>143</v>
      </c>
      <c r="I31" s="282"/>
      <c r="J31" s="282"/>
      <c r="K31" s="282"/>
      <c r="L31" s="281"/>
      <c r="M31" s="281"/>
      <c r="N31" s="299"/>
      <c r="O31" s="284"/>
      <c r="P31" s="285"/>
      <c r="Q31" s="283" t="s">
        <v>217</v>
      </c>
      <c r="R31" s="149">
        <f t="shared" si="0"/>
        <v>3</v>
      </c>
    </row>
    <row r="32" spans="2:18" ht="27" thickTop="1" thickBot="1">
      <c r="B32" s="661"/>
      <c r="C32" s="111" t="str">
        <f>'Mapa de Riscos'!C32</f>
        <v>Evento 2</v>
      </c>
      <c r="D32" s="117" t="str">
        <f>'Cálculo do Risco Residual'!W32</f>
        <v>Risco Pequeno</v>
      </c>
      <c r="E32" s="303">
        <f>INDEX('Mapa de Riscos'!Q32:Q$60,ROWS('Mapa de Riscos'!Q32))</f>
        <v>0</v>
      </c>
      <c r="F32" s="303">
        <f>INDEX('Mapa de Riscos'!F32:F$60,ROWS('Mapa de Riscos'!F32))</f>
        <v>0</v>
      </c>
      <c r="G32" s="289" t="str">
        <f>INDEX('Mapa de Riscos'!G32:G$60,ROWS('Mapa de Riscos'!G32))</f>
        <v>Não</v>
      </c>
      <c r="H32" s="298" t="s">
        <v>144</v>
      </c>
      <c r="I32" s="282"/>
      <c r="J32" s="282"/>
      <c r="K32" s="282"/>
      <c r="L32" s="281"/>
      <c r="M32" s="281"/>
      <c r="N32" s="299"/>
      <c r="O32" s="284"/>
      <c r="P32" s="285"/>
      <c r="Q32" s="283" t="s">
        <v>217</v>
      </c>
      <c r="R32" s="149">
        <f t="shared" si="0"/>
        <v>3</v>
      </c>
    </row>
    <row r="33" spans="2:18" ht="27" thickTop="1" thickBot="1">
      <c r="B33" s="662"/>
      <c r="C33" s="111" t="str">
        <f>'Mapa de Riscos'!C33</f>
        <v>Evento 3</v>
      </c>
      <c r="D33" s="117" t="str">
        <f>'Cálculo do Risco Residual'!W33</f>
        <v>Risco Pequeno</v>
      </c>
      <c r="E33" s="303">
        <f>INDEX('Mapa de Riscos'!Q33:Q$60,ROWS('Mapa de Riscos'!Q33))</f>
        <v>0</v>
      </c>
      <c r="F33" s="303">
        <f>INDEX('Mapa de Riscos'!F33:F$60,ROWS('Mapa de Riscos'!F33))</f>
        <v>0</v>
      </c>
      <c r="G33" s="289" t="str">
        <f>INDEX('Mapa de Riscos'!G33:G$60,ROWS('Mapa de Riscos'!G33))</f>
        <v>Não</v>
      </c>
      <c r="H33" s="298" t="s">
        <v>254</v>
      </c>
      <c r="I33" s="282"/>
      <c r="J33" s="282"/>
      <c r="K33" s="282"/>
      <c r="L33" s="281"/>
      <c r="M33" s="281"/>
      <c r="N33" s="299"/>
      <c r="O33" s="286"/>
      <c r="P33" s="287"/>
      <c r="Q33" s="283" t="s">
        <v>217</v>
      </c>
      <c r="R33" s="149">
        <f t="shared" si="0"/>
        <v>3</v>
      </c>
    </row>
    <row r="34" spans="2:18" ht="27" thickTop="1" thickBot="1">
      <c r="B34" s="661" t="str">
        <f>INDEX('Mapa de Riscos'!B34:B$48,ROWS('Mapa de Riscos'!B34))</f>
        <v>Subprocesso / Atividade 5</v>
      </c>
      <c r="C34" s="111" t="str">
        <f>'Mapa de Riscos'!C34</f>
        <v>Evento 1</v>
      </c>
      <c r="D34" s="117" t="str">
        <f>'Cálculo do Risco Residual'!W34</f>
        <v>Risco Pequeno</v>
      </c>
      <c r="E34" s="303">
        <f>INDEX('Mapa de Riscos'!Q34:Q$60,ROWS('Mapa de Riscos'!Q34))</f>
        <v>0</v>
      </c>
      <c r="F34" s="303">
        <f>INDEX('Mapa de Riscos'!F34:F$60,ROWS('Mapa de Riscos'!F34))</f>
        <v>0</v>
      </c>
      <c r="G34" s="289" t="str">
        <f>INDEX('Mapa de Riscos'!G34:G$60,ROWS('Mapa de Riscos'!G34))</f>
        <v>Não</v>
      </c>
      <c r="H34" s="298" t="s">
        <v>143</v>
      </c>
      <c r="I34" s="282"/>
      <c r="J34" s="282"/>
      <c r="K34" s="282"/>
      <c r="L34" s="281"/>
      <c r="M34" s="281"/>
      <c r="N34" s="299"/>
      <c r="O34" s="284"/>
      <c r="P34" s="285"/>
      <c r="Q34" s="283" t="s">
        <v>217</v>
      </c>
      <c r="R34" s="149">
        <f t="shared" si="0"/>
        <v>3</v>
      </c>
    </row>
    <row r="35" spans="2:18" ht="27" thickTop="1" thickBot="1">
      <c r="B35" s="661"/>
      <c r="C35" s="111" t="str">
        <f>'Mapa de Riscos'!C35</f>
        <v>Evento 2</v>
      </c>
      <c r="D35" s="117" t="str">
        <f>'Cálculo do Risco Residual'!W35</f>
        <v>Risco Pequeno</v>
      </c>
      <c r="E35" s="303">
        <f>INDEX('Mapa de Riscos'!Q35:Q$60,ROWS('Mapa de Riscos'!Q35))</f>
        <v>0</v>
      </c>
      <c r="F35" s="303">
        <f>INDEX('Mapa de Riscos'!F35:F$60,ROWS('Mapa de Riscos'!F35))</f>
        <v>0</v>
      </c>
      <c r="G35" s="289" t="str">
        <f>INDEX('Mapa de Riscos'!G35:G$60,ROWS('Mapa de Riscos'!G35))</f>
        <v>Não</v>
      </c>
      <c r="H35" s="298" t="s">
        <v>144</v>
      </c>
      <c r="I35" s="282"/>
      <c r="J35" s="282"/>
      <c r="K35" s="282"/>
      <c r="L35" s="281"/>
      <c r="M35" s="281"/>
      <c r="N35" s="299"/>
      <c r="O35" s="284"/>
      <c r="P35" s="285"/>
      <c r="Q35" s="283" t="s">
        <v>217</v>
      </c>
      <c r="R35" s="149">
        <f t="shared" si="0"/>
        <v>3</v>
      </c>
    </row>
    <row r="36" spans="2:18" ht="27" thickTop="1" thickBot="1">
      <c r="B36" s="662"/>
      <c r="C36" s="111" t="str">
        <f>'Mapa de Riscos'!C36</f>
        <v>Evento 3</v>
      </c>
      <c r="D36" s="117" t="str">
        <f>'Cálculo do Risco Residual'!W36</f>
        <v>Risco Pequeno</v>
      </c>
      <c r="E36" s="303">
        <f>INDEX('Mapa de Riscos'!Q36:Q$60,ROWS('Mapa de Riscos'!Q36))</f>
        <v>0</v>
      </c>
      <c r="F36" s="303">
        <f>INDEX('Mapa de Riscos'!F36:F$60,ROWS('Mapa de Riscos'!F36))</f>
        <v>0</v>
      </c>
      <c r="G36" s="289" t="str">
        <f>INDEX('Mapa de Riscos'!G36:G$60,ROWS('Mapa de Riscos'!G36))</f>
        <v>Não</v>
      </c>
      <c r="H36" s="298" t="s">
        <v>145</v>
      </c>
      <c r="I36" s="282"/>
      <c r="J36" s="282"/>
      <c r="K36" s="282"/>
      <c r="L36" s="281"/>
      <c r="M36" s="281"/>
      <c r="N36" s="299"/>
      <c r="O36" s="286"/>
      <c r="P36" s="287"/>
      <c r="Q36" s="283" t="s">
        <v>217</v>
      </c>
      <c r="R36" s="149">
        <f t="shared" si="0"/>
        <v>3</v>
      </c>
    </row>
    <row r="37" spans="2:18" ht="27" thickTop="1" thickBot="1">
      <c r="B37" s="661" t="str">
        <f>INDEX('Mapa de Riscos'!B37:B$48,ROWS('Mapa de Riscos'!B37))</f>
        <v>Subprocesso / Atividade 6</v>
      </c>
      <c r="C37" s="111" t="str">
        <f>'Mapa de Riscos'!C37</f>
        <v>Evento 1 teste</v>
      </c>
      <c r="D37" s="117" t="str">
        <f>'Cálculo do Risco Residual'!W37</f>
        <v>Risco Pequeno</v>
      </c>
      <c r="E37" s="303">
        <f>INDEX('Mapa de Riscos'!Q37:Q$60,ROWS('Mapa de Riscos'!Q37))</f>
        <v>0</v>
      </c>
      <c r="F37" s="303">
        <f>INDEX('Mapa de Riscos'!F37:F$60,ROWS('Mapa de Riscos'!F37))</f>
        <v>0</v>
      </c>
      <c r="G37" s="289" t="str">
        <f>INDEX('Mapa de Riscos'!G37:G$60,ROWS('Mapa de Riscos'!G37))</f>
        <v>Não</v>
      </c>
      <c r="H37" s="298" t="s">
        <v>143</v>
      </c>
      <c r="I37" s="282"/>
      <c r="J37" s="282"/>
      <c r="K37" s="282"/>
      <c r="L37" s="281"/>
      <c r="M37" s="281"/>
      <c r="N37" s="299"/>
      <c r="O37" s="284"/>
      <c r="P37" s="285"/>
      <c r="Q37" s="283" t="s">
        <v>217</v>
      </c>
      <c r="R37" s="149">
        <f t="shared" si="0"/>
        <v>3</v>
      </c>
    </row>
    <row r="38" spans="2:18" ht="27" thickTop="1" thickBot="1">
      <c r="B38" s="661"/>
      <c r="C38" s="111" t="str">
        <f>'Mapa de Riscos'!C38</f>
        <v>Evento 2</v>
      </c>
      <c r="D38" s="117" t="str">
        <f>'Cálculo do Risco Residual'!W38</f>
        <v>Risco Pequeno</v>
      </c>
      <c r="E38" s="303">
        <f>INDEX('Mapa de Riscos'!Q38:Q$60,ROWS('Mapa de Riscos'!Q38))</f>
        <v>0</v>
      </c>
      <c r="F38" s="303">
        <f>INDEX('Mapa de Riscos'!F38:F$60,ROWS('Mapa de Riscos'!F38))</f>
        <v>0</v>
      </c>
      <c r="G38" s="289" t="str">
        <f>INDEX('Mapa de Riscos'!G38:G$60,ROWS('Mapa de Riscos'!G38))</f>
        <v>Não</v>
      </c>
      <c r="H38" s="298" t="s">
        <v>144</v>
      </c>
      <c r="I38" s="282"/>
      <c r="J38" s="282"/>
      <c r="K38" s="282"/>
      <c r="L38" s="281"/>
      <c r="M38" s="281"/>
      <c r="N38" s="299"/>
      <c r="O38" s="284"/>
      <c r="P38" s="285"/>
      <c r="Q38" s="283" t="s">
        <v>217</v>
      </c>
      <c r="R38" s="149">
        <f t="shared" si="0"/>
        <v>3</v>
      </c>
    </row>
    <row r="39" spans="2:18" ht="27" thickTop="1" thickBot="1">
      <c r="B39" s="662"/>
      <c r="C39" s="111" t="str">
        <f>'Mapa de Riscos'!C39</f>
        <v>Evento 3</v>
      </c>
      <c r="D39" s="117" t="str">
        <f>'Cálculo do Risco Residual'!W39</f>
        <v>Risco Pequeno</v>
      </c>
      <c r="E39" s="303">
        <f>INDEX('Mapa de Riscos'!Q39:Q$60,ROWS('Mapa de Riscos'!Q39))</f>
        <v>0</v>
      </c>
      <c r="F39" s="303">
        <f>INDEX('Mapa de Riscos'!F39:F$60,ROWS('Mapa de Riscos'!F39))</f>
        <v>0</v>
      </c>
      <c r="G39" s="289" t="str">
        <f>INDEX('Mapa de Riscos'!G39:G$60,ROWS('Mapa de Riscos'!G39))</f>
        <v>Não</v>
      </c>
      <c r="H39" s="298" t="s">
        <v>145</v>
      </c>
      <c r="I39" s="282"/>
      <c r="J39" s="282"/>
      <c r="K39" s="282"/>
      <c r="L39" s="281"/>
      <c r="M39" s="281"/>
      <c r="N39" s="299"/>
      <c r="O39" s="286"/>
      <c r="P39" s="287"/>
      <c r="Q39" s="283" t="s">
        <v>217</v>
      </c>
      <c r="R39" s="149">
        <f t="shared" si="0"/>
        <v>3</v>
      </c>
    </row>
    <row r="40" spans="2:18" ht="27" thickTop="1" thickBot="1">
      <c r="B40" s="661" t="str">
        <f>INDEX('Mapa de Riscos'!B40:B$48,ROWS('Mapa de Riscos'!B40))</f>
        <v>Subprocesso / Atividade 7</v>
      </c>
      <c r="C40" s="111" t="str">
        <f>'Mapa de Riscos'!C40</f>
        <v xml:space="preserve">Evento 1 teste </v>
      </c>
      <c r="D40" s="117" t="str">
        <f>'Cálculo do Risco Residual'!W40</f>
        <v>Risco Pequeno</v>
      </c>
      <c r="E40" s="303">
        <f>INDEX('Mapa de Riscos'!Q40:Q$60,ROWS('Mapa de Riscos'!Q40))</f>
        <v>0</v>
      </c>
      <c r="F40" s="303">
        <f>INDEX('Mapa de Riscos'!F40:F$60,ROWS('Mapa de Riscos'!F40))</f>
        <v>0</v>
      </c>
      <c r="G40" s="289" t="str">
        <f>INDEX('Mapa de Riscos'!G40:G$60,ROWS('Mapa de Riscos'!G40))</f>
        <v>Não</v>
      </c>
      <c r="H40" s="298" t="s">
        <v>143</v>
      </c>
      <c r="I40" s="282"/>
      <c r="J40" s="282"/>
      <c r="K40" s="282"/>
      <c r="L40" s="281"/>
      <c r="M40" s="281"/>
      <c r="N40" s="299"/>
      <c r="O40" s="284"/>
      <c r="P40" s="285"/>
      <c r="Q40" s="283" t="s">
        <v>217</v>
      </c>
      <c r="R40" s="149">
        <f t="shared" si="0"/>
        <v>3</v>
      </c>
    </row>
    <row r="41" spans="2:18" ht="27" thickTop="1" thickBot="1">
      <c r="B41" s="661"/>
      <c r="C41" s="111" t="str">
        <f>'Mapa de Riscos'!C41</f>
        <v>Evento 2</v>
      </c>
      <c r="D41" s="117" t="str">
        <f>'Cálculo do Risco Residual'!W41</f>
        <v>Risco Pequeno</v>
      </c>
      <c r="E41" s="303">
        <f>INDEX('Mapa de Riscos'!Q41:Q$60,ROWS('Mapa de Riscos'!Q41))</f>
        <v>0</v>
      </c>
      <c r="F41" s="303">
        <f>INDEX('Mapa de Riscos'!F41:F$60,ROWS('Mapa de Riscos'!F41))</f>
        <v>0</v>
      </c>
      <c r="G41" s="289" t="str">
        <f>INDEX('Mapa de Riscos'!G41:G$60,ROWS('Mapa de Riscos'!G41))</f>
        <v>Não</v>
      </c>
      <c r="H41" s="298" t="s">
        <v>144</v>
      </c>
      <c r="I41" s="282"/>
      <c r="J41" s="282"/>
      <c r="K41" s="282"/>
      <c r="L41" s="281"/>
      <c r="M41" s="281"/>
      <c r="N41" s="299"/>
      <c r="O41" s="284"/>
      <c r="P41" s="285"/>
      <c r="Q41" s="283" t="s">
        <v>217</v>
      </c>
      <c r="R41" s="149">
        <f t="shared" si="0"/>
        <v>3</v>
      </c>
    </row>
    <row r="42" spans="2:18" ht="27" thickTop="1" thickBot="1">
      <c r="B42" s="662"/>
      <c r="C42" s="111" t="str">
        <f>'Mapa de Riscos'!C42</f>
        <v>Evento 3</v>
      </c>
      <c r="D42" s="117" t="str">
        <f>'Cálculo do Risco Residual'!W42</f>
        <v>Risco Pequeno</v>
      </c>
      <c r="E42" s="303">
        <f>INDEX('Mapa de Riscos'!Q42:Q$60,ROWS('Mapa de Riscos'!Q42))</f>
        <v>0</v>
      </c>
      <c r="F42" s="303">
        <f>INDEX('Mapa de Riscos'!F42:F$60,ROWS('Mapa de Riscos'!F42))</f>
        <v>0</v>
      </c>
      <c r="G42" s="289" t="str">
        <f>INDEX('Mapa de Riscos'!G42:G$60,ROWS('Mapa de Riscos'!G42))</f>
        <v>Não</v>
      </c>
      <c r="H42" s="298" t="s">
        <v>145</v>
      </c>
      <c r="I42" s="282"/>
      <c r="J42" s="282"/>
      <c r="K42" s="282"/>
      <c r="L42" s="281"/>
      <c r="M42" s="281"/>
      <c r="N42" s="299"/>
      <c r="O42" s="286"/>
      <c r="P42" s="287"/>
      <c r="Q42" s="283" t="s">
        <v>217</v>
      </c>
      <c r="R42" s="149">
        <f t="shared" si="0"/>
        <v>3</v>
      </c>
    </row>
    <row r="43" spans="2:18" ht="27" thickTop="1" thickBot="1">
      <c r="B43" s="661" t="str">
        <f>INDEX('Mapa de Riscos'!B43:B$48,ROWS('Mapa de Riscos'!B43))</f>
        <v>Subprocesso/ Atividade 8</v>
      </c>
      <c r="C43" s="111" t="str">
        <f>'Mapa de Riscos'!C43</f>
        <v>Evento 1 teste</v>
      </c>
      <c r="D43" s="117" t="str">
        <f>'Cálculo do Risco Residual'!W43</f>
        <v>Risco Pequeno</v>
      </c>
      <c r="E43" s="303">
        <f>INDEX('Mapa de Riscos'!Q43:Q$60,ROWS('Mapa de Riscos'!Q43))</f>
        <v>0</v>
      </c>
      <c r="F43" s="303">
        <f>INDEX('Mapa de Riscos'!F43:F$60,ROWS('Mapa de Riscos'!F43))</f>
        <v>0</v>
      </c>
      <c r="G43" s="289" t="str">
        <f>INDEX('Mapa de Riscos'!G43:G$60,ROWS('Mapa de Riscos'!G43))</f>
        <v>Não</v>
      </c>
      <c r="H43" s="298" t="s">
        <v>143</v>
      </c>
      <c r="I43" s="282"/>
      <c r="J43" s="282"/>
      <c r="K43" s="282"/>
      <c r="L43" s="281"/>
      <c r="M43" s="281"/>
      <c r="N43" s="299"/>
      <c r="O43" s="284"/>
      <c r="P43" s="285"/>
      <c r="Q43" s="283" t="s">
        <v>217</v>
      </c>
      <c r="R43" s="149">
        <f t="shared" si="0"/>
        <v>3</v>
      </c>
    </row>
    <row r="44" spans="2:18" ht="27" thickTop="1" thickBot="1">
      <c r="B44" s="661"/>
      <c r="C44" s="111" t="str">
        <f>'Mapa de Riscos'!C44</f>
        <v>Evento 2</v>
      </c>
      <c r="D44" s="117" t="str">
        <f>'Cálculo do Risco Residual'!W44</f>
        <v>Risco Pequeno</v>
      </c>
      <c r="E44" s="303">
        <f>INDEX('Mapa de Riscos'!Q44:Q$60,ROWS('Mapa de Riscos'!Q44))</f>
        <v>0</v>
      </c>
      <c r="F44" s="303">
        <f>INDEX('Mapa de Riscos'!F44:F$60,ROWS('Mapa de Riscos'!F44))</f>
        <v>0</v>
      </c>
      <c r="G44" s="289" t="str">
        <f>INDEX('Mapa de Riscos'!G44:G$60,ROWS('Mapa de Riscos'!G44))</f>
        <v>Não</v>
      </c>
      <c r="H44" s="298" t="s">
        <v>144</v>
      </c>
      <c r="I44" s="282"/>
      <c r="J44" s="282"/>
      <c r="K44" s="282"/>
      <c r="L44" s="281"/>
      <c r="M44" s="281"/>
      <c r="N44" s="299"/>
      <c r="O44" s="284"/>
      <c r="P44" s="285"/>
      <c r="Q44" s="283" t="s">
        <v>217</v>
      </c>
      <c r="R44" s="149">
        <f t="shared" si="0"/>
        <v>3</v>
      </c>
    </row>
    <row r="45" spans="2:18" ht="27" thickTop="1" thickBot="1">
      <c r="B45" s="662"/>
      <c r="C45" s="111" t="str">
        <f>'Mapa de Riscos'!C45</f>
        <v>Evento 3</v>
      </c>
      <c r="D45" s="117" t="str">
        <f>'Cálculo do Risco Residual'!W45</f>
        <v>Risco Pequeno</v>
      </c>
      <c r="E45" s="303">
        <f>INDEX('Mapa de Riscos'!Q45:Q$60,ROWS('Mapa de Riscos'!Q45))</f>
        <v>0</v>
      </c>
      <c r="F45" s="303">
        <f>INDEX('Mapa de Riscos'!F45:F$60,ROWS('Mapa de Riscos'!F45))</f>
        <v>0</v>
      </c>
      <c r="G45" s="289" t="str">
        <f>INDEX('Mapa de Riscos'!G45:G$60,ROWS('Mapa de Riscos'!G45))</f>
        <v>Não</v>
      </c>
      <c r="H45" s="298" t="s">
        <v>145</v>
      </c>
      <c r="I45" s="282"/>
      <c r="J45" s="282"/>
      <c r="K45" s="282"/>
      <c r="L45" s="281"/>
      <c r="M45" s="281"/>
      <c r="N45" s="299"/>
      <c r="O45" s="286"/>
      <c r="P45" s="287"/>
      <c r="Q45" s="283" t="s">
        <v>217</v>
      </c>
      <c r="R45" s="149">
        <f t="shared" si="0"/>
        <v>3</v>
      </c>
    </row>
    <row r="46" spans="2:18" ht="27" thickTop="1" thickBot="1">
      <c r="B46" s="661" t="str">
        <f>INDEX('Mapa de Riscos'!B46:B$48,ROWS('Mapa de Riscos'!B46))</f>
        <v>Subprocesso/ Atividade 9</v>
      </c>
      <c r="C46" s="111" t="str">
        <f>'Mapa de Riscos'!C46</f>
        <v>Evento 1</v>
      </c>
      <c r="D46" s="117" t="str">
        <f>'Cálculo do Risco Residual'!W46</f>
        <v>Risco Pequeno</v>
      </c>
      <c r="E46" s="303">
        <f>INDEX('Mapa de Riscos'!Q46:Q$60,ROWS('Mapa de Riscos'!Q46))</f>
        <v>0</v>
      </c>
      <c r="F46" s="303">
        <f>INDEX('Mapa de Riscos'!F46:F$60,ROWS('Mapa de Riscos'!F46))</f>
        <v>0</v>
      </c>
      <c r="G46" s="289" t="str">
        <f>INDEX('Mapa de Riscos'!G46:G$60,ROWS('Mapa de Riscos'!G46))</f>
        <v>Não</v>
      </c>
      <c r="H46" s="298" t="s">
        <v>143</v>
      </c>
      <c r="I46" s="282"/>
      <c r="J46" s="282"/>
      <c r="K46" s="282"/>
      <c r="L46" s="281"/>
      <c r="M46" s="281"/>
      <c r="N46" s="299"/>
      <c r="O46" s="284"/>
      <c r="P46" s="285"/>
      <c r="Q46" s="283" t="s">
        <v>217</v>
      </c>
      <c r="R46" s="149">
        <f t="shared" si="0"/>
        <v>3</v>
      </c>
    </row>
    <row r="47" spans="2:18" ht="27" thickTop="1" thickBot="1">
      <c r="B47" s="661"/>
      <c r="C47" s="111" t="str">
        <f>'Mapa de Riscos'!C47</f>
        <v>Evento 2</v>
      </c>
      <c r="D47" s="117" t="str">
        <f>'Cálculo do Risco Residual'!W47</f>
        <v>Risco Pequeno</v>
      </c>
      <c r="E47" s="303">
        <f>INDEX('Mapa de Riscos'!Q47:Q$60,ROWS('Mapa de Riscos'!Q47))</f>
        <v>0</v>
      </c>
      <c r="F47" s="303">
        <f>INDEX('Mapa de Riscos'!F47:F$60,ROWS('Mapa de Riscos'!F47))</f>
        <v>0</v>
      </c>
      <c r="G47" s="289" t="str">
        <f>INDEX('Mapa de Riscos'!G47:G$60,ROWS('Mapa de Riscos'!G47))</f>
        <v>Não</v>
      </c>
      <c r="H47" s="298" t="s">
        <v>144</v>
      </c>
      <c r="I47" s="282"/>
      <c r="J47" s="282"/>
      <c r="K47" s="282"/>
      <c r="L47" s="281"/>
      <c r="M47" s="281"/>
      <c r="N47" s="299"/>
      <c r="O47" s="284"/>
      <c r="P47" s="285"/>
      <c r="Q47" s="283" t="s">
        <v>217</v>
      </c>
      <c r="R47" s="149">
        <f t="shared" si="0"/>
        <v>3</v>
      </c>
    </row>
    <row r="48" spans="2:18" ht="27" thickTop="1" thickBot="1">
      <c r="B48" s="662"/>
      <c r="C48" s="111" t="str">
        <f>'Mapa de Riscos'!C48</f>
        <v>Evento 3</v>
      </c>
      <c r="D48" s="117" t="str">
        <f>'Cálculo do Risco Residual'!W48</f>
        <v>Risco Pequeno</v>
      </c>
      <c r="E48" s="303">
        <f>INDEX('Mapa de Riscos'!Q48:Q$60,ROWS('Mapa de Riscos'!Q48))</f>
        <v>0</v>
      </c>
      <c r="F48" s="303">
        <f>INDEX('Mapa de Riscos'!F48:F$60,ROWS('Mapa de Riscos'!F48))</f>
        <v>0</v>
      </c>
      <c r="G48" s="289" t="str">
        <f>INDEX('Mapa de Riscos'!G48:G$60,ROWS('Mapa de Riscos'!G48))</f>
        <v>Não</v>
      </c>
      <c r="H48" s="298" t="s">
        <v>145</v>
      </c>
      <c r="I48" s="282"/>
      <c r="J48" s="282"/>
      <c r="K48" s="282"/>
      <c r="L48" s="281"/>
      <c r="M48" s="281"/>
      <c r="N48" s="299"/>
      <c r="O48" s="286"/>
      <c r="P48" s="287"/>
      <c r="Q48" s="283" t="s">
        <v>217</v>
      </c>
      <c r="R48" s="149">
        <f t="shared" si="0"/>
        <v>3</v>
      </c>
    </row>
    <row r="49" spans="1:18" ht="27" customHeight="1" thickTop="1" thickBot="1">
      <c r="A49" s="659">
        <f>INDEX('Mapa de Riscos'!A$48:A61,ROWS('Mapa de Riscos'!A61))</f>
        <v>0</v>
      </c>
      <c r="B49" s="661" t="str">
        <f>INDEX('Mapa de Riscos'!B$49:B51,ROWS('Mapa de Riscos'!B49))</f>
        <v>Subprocesso/ Atividade 10</v>
      </c>
      <c r="C49" s="111" t="str">
        <f>'Mapa de Riscos'!C49</f>
        <v>Evento 1</v>
      </c>
      <c r="D49" s="117" t="str">
        <f>'Cálculo do Risco Residual'!W49</f>
        <v>Risco Pequeno</v>
      </c>
      <c r="E49" s="303">
        <f>INDEX('Mapa de Riscos'!Q49:Q$60,ROWS('Mapa de Riscos'!Q49))</f>
        <v>0</v>
      </c>
      <c r="F49" s="303">
        <f>INDEX('Mapa de Riscos'!F49:F$60,ROWS('Mapa de Riscos'!F49))</f>
        <v>0</v>
      </c>
      <c r="G49" s="289" t="str">
        <f>INDEX('Mapa de Riscos'!G49:G$60,ROWS('Mapa de Riscos'!G49))</f>
        <v>Não</v>
      </c>
      <c r="H49" s="298" t="s">
        <v>143</v>
      </c>
      <c r="I49" s="282"/>
      <c r="J49" s="282"/>
      <c r="K49" s="282"/>
      <c r="L49" s="281"/>
      <c r="M49" s="281"/>
      <c r="N49" s="299"/>
      <c r="O49" s="284"/>
      <c r="P49" s="285"/>
      <c r="Q49" s="283" t="s">
        <v>217</v>
      </c>
      <c r="R49" s="149">
        <f t="shared" ref="R49:R60" si="1">IF(Q49="Concluído",0,(IF(Q49="Não iniciado", 3,(IF(Q49="Em andamento",1,2)))))</f>
        <v>3</v>
      </c>
    </row>
    <row r="50" spans="1:18" ht="27" thickTop="1" thickBot="1">
      <c r="A50" s="659"/>
      <c r="B50" s="661"/>
      <c r="C50" s="111" t="str">
        <f>'Mapa de Riscos'!C50</f>
        <v>Evento 2</v>
      </c>
      <c r="D50" s="117" t="str">
        <f>'Cálculo do Risco Residual'!W50</f>
        <v>Risco Pequeno</v>
      </c>
      <c r="E50" s="303">
        <f>INDEX('Mapa de Riscos'!Q50:Q$60,ROWS('Mapa de Riscos'!Q50))</f>
        <v>0</v>
      </c>
      <c r="F50" s="303">
        <f>INDEX('Mapa de Riscos'!F50:F$60,ROWS('Mapa de Riscos'!F50))</f>
        <v>0</v>
      </c>
      <c r="G50" s="289" t="str">
        <f>INDEX('Mapa de Riscos'!G50:G$60,ROWS('Mapa de Riscos'!G50))</f>
        <v>Não</v>
      </c>
      <c r="H50" s="298" t="s">
        <v>144</v>
      </c>
      <c r="I50" s="282"/>
      <c r="J50" s="282"/>
      <c r="K50" s="282"/>
      <c r="L50" s="281"/>
      <c r="M50" s="281"/>
      <c r="N50" s="299"/>
      <c r="O50" s="284"/>
      <c r="P50" s="285"/>
      <c r="Q50" s="283" t="s">
        <v>217</v>
      </c>
      <c r="R50" s="149">
        <f t="shared" si="1"/>
        <v>3</v>
      </c>
    </row>
    <row r="51" spans="1:18" ht="27" thickTop="1" thickBot="1">
      <c r="A51" s="660"/>
      <c r="B51" s="662"/>
      <c r="C51" s="111" t="str">
        <f>'Mapa de Riscos'!C51</f>
        <v>Evento 3</v>
      </c>
      <c r="D51" s="117" t="str">
        <f>'Cálculo do Risco Residual'!W51</f>
        <v>Risco Pequeno</v>
      </c>
      <c r="E51" s="303">
        <f>INDEX('Mapa de Riscos'!Q51:Q$60,ROWS('Mapa de Riscos'!Q51))</f>
        <v>0</v>
      </c>
      <c r="F51" s="303">
        <f>INDEX('Mapa de Riscos'!F51:F$60,ROWS('Mapa de Riscos'!F51))</f>
        <v>0</v>
      </c>
      <c r="G51" s="289" t="str">
        <f>INDEX('Mapa de Riscos'!G51:G$60,ROWS('Mapa de Riscos'!G51))</f>
        <v>Não</v>
      </c>
      <c r="H51" s="298" t="s">
        <v>145</v>
      </c>
      <c r="I51" s="282"/>
      <c r="J51" s="282"/>
      <c r="K51" s="282"/>
      <c r="L51" s="281"/>
      <c r="M51" s="281"/>
      <c r="N51" s="299"/>
      <c r="O51" s="286"/>
      <c r="P51" s="287"/>
      <c r="Q51" s="283" t="s">
        <v>217</v>
      </c>
      <c r="R51" s="149">
        <f t="shared" si="1"/>
        <v>3</v>
      </c>
    </row>
    <row r="52" spans="1:18" ht="27" customHeight="1" thickTop="1" thickBot="1">
      <c r="B52" s="661" t="str">
        <f>INDEX('Mapa de Riscos'!B$52:B54,ROWS('Mapa de Riscos'!B52))</f>
        <v>Subprocesso/ Atividade 11</v>
      </c>
      <c r="C52" s="111" t="str">
        <f>'Mapa de Riscos'!C52</f>
        <v>Evento 1</v>
      </c>
      <c r="D52" s="117" t="str">
        <f>'Cálculo do Risco Residual'!W52</f>
        <v>Risco Pequeno</v>
      </c>
      <c r="E52" s="303">
        <f>INDEX('Mapa de Riscos'!Q52:Q$60,ROWS('Mapa de Riscos'!Q52))</f>
        <v>0</v>
      </c>
      <c r="F52" s="303">
        <f>INDEX('Mapa de Riscos'!F52:F$60,ROWS('Mapa de Riscos'!F52))</f>
        <v>0</v>
      </c>
      <c r="G52" s="289" t="str">
        <f>INDEX('Mapa de Riscos'!G52:G$60,ROWS('Mapa de Riscos'!G52))</f>
        <v>Não</v>
      </c>
      <c r="H52" s="298" t="s">
        <v>143</v>
      </c>
      <c r="I52" s="282"/>
      <c r="J52" s="282"/>
      <c r="K52" s="282"/>
      <c r="L52" s="281"/>
      <c r="M52" s="281"/>
      <c r="N52" s="299"/>
      <c r="O52" s="284"/>
      <c r="P52" s="285"/>
      <c r="Q52" s="283" t="s">
        <v>217</v>
      </c>
      <c r="R52" s="149">
        <f t="shared" si="1"/>
        <v>3</v>
      </c>
    </row>
    <row r="53" spans="1:18" ht="27" thickTop="1" thickBot="1">
      <c r="B53" s="661"/>
      <c r="C53" s="111" t="str">
        <f>'Mapa de Riscos'!C53</f>
        <v>Evento 2</v>
      </c>
      <c r="D53" s="117" t="str">
        <f>'Cálculo do Risco Residual'!W53</f>
        <v>Risco Pequeno</v>
      </c>
      <c r="E53" s="303">
        <f>INDEX('Mapa de Riscos'!Q53:Q$60,ROWS('Mapa de Riscos'!Q53))</f>
        <v>0</v>
      </c>
      <c r="F53" s="303">
        <f>INDEX('Mapa de Riscos'!F53:F$60,ROWS('Mapa de Riscos'!F53))</f>
        <v>0</v>
      </c>
      <c r="G53" s="289" t="str">
        <f>INDEX('Mapa de Riscos'!G53:G$60,ROWS('Mapa de Riscos'!G53))</f>
        <v>Não</v>
      </c>
      <c r="H53" s="298" t="s">
        <v>144</v>
      </c>
      <c r="I53" s="282"/>
      <c r="J53" s="282"/>
      <c r="K53" s="282"/>
      <c r="L53" s="281"/>
      <c r="M53" s="281"/>
      <c r="N53" s="299"/>
      <c r="O53" s="284"/>
      <c r="P53" s="285"/>
      <c r="Q53" s="283" t="s">
        <v>217</v>
      </c>
      <c r="R53" s="149">
        <f t="shared" si="1"/>
        <v>3</v>
      </c>
    </row>
    <row r="54" spans="1:18" ht="27" thickTop="1" thickBot="1">
      <c r="B54" s="662"/>
      <c r="C54" s="111" t="str">
        <f>'Mapa de Riscos'!C54</f>
        <v>Evento 3</v>
      </c>
      <c r="D54" s="117" t="str">
        <f>'Cálculo do Risco Residual'!W54</f>
        <v>Risco Pequeno</v>
      </c>
      <c r="E54" s="303">
        <f>INDEX('Mapa de Riscos'!Q54:Q$60,ROWS('Mapa de Riscos'!Q54))</f>
        <v>0</v>
      </c>
      <c r="F54" s="303">
        <f>INDEX('Mapa de Riscos'!F54:F$60,ROWS('Mapa de Riscos'!F54))</f>
        <v>0</v>
      </c>
      <c r="G54" s="289" t="str">
        <f>INDEX('Mapa de Riscos'!G54:G$60,ROWS('Mapa de Riscos'!G54))</f>
        <v>Não</v>
      </c>
      <c r="H54" s="298" t="s">
        <v>145</v>
      </c>
      <c r="I54" s="282"/>
      <c r="J54" s="282"/>
      <c r="K54" s="282"/>
      <c r="L54" s="281"/>
      <c r="M54" s="281"/>
      <c r="N54" s="299"/>
      <c r="O54" s="286"/>
      <c r="P54" s="287"/>
      <c r="Q54" s="283" t="s">
        <v>217</v>
      </c>
      <c r="R54" s="149">
        <f t="shared" si="1"/>
        <v>3</v>
      </c>
    </row>
    <row r="55" spans="1:18" ht="27" thickTop="1" thickBot="1">
      <c r="B55" s="661" t="str">
        <f>INDEX('Mapa de Riscos'!B$55:B57,ROWS('Mapa de Riscos'!B55))</f>
        <v>Subprocesso/ Atividade 12</v>
      </c>
      <c r="C55" s="111" t="str">
        <f>'Mapa de Riscos'!C55</f>
        <v>Evento 1</v>
      </c>
      <c r="D55" s="117" t="str">
        <f>'Cálculo do Risco Residual'!W55</f>
        <v>Risco Pequeno</v>
      </c>
      <c r="E55" s="303">
        <f>INDEX('Mapa de Riscos'!Q55:Q$60,ROWS('Mapa de Riscos'!Q55))</f>
        <v>0</v>
      </c>
      <c r="F55" s="303">
        <f>INDEX('Mapa de Riscos'!F55:F$60,ROWS('Mapa de Riscos'!F55))</f>
        <v>0</v>
      </c>
      <c r="G55" s="289" t="str">
        <f>INDEX('Mapa de Riscos'!G55:G$60,ROWS('Mapa de Riscos'!G55))</f>
        <v>Não</v>
      </c>
      <c r="H55" s="298" t="s">
        <v>143</v>
      </c>
      <c r="I55" s="282"/>
      <c r="J55" s="282"/>
      <c r="K55" s="282"/>
      <c r="L55" s="281"/>
      <c r="M55" s="281"/>
      <c r="N55" s="299"/>
      <c r="O55" s="284"/>
      <c r="P55" s="285"/>
      <c r="Q55" s="283" t="s">
        <v>217</v>
      </c>
      <c r="R55" s="149">
        <f t="shared" si="1"/>
        <v>3</v>
      </c>
    </row>
    <row r="56" spans="1:18" ht="27" thickTop="1" thickBot="1">
      <c r="B56" s="661"/>
      <c r="C56" s="111" t="str">
        <f>'Mapa de Riscos'!C56</f>
        <v>Evento 2</v>
      </c>
      <c r="D56" s="117" t="str">
        <f>'Cálculo do Risco Residual'!W56</f>
        <v>Risco Pequeno</v>
      </c>
      <c r="E56" s="303">
        <f>INDEX('Mapa de Riscos'!Q56:Q$60,ROWS('Mapa de Riscos'!Q56))</f>
        <v>0</v>
      </c>
      <c r="F56" s="303">
        <f>INDEX('Mapa de Riscos'!F56:F$60,ROWS('Mapa de Riscos'!F56))</f>
        <v>0</v>
      </c>
      <c r="G56" s="289" t="str">
        <f>INDEX('Mapa de Riscos'!G56:G$60,ROWS('Mapa de Riscos'!G56))</f>
        <v>Não</v>
      </c>
      <c r="H56" s="298" t="s">
        <v>144</v>
      </c>
      <c r="I56" s="282"/>
      <c r="J56" s="282"/>
      <c r="K56" s="282"/>
      <c r="L56" s="281"/>
      <c r="M56" s="281"/>
      <c r="N56" s="299"/>
      <c r="O56" s="284"/>
      <c r="P56" s="285"/>
      <c r="Q56" s="283" t="s">
        <v>217</v>
      </c>
      <c r="R56" s="149">
        <f t="shared" si="1"/>
        <v>3</v>
      </c>
    </row>
    <row r="57" spans="1:18" ht="27" thickTop="1" thickBot="1">
      <c r="B57" s="662"/>
      <c r="C57" s="111" t="str">
        <f>'Mapa de Riscos'!C57</f>
        <v>Evento 3</v>
      </c>
      <c r="D57" s="117" t="str">
        <f>'Cálculo do Risco Residual'!W57</f>
        <v>Risco Pequeno</v>
      </c>
      <c r="E57" s="303">
        <f>INDEX('Mapa de Riscos'!Q57:Q$60,ROWS('Mapa de Riscos'!Q57))</f>
        <v>0</v>
      </c>
      <c r="F57" s="303">
        <f>INDEX('Mapa de Riscos'!F57:F$60,ROWS('Mapa de Riscos'!F57))</f>
        <v>0</v>
      </c>
      <c r="G57" s="289" t="str">
        <f>INDEX('Mapa de Riscos'!G57:G$60,ROWS('Mapa de Riscos'!G57))</f>
        <v>Não</v>
      </c>
      <c r="H57" s="298" t="s">
        <v>145</v>
      </c>
      <c r="I57" s="282"/>
      <c r="J57" s="282"/>
      <c r="K57" s="282"/>
      <c r="L57" s="281"/>
      <c r="M57" s="281"/>
      <c r="N57" s="299"/>
      <c r="O57" s="286"/>
      <c r="P57" s="287"/>
      <c r="Q57" s="283" t="s">
        <v>217</v>
      </c>
      <c r="R57" s="149">
        <f t="shared" si="1"/>
        <v>3</v>
      </c>
    </row>
    <row r="58" spans="1:18" ht="27" thickTop="1" thickBot="1">
      <c r="B58" s="661" t="str">
        <f>INDEX('Mapa de Riscos'!B$58:B60,ROWS('Mapa de Riscos'!B58))</f>
        <v>Subprocesso/ Atividade 13</v>
      </c>
      <c r="C58" s="111" t="str">
        <f>'Mapa de Riscos'!C58</f>
        <v>Evento 1</v>
      </c>
      <c r="D58" s="117" t="str">
        <f>'Cálculo do Risco Residual'!W58</f>
        <v>Risco Pequeno</v>
      </c>
      <c r="E58" s="303">
        <f>INDEX('Mapa de Riscos'!Q58:Q$60,ROWS('Mapa de Riscos'!Q58))</f>
        <v>0</v>
      </c>
      <c r="F58" s="303">
        <f>INDEX('Mapa de Riscos'!F58:F$60,ROWS('Mapa de Riscos'!F58))</f>
        <v>0</v>
      </c>
      <c r="G58" s="289" t="str">
        <f>INDEX('Mapa de Riscos'!G58:G$60,ROWS('Mapa de Riscos'!G58))</f>
        <v>Não</v>
      </c>
      <c r="H58" s="298" t="s">
        <v>143</v>
      </c>
      <c r="I58" s="282"/>
      <c r="J58" s="282"/>
      <c r="K58" s="282"/>
      <c r="L58" s="281"/>
      <c r="M58" s="281"/>
      <c r="N58" s="299"/>
      <c r="O58" s="284"/>
      <c r="P58" s="285"/>
      <c r="Q58" s="283" t="s">
        <v>217</v>
      </c>
      <c r="R58" s="149">
        <f t="shared" si="1"/>
        <v>3</v>
      </c>
    </row>
    <row r="59" spans="1:18" ht="27" thickTop="1" thickBot="1">
      <c r="B59" s="661"/>
      <c r="C59" s="111" t="str">
        <f>'Mapa de Riscos'!C59</f>
        <v>Evento 2</v>
      </c>
      <c r="D59" s="117" t="str">
        <f>'Cálculo do Risco Residual'!W59</f>
        <v>Risco Pequeno</v>
      </c>
      <c r="E59" s="303">
        <f>INDEX('Mapa de Riscos'!Q59:Q$60,ROWS('Mapa de Riscos'!Q59))</f>
        <v>0</v>
      </c>
      <c r="F59" s="303">
        <f>INDEX('Mapa de Riscos'!F59:F$60,ROWS('Mapa de Riscos'!F59))</f>
        <v>0</v>
      </c>
      <c r="G59" s="289" t="str">
        <f>INDEX('Mapa de Riscos'!G59:G$60,ROWS('Mapa de Riscos'!G59))</f>
        <v>Não</v>
      </c>
      <c r="H59" s="298" t="s">
        <v>144</v>
      </c>
      <c r="I59" s="282"/>
      <c r="J59" s="282"/>
      <c r="K59" s="282"/>
      <c r="L59" s="281"/>
      <c r="M59" s="281"/>
      <c r="N59" s="299"/>
      <c r="O59" s="284"/>
      <c r="P59" s="285"/>
      <c r="Q59" s="283" t="s">
        <v>217</v>
      </c>
      <c r="R59" s="149">
        <f t="shared" si="1"/>
        <v>3</v>
      </c>
    </row>
    <row r="60" spans="1:18" ht="27" thickTop="1" thickBot="1">
      <c r="B60" s="662"/>
      <c r="C60" s="111" t="str">
        <f>'Mapa de Riscos'!C60</f>
        <v>Evento 3</v>
      </c>
      <c r="D60" s="117" t="str">
        <f>'Cálculo do Risco Residual'!W60</f>
        <v>Risco Pequeno</v>
      </c>
      <c r="E60" s="303">
        <f>INDEX('Mapa de Riscos'!Q60:Q$60,ROWS('Mapa de Riscos'!Q60))</f>
        <v>0</v>
      </c>
      <c r="F60" s="303">
        <f>INDEX('Mapa de Riscos'!F60:F$60,ROWS('Mapa de Riscos'!F60))</f>
        <v>0</v>
      </c>
      <c r="G60" s="289" t="str">
        <f>INDEX('Mapa de Riscos'!G60:G$60,ROWS('Mapa de Riscos'!G60))</f>
        <v>Não</v>
      </c>
      <c r="H60" s="298" t="s">
        <v>145</v>
      </c>
      <c r="I60" s="282"/>
      <c r="J60" s="282"/>
      <c r="K60" s="282"/>
      <c r="L60" s="281"/>
      <c r="M60" s="281"/>
      <c r="N60" s="299"/>
      <c r="O60" s="286"/>
      <c r="P60" s="287"/>
      <c r="Q60" s="283" t="s">
        <v>217</v>
      </c>
      <c r="R60" s="149">
        <f t="shared" si="1"/>
        <v>3</v>
      </c>
    </row>
    <row r="61" spans="1:18" ht="13.5" thickTop="1"/>
  </sheetData>
  <sheetProtection formatColumns="0" formatRows="0"/>
  <mergeCells count="52">
    <mergeCell ref="O20:O21"/>
    <mergeCell ref="P20:P21"/>
    <mergeCell ref="Q20:R21"/>
    <mergeCell ref="H20:H21"/>
    <mergeCell ref="B46:B48"/>
    <mergeCell ref="B31:B33"/>
    <mergeCell ref="B34:B36"/>
    <mergeCell ref="B37:B39"/>
    <mergeCell ref="B40:B42"/>
    <mergeCell ref="B43:B45"/>
    <mergeCell ref="B25:B27"/>
    <mergeCell ref="B28:B30"/>
    <mergeCell ref="B19:B21"/>
    <mergeCell ref="C19:C21"/>
    <mergeCell ref="B22:B24"/>
    <mergeCell ref="M16:N16"/>
    <mergeCell ref="D15:F15"/>
    <mergeCell ref="K15:L15"/>
    <mergeCell ref="M15:N15"/>
    <mergeCell ref="D19:D21"/>
    <mergeCell ref="F19:F21"/>
    <mergeCell ref="E19:E21"/>
    <mergeCell ref="G19:G21"/>
    <mergeCell ref="D16:F16"/>
    <mergeCell ref="K20:K21"/>
    <mergeCell ref="H19:R19"/>
    <mergeCell ref="J20:J21"/>
    <mergeCell ref="I20:I21"/>
    <mergeCell ref="L20:L21"/>
    <mergeCell ref="M20:M21"/>
    <mergeCell ref="N20:N21"/>
    <mergeCell ref="H18:J18"/>
    <mergeCell ref="O18:P18"/>
    <mergeCell ref="K13:N13"/>
    <mergeCell ref="B1:R1"/>
    <mergeCell ref="Q13:R13"/>
    <mergeCell ref="C3:G3"/>
    <mergeCell ref="C4:G4"/>
    <mergeCell ref="C5:G5"/>
    <mergeCell ref="C6:G6"/>
    <mergeCell ref="C7:G7"/>
    <mergeCell ref="C8:G8"/>
    <mergeCell ref="C9:G9"/>
    <mergeCell ref="C10:G10"/>
    <mergeCell ref="C11:G11"/>
    <mergeCell ref="D13:F13"/>
    <mergeCell ref="K16:L16"/>
    <mergeCell ref="A49:A51"/>
    <mergeCell ref="B49:B51"/>
    <mergeCell ref="B52:B54"/>
    <mergeCell ref="B55:B57"/>
    <mergeCell ref="B58:B60"/>
  </mergeCells>
  <conditionalFormatting sqref="D22:D60">
    <cfRule type="cellIs" dxfId="3" priority="1" operator="equal">
      <formula>"Risco Crítico"</formula>
    </cfRule>
    <cfRule type="cellIs" dxfId="2" priority="2" operator="equal">
      <formula>"Risco Alto"</formula>
    </cfRule>
    <cfRule type="cellIs" dxfId="1" priority="3" operator="equal">
      <formula>"Risco Moderado"</formula>
    </cfRule>
    <cfRule type="cellIs" dxfId="0" priority="4" operator="equal">
      <formula>"Risco Pequeno"</formula>
    </cfRule>
  </conditionalFormatting>
  <dataValidations count="3">
    <dataValidation type="list" allowBlank="1" showInputMessage="1" showErrorMessage="1" sqref="J22:J60">
      <formula1>$D$15:$D$16</formula1>
    </dataValidation>
    <dataValidation type="list" showInputMessage="1" showErrorMessage="1" sqref="Q22:Q60">
      <formula1>$Q$14:$Q$17</formula1>
    </dataValidation>
    <dataValidation type="list" allowBlank="1" showInputMessage="1" showErrorMessage="1" sqref="I22:I60">
      <formula1>$B$14:$B$17</formula1>
    </dataValidation>
  </dataValidations>
  <printOptions horizontalCentered="1"/>
  <pageMargins left="0" right="0" top="0.39370078740157483" bottom="0.39370078740157483" header="0.31496062992125984" footer="0.31496062992125984"/>
  <pageSetup paperSize="9" scale="65" orientation="landscape" r:id="rId1"/>
  <drawing r:id="rId2"/>
  <legacyDrawing r:id="rId3"/>
  <extLst xmlns:x14="http://schemas.microsoft.com/office/spreadsheetml/2009/9/main">
    <ext uri="{78C0D931-6437-407d-A8EE-F0AAD7539E65}">
      <x14:conditionalFormattings>
        <x14:conditionalFormatting xmlns:xm="http://schemas.microsoft.com/office/excel/2006/main">
          <x14:cfRule type="iconSet" priority="5" id="{08C34703-FCCC-4A5E-9855-3D49B7D01715}">
            <x14:iconSet iconSet="4TrafficLights" showValue="0" custom="1">
              <x14:cfvo type="percent">
                <xm:f>0</xm:f>
              </x14:cfvo>
              <x14:cfvo type="num">
                <xm:f>1</xm:f>
              </x14:cfvo>
              <x14:cfvo type="num">
                <xm:f>2</xm:f>
              </x14:cfvo>
              <x14:cfvo type="num">
                <xm:f>3</xm:f>
              </x14:cfvo>
              <x14:cfIcon iconSet="3TrafficLights1" iconId="2"/>
              <x14:cfIcon iconSet="3TrafficLights1" iconId="1"/>
              <x14:cfIcon iconSet="3TrafficLights1" iconId="0"/>
              <x14:cfIcon iconSet="4TrafficLights" iconId="0"/>
            </x14:iconSet>
          </x14:cfRule>
          <xm:sqref>R22:R60</xm:sqref>
        </x14:conditionalFormatting>
      </x14:conditionalFormattings>
    </ext>
  </extLst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theme="5" tint="-0.249977111117893"/>
  </sheetPr>
  <dimension ref="A1:G21"/>
  <sheetViews>
    <sheetView showGridLines="0" workbookViewId="0">
      <selection activeCell="C26" sqref="C26"/>
    </sheetView>
  </sheetViews>
  <sheetFormatPr defaultColWidth="9.140625" defaultRowHeight="12.75"/>
  <cols>
    <col min="1" max="1" width="9.140625" style="5"/>
    <col min="2" max="2" width="15.7109375" style="5" bestFit="1" customWidth="1"/>
    <col min="3" max="3" width="3.7109375" style="5" customWidth="1"/>
    <col min="4" max="4" width="46.28515625" style="5" customWidth="1"/>
    <col min="5" max="5" width="2.5703125" style="5" customWidth="1"/>
    <col min="6" max="6" width="64.7109375" style="5" customWidth="1"/>
    <col min="7" max="16384" width="9.140625" style="5"/>
  </cols>
  <sheetData>
    <row r="1" spans="1:7" ht="13.5" thickBot="1">
      <c r="E1" s="433"/>
    </row>
    <row r="2" spans="1:7" s="107" customFormat="1" ht="32.25" thickBot="1">
      <c r="B2" s="439" t="s">
        <v>21</v>
      </c>
      <c r="C2" s="439"/>
      <c r="D2" s="703" t="s">
        <v>164</v>
      </c>
      <c r="E2" s="703"/>
      <c r="F2" s="704"/>
      <c r="G2" s="438"/>
    </row>
    <row r="3" spans="1:7" ht="17.25" customHeight="1">
      <c r="A3" s="108"/>
      <c r="B3" s="712" t="s">
        <v>22</v>
      </c>
      <c r="C3" s="429"/>
      <c r="D3" s="430"/>
      <c r="E3" s="434"/>
      <c r="F3" s="714" t="s">
        <v>326</v>
      </c>
    </row>
    <row r="4" spans="1:7" ht="12.75" customHeight="1">
      <c r="A4" s="108"/>
      <c r="B4" s="713"/>
      <c r="C4" s="431"/>
      <c r="D4" s="109"/>
      <c r="E4" s="435"/>
      <c r="F4" s="715"/>
    </row>
    <row r="5" spans="1:7" ht="12.75" customHeight="1">
      <c r="A5" s="108"/>
      <c r="B5" s="713"/>
      <c r="C5" s="431"/>
      <c r="D5" s="109"/>
      <c r="E5" s="435"/>
      <c r="F5" s="715"/>
    </row>
    <row r="6" spans="1:7" ht="13.5" thickBot="1">
      <c r="A6" s="108"/>
      <c r="B6" s="713"/>
      <c r="C6" s="431"/>
      <c r="D6" s="109"/>
      <c r="E6" s="435"/>
      <c r="F6" s="716"/>
    </row>
    <row r="7" spans="1:7">
      <c r="A7" s="108"/>
      <c r="B7" s="710" t="s">
        <v>23</v>
      </c>
      <c r="C7" s="431"/>
      <c r="D7" s="109"/>
      <c r="E7" s="435"/>
      <c r="F7" s="717" t="s">
        <v>327</v>
      </c>
    </row>
    <row r="8" spans="1:7">
      <c r="A8" s="110"/>
      <c r="B8" s="711"/>
      <c r="C8" s="431"/>
      <c r="D8" s="14"/>
      <c r="E8" s="436"/>
      <c r="F8" s="718"/>
    </row>
    <row r="9" spans="1:7">
      <c r="B9" s="711"/>
      <c r="C9" s="431"/>
      <c r="D9" s="14"/>
      <c r="E9" s="436"/>
      <c r="F9" s="718"/>
    </row>
    <row r="10" spans="1:7" ht="13.5" thickBot="1">
      <c r="B10" s="711"/>
      <c r="C10" s="431"/>
      <c r="D10" s="14"/>
      <c r="E10" s="436"/>
      <c r="F10" s="719"/>
    </row>
    <row r="11" spans="1:7">
      <c r="B11" s="707" t="s">
        <v>24</v>
      </c>
      <c r="C11" s="431"/>
      <c r="D11" s="14"/>
      <c r="E11" s="436"/>
      <c r="F11" s="717" t="s">
        <v>328</v>
      </c>
    </row>
    <row r="12" spans="1:7">
      <c r="B12" s="708"/>
      <c r="C12" s="431"/>
      <c r="D12" s="14"/>
      <c r="E12" s="436"/>
      <c r="F12" s="720"/>
    </row>
    <row r="13" spans="1:7">
      <c r="B13" s="708"/>
      <c r="C13" s="431"/>
      <c r="D13" s="14"/>
      <c r="E13" s="436"/>
      <c r="F13" s="720"/>
    </row>
    <row r="14" spans="1:7" ht="13.5" thickBot="1">
      <c r="B14" s="709"/>
      <c r="C14" s="431"/>
      <c r="D14" s="14"/>
      <c r="E14" s="436"/>
      <c r="F14" s="721"/>
    </row>
    <row r="15" spans="1:7">
      <c r="B15" s="705" t="s">
        <v>25</v>
      </c>
      <c r="C15" s="431"/>
      <c r="D15" s="14"/>
      <c r="E15" s="436"/>
      <c r="F15" s="722" t="s">
        <v>329</v>
      </c>
    </row>
    <row r="16" spans="1:7">
      <c r="B16" s="705"/>
      <c r="C16" s="431"/>
      <c r="D16" s="14"/>
      <c r="E16" s="436"/>
      <c r="F16" s="723"/>
    </row>
    <row r="17" spans="2:6">
      <c r="B17" s="705"/>
      <c r="C17" s="431"/>
      <c r="D17" s="14"/>
      <c r="E17" s="436"/>
      <c r="F17" s="723"/>
    </row>
    <row r="18" spans="2:6" ht="13.5" thickBot="1">
      <c r="B18" s="706"/>
      <c r="C18" s="432"/>
      <c r="D18" s="433"/>
      <c r="E18" s="437"/>
      <c r="F18" s="724"/>
    </row>
    <row r="19" spans="2:6">
      <c r="D19" s="428"/>
      <c r="E19" s="428"/>
      <c r="F19" s="428"/>
    </row>
    <row r="20" spans="2:6">
      <c r="D20" s="428"/>
      <c r="E20" s="428"/>
      <c r="F20" s="428"/>
    </row>
    <row r="21" spans="2:6">
      <c r="D21" s="428"/>
      <c r="E21" s="428"/>
      <c r="F21" s="428"/>
    </row>
  </sheetData>
  <mergeCells count="9">
    <mergeCell ref="D2:F2"/>
    <mergeCell ref="B15:B18"/>
    <mergeCell ref="B11:B14"/>
    <mergeCell ref="B7:B10"/>
    <mergeCell ref="B3:B6"/>
    <mergeCell ref="F3:F6"/>
    <mergeCell ref="F7:F10"/>
    <mergeCell ref="F11:F14"/>
    <mergeCell ref="F15:F18"/>
  </mergeCells>
  <pageMargins left="0.511811024" right="0.511811024" top="0.78740157499999996" bottom="0.78740157499999996" header="0.31496062000000002" footer="0.31496062000000002"/>
  <pageSetup paperSize="9" orientation="portrait" horizontalDpi="4294967295" verticalDpi="4294967295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>
  <dimension ref="A1:G5"/>
  <sheetViews>
    <sheetView showGridLines="0" workbookViewId="0">
      <selection activeCell="F8" sqref="F8"/>
    </sheetView>
  </sheetViews>
  <sheetFormatPr defaultRowHeight="12.75"/>
  <cols>
    <col min="2" max="2" width="18.42578125" customWidth="1"/>
    <col min="3" max="3" width="23.42578125" customWidth="1"/>
    <col min="4" max="4" width="25.42578125" customWidth="1"/>
    <col min="5" max="5" width="26.28515625" customWidth="1"/>
    <col min="6" max="6" width="23.28515625" customWidth="1"/>
    <col min="7" max="7" width="22.85546875" customWidth="1"/>
  </cols>
  <sheetData>
    <row r="1" spans="1:7">
      <c r="A1" s="725" t="s">
        <v>268</v>
      </c>
      <c r="B1" s="725"/>
      <c r="C1" s="725"/>
      <c r="D1" s="725"/>
      <c r="E1" s="725"/>
      <c r="F1" s="725"/>
      <c r="G1" s="725"/>
    </row>
    <row r="2" spans="1:7" ht="13.5" thickBot="1">
      <c r="A2" s="725"/>
      <c r="B2" s="725"/>
      <c r="C2" s="725"/>
      <c r="D2" s="725"/>
      <c r="E2" s="725"/>
      <c r="F2" s="725"/>
      <c r="G2" s="725"/>
    </row>
    <row r="3" spans="1:7" ht="39" thickBot="1">
      <c r="A3" s="370"/>
      <c r="B3" s="371" t="s">
        <v>129</v>
      </c>
      <c r="C3" s="372" t="s">
        <v>80</v>
      </c>
      <c r="D3" s="372" t="s">
        <v>284</v>
      </c>
      <c r="E3" s="372" t="s">
        <v>285</v>
      </c>
      <c r="F3" s="372" t="s">
        <v>172</v>
      </c>
      <c r="G3" s="372" t="s">
        <v>269</v>
      </c>
    </row>
    <row r="4" spans="1:7" ht="26.25" customHeight="1" thickBot="1">
      <c r="A4" s="373"/>
      <c r="B4" s="372" t="s">
        <v>270</v>
      </c>
      <c r="C4" s="374" t="s">
        <v>278</v>
      </c>
      <c r="D4" s="374" t="s">
        <v>279</v>
      </c>
      <c r="E4" s="374" t="s">
        <v>325</v>
      </c>
      <c r="F4" s="374" t="s">
        <v>324</v>
      </c>
      <c r="G4" s="374" t="s">
        <v>280</v>
      </c>
    </row>
    <row r="5" spans="1:7" ht="24" customHeight="1" thickBot="1">
      <c r="A5" s="375"/>
      <c r="B5" s="372" t="s">
        <v>76</v>
      </c>
      <c r="C5" s="374">
        <v>1</v>
      </c>
      <c r="D5" s="374">
        <v>2</v>
      </c>
      <c r="E5" s="374">
        <v>3</v>
      </c>
      <c r="F5" s="374">
        <v>4</v>
      </c>
      <c r="G5" s="374">
        <v>5</v>
      </c>
    </row>
  </sheetData>
  <mergeCells count="1">
    <mergeCell ref="A1:G2"/>
  </mergeCells>
  <pageMargins left="0.511811024" right="0.511811024" top="0.78740157499999996" bottom="0.78740157499999996" header="0.31496062000000002" footer="0.31496062000000002"/>
</worksheet>
</file>

<file path=xl/worksheets/sheet9.xml><?xml version="1.0" encoding="utf-8"?>
<worksheet xmlns="http://schemas.openxmlformats.org/spreadsheetml/2006/main" xmlns:r="http://schemas.openxmlformats.org/officeDocument/2006/relationships">
  <sheetPr>
    <tabColor rgb="FFDA9694"/>
  </sheetPr>
  <dimension ref="A1:L18"/>
  <sheetViews>
    <sheetView tabSelected="1" zoomScale="98" zoomScaleNormal="98" workbookViewId="0">
      <selection activeCell="L10" sqref="L10"/>
    </sheetView>
  </sheetViews>
  <sheetFormatPr defaultColWidth="9.140625" defaultRowHeight="12.75"/>
  <cols>
    <col min="1" max="1" width="2.28515625" style="22" customWidth="1"/>
    <col min="2" max="2" width="3.85546875" style="22" customWidth="1"/>
    <col min="3" max="3" width="0.85546875" style="22" customWidth="1"/>
    <col min="4" max="4" width="19.85546875" style="22" bestFit="1" customWidth="1"/>
    <col min="5" max="5" width="18.7109375" style="22" bestFit="1" customWidth="1"/>
    <col min="6" max="6" width="24.140625" style="22" customWidth="1"/>
    <col min="7" max="7" width="19.5703125" style="22" bestFit="1" customWidth="1"/>
    <col min="8" max="8" width="15.28515625" style="22" customWidth="1"/>
    <col min="9" max="10" width="0.85546875" style="22" customWidth="1"/>
    <col min="11" max="11" width="16.42578125" style="22" customWidth="1"/>
    <col min="12" max="12" width="14.85546875" style="22" customWidth="1"/>
    <col min="13" max="16384" width="9.140625" style="22"/>
  </cols>
  <sheetData>
    <row r="1" spans="1:12">
      <c r="A1" s="47"/>
      <c r="B1" s="726" t="s">
        <v>173</v>
      </c>
      <c r="C1" s="726"/>
      <c r="D1" s="726"/>
      <c r="E1" s="726"/>
      <c r="F1" s="726"/>
      <c r="G1" s="726"/>
      <c r="H1" s="726"/>
      <c r="I1" s="726"/>
      <c r="J1" s="726"/>
      <c r="K1" s="726"/>
      <c r="L1" s="726"/>
    </row>
    <row r="2" spans="1:12" ht="13.5" thickBot="1">
      <c r="A2" s="47"/>
      <c r="B2" s="726"/>
      <c r="C2" s="726"/>
      <c r="D2" s="726"/>
      <c r="E2" s="726"/>
      <c r="F2" s="726"/>
      <c r="G2" s="726"/>
      <c r="H2" s="726"/>
      <c r="I2" s="726"/>
      <c r="J2" s="726"/>
      <c r="K2" s="726"/>
      <c r="L2" s="726"/>
    </row>
    <row r="3" spans="1:12" ht="32.25" thickBot="1">
      <c r="A3" s="47"/>
      <c r="B3" s="155"/>
      <c r="C3" s="156"/>
      <c r="D3" s="727" t="s">
        <v>78</v>
      </c>
      <c r="E3" s="727"/>
      <c r="F3" s="727"/>
      <c r="G3" s="727"/>
      <c r="H3" s="727"/>
      <c r="I3" s="157"/>
      <c r="J3" s="158"/>
      <c r="K3" s="158" t="s">
        <v>79</v>
      </c>
      <c r="L3" s="728" t="s">
        <v>76</v>
      </c>
    </row>
    <row r="4" spans="1:12" ht="35.25" customHeight="1">
      <c r="B4" s="159"/>
      <c r="C4" s="160"/>
      <c r="D4" s="161" t="s">
        <v>81</v>
      </c>
      <c r="E4" s="162" t="s">
        <v>26</v>
      </c>
      <c r="F4" s="161" t="s">
        <v>27</v>
      </c>
      <c r="G4" s="162" t="s">
        <v>174</v>
      </c>
      <c r="H4" s="161" t="s">
        <v>83</v>
      </c>
      <c r="I4" s="163"/>
      <c r="J4" s="162"/>
      <c r="K4" s="162" t="s">
        <v>120</v>
      </c>
      <c r="L4" s="728"/>
    </row>
    <row r="5" spans="1:12" ht="24.95" customHeight="1" thickBot="1">
      <c r="B5" s="159"/>
      <c r="C5" s="160"/>
      <c r="D5" s="164">
        <v>0.15</v>
      </c>
      <c r="E5" s="165">
        <v>0.17</v>
      </c>
      <c r="F5" s="164">
        <v>0.12</v>
      </c>
      <c r="G5" s="165">
        <v>0.18</v>
      </c>
      <c r="H5" s="164">
        <v>0.13</v>
      </c>
      <c r="I5" s="166"/>
      <c r="J5" s="165"/>
      <c r="K5" s="165">
        <v>0.25</v>
      </c>
      <c r="L5" s="167">
        <f>SUM(D5:K5)</f>
        <v>1</v>
      </c>
    </row>
    <row r="6" spans="1:12" ht="63.75" customHeight="1">
      <c r="B6" s="729" t="s">
        <v>175</v>
      </c>
      <c r="C6" s="168"/>
      <c r="D6" s="169" t="s">
        <v>176</v>
      </c>
      <c r="E6" s="170" t="s">
        <v>177</v>
      </c>
      <c r="F6" s="169" t="s">
        <v>178</v>
      </c>
      <c r="G6" s="171" t="s">
        <v>179</v>
      </c>
      <c r="H6" s="169" t="s">
        <v>180</v>
      </c>
      <c r="I6" s="172"/>
      <c r="J6" s="171"/>
      <c r="K6" s="173" t="s">
        <v>181</v>
      </c>
      <c r="L6" s="174" t="s">
        <v>182</v>
      </c>
    </row>
    <row r="7" spans="1:12" ht="63.75">
      <c r="B7" s="730"/>
      <c r="C7" s="175"/>
      <c r="D7" s="176" t="s">
        <v>183</v>
      </c>
      <c r="E7" s="177" t="s">
        <v>184</v>
      </c>
      <c r="F7" s="176" t="s">
        <v>185</v>
      </c>
      <c r="G7" s="178" t="s">
        <v>186</v>
      </c>
      <c r="H7" s="176" t="s">
        <v>187</v>
      </c>
      <c r="I7" s="179"/>
      <c r="J7" s="178"/>
      <c r="K7" s="180" t="s">
        <v>188</v>
      </c>
      <c r="L7" s="174" t="s">
        <v>189</v>
      </c>
    </row>
    <row r="8" spans="1:12" ht="63.75">
      <c r="B8" s="730"/>
      <c r="C8" s="175"/>
      <c r="D8" s="181" t="s">
        <v>190</v>
      </c>
      <c r="E8" s="182" t="s">
        <v>191</v>
      </c>
      <c r="F8" s="181" t="s">
        <v>192</v>
      </c>
      <c r="G8" s="183" t="s">
        <v>193</v>
      </c>
      <c r="H8" s="181" t="s">
        <v>194</v>
      </c>
      <c r="I8" s="184"/>
      <c r="J8" s="178"/>
      <c r="K8" s="185" t="s">
        <v>195</v>
      </c>
      <c r="L8" s="174" t="s">
        <v>196</v>
      </c>
    </row>
    <row r="9" spans="1:12" ht="89.25">
      <c r="B9" s="730"/>
      <c r="C9" s="175"/>
      <c r="D9" s="176" t="s">
        <v>197</v>
      </c>
      <c r="E9" s="177" t="s">
        <v>198</v>
      </c>
      <c r="F9" s="176" t="s">
        <v>199</v>
      </c>
      <c r="G9" s="178" t="s">
        <v>200</v>
      </c>
      <c r="H9" s="176" t="s">
        <v>201</v>
      </c>
      <c r="I9" s="179"/>
      <c r="J9" s="178"/>
      <c r="K9" s="180" t="s">
        <v>202</v>
      </c>
      <c r="L9" s="174" t="s">
        <v>203</v>
      </c>
    </row>
    <row r="10" spans="1:12" ht="64.5" thickBot="1">
      <c r="B10" s="730"/>
      <c r="C10" s="186"/>
      <c r="D10" s="187" t="s">
        <v>204</v>
      </c>
      <c r="E10" s="188" t="s">
        <v>205</v>
      </c>
      <c r="F10" s="187" t="s">
        <v>206</v>
      </c>
      <c r="G10" s="189" t="s">
        <v>207</v>
      </c>
      <c r="H10" s="187" t="s">
        <v>208</v>
      </c>
      <c r="I10" s="190"/>
      <c r="J10" s="183"/>
      <c r="K10" s="191" t="s">
        <v>209</v>
      </c>
      <c r="L10" s="192" t="s">
        <v>210</v>
      </c>
    </row>
    <row r="11" spans="1:12" ht="2.25" customHeight="1" thickBot="1">
      <c r="B11" s="731"/>
      <c r="C11" s="193"/>
      <c r="D11" s="193"/>
      <c r="E11" s="193"/>
      <c r="F11" s="193"/>
      <c r="G11" s="193"/>
      <c r="H11" s="193"/>
      <c r="I11" s="193"/>
      <c r="J11" s="193"/>
      <c r="K11" s="194"/>
      <c r="L11" s="195"/>
    </row>
    <row r="18" spans="4:4">
      <c r="D18" s="196"/>
    </row>
  </sheetData>
  <mergeCells count="4">
    <mergeCell ref="B1:L2"/>
    <mergeCell ref="D3:H3"/>
    <mergeCell ref="L3:L4"/>
    <mergeCell ref="B6:B11"/>
  </mergeCells>
  <pageMargins left="0.511811024" right="0.511811024" top="0.78740157499999996" bottom="0.78740157499999996" header="0.31496062000000002" footer="0.31496062000000002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12</vt:i4>
      </vt:variant>
      <vt:variant>
        <vt:lpstr>Intervalos nomeados</vt:lpstr>
      </vt:variant>
      <vt:variant>
        <vt:i4>1</vt:i4>
      </vt:variant>
    </vt:vector>
  </HeadingPairs>
  <TitlesOfParts>
    <vt:vector size="13" baseType="lpstr">
      <vt:lpstr>Instruções</vt:lpstr>
      <vt:lpstr>Ambiente e Fixação de Objetivos</vt:lpstr>
      <vt:lpstr>Mapa de Riscos</vt:lpstr>
      <vt:lpstr>Cálculo do Risco Inerente</vt:lpstr>
      <vt:lpstr>Cálculo do Risco Residual</vt:lpstr>
      <vt:lpstr>Plano de Ação</vt:lpstr>
      <vt:lpstr>NR - Resposta a Risco</vt:lpstr>
      <vt:lpstr>Probabilidade</vt:lpstr>
      <vt:lpstr>Impacto - Fatores de Análise</vt:lpstr>
      <vt:lpstr>Plan1</vt:lpstr>
      <vt:lpstr>Sobre</vt:lpstr>
      <vt:lpstr>MapXConst.Controles</vt:lpstr>
      <vt:lpstr>Status</vt:lpstr>
    </vt:vector>
  </TitlesOfParts>
  <Company>MP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Gestão de Riscos</dc:title>
  <dc:subject>Gestão de Riscos</dc:subject>
  <dc:creator>Vera Lucia de Melo</dc:creator>
  <dc:description>Versão: 1.1</dc:description>
  <cp:lastModifiedBy>sulianara.neres</cp:lastModifiedBy>
  <cp:lastPrinted>2016-08-24T17:29:17Z</cp:lastPrinted>
  <dcterms:created xsi:type="dcterms:W3CDTF">2014-08-07T19:36:02Z</dcterms:created>
  <dcterms:modified xsi:type="dcterms:W3CDTF">2018-05-04T13:35:11Z</dcterms:modified>
</cp:coreProperties>
</file>