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OM\NÚMEROS SECOM - 2010 a 2021\SECOM 2021 AQUISIÇÕES E CONTRTAÇÕES\"/>
    </mc:Choice>
  </mc:AlternateContent>
  <xr:revisionPtr revIDLastSave="0" documentId="8_{4B67226E-1984-4B0B-962D-31F1B85ABE4B}" xr6:coauthVersionLast="47" xr6:coauthVersionMax="47" xr10:uidLastSave="{00000000-0000-0000-0000-000000000000}"/>
  <bookViews>
    <workbookView xWindow="-120" yWindow="-120" windowWidth="29040" windowHeight="15840" xr2:uid="{AE06A1A8-A15E-4177-8C70-D2E16467DEF2}"/>
  </bookViews>
  <sheets>
    <sheet name="Planilha1" sheetId="1" r:id="rId1"/>
  </sheets>
  <definedNames>
    <definedName name="_xlnm._FilterDatabase" localSheetId="0" hidden="1">Planilha1!$A$1:$M$1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1" l="1"/>
  <c r="M22" i="1"/>
  <c r="M18" i="1"/>
  <c r="H17" i="1"/>
  <c r="G17" i="1"/>
  <c r="H16" i="1"/>
  <c r="H18" i="1" s="1"/>
  <c r="G16" i="1"/>
  <c r="G18" i="1" s="1"/>
  <c r="M14" i="1"/>
  <c r="M11" i="1"/>
</calcChain>
</file>

<file path=xl/sharedStrings.xml><?xml version="1.0" encoding="utf-8"?>
<sst xmlns="http://schemas.openxmlformats.org/spreadsheetml/2006/main" count="93" uniqueCount="70">
  <si>
    <t>Nro. de Processo</t>
  </si>
  <si>
    <t>Número da Aquisição</t>
  </si>
  <si>
    <t>Data Abertura</t>
  </si>
  <si>
    <t>Data SECOM</t>
  </si>
  <si>
    <t>Data Publicação</t>
  </si>
  <si>
    <t>Data Contratação</t>
  </si>
  <si>
    <t>SECOM</t>
  </si>
  <si>
    <t>PUBLICAÇÃO</t>
  </si>
  <si>
    <t>Descrição do Objeto</t>
  </si>
  <si>
    <t>Modalidade de Licitação</t>
  </si>
  <si>
    <t>CNPJ e Denominação da Empresa Contratada</t>
  </si>
  <si>
    <t>Tipo Contratação</t>
  </si>
  <si>
    <t>Valor Contratado (R$)</t>
  </si>
  <si>
    <t>0122/21</t>
  </si>
  <si>
    <t>000/00</t>
  </si>
  <si>
    <t>CONTRATAÇÃO DE SERVIÇOS DE VIGILÂNCIA ARMADA NOS POSTOS LOCALIZADOS: NO PÁTIO ADMINISTRATIVO, PÁTIO DE ESTACIONAMENTO DE TRENS, SUBESTAÇÕES E BACIA RODO FERROVIÁRIA (ÁREAS PERICULOSA SUJEITA A RISCOS ELÉTRICOS) POR EMPRESA ESPECIALIZADA.</t>
  </si>
  <si>
    <t xml:space="preserve">DISPENSA EMERGENCIAL </t>
  </si>
  <si>
    <t>13624934000146 - MZ SEGURANÇA PRIVADA LTDA.</t>
  </si>
  <si>
    <t>REPASSE</t>
  </si>
  <si>
    <t>0536/20</t>
  </si>
  <si>
    <t>AQUISIÇÃO DE MASCARAS PFF2</t>
  </si>
  <si>
    <t xml:space="preserve">DISPENSA  </t>
  </si>
  <si>
    <t>72446255000193 - ROBERTO SZUPSZYNSKI E CIA LTDA</t>
  </si>
  <si>
    <t>ESTOQUE</t>
  </si>
  <si>
    <t>1028/20</t>
  </si>
  <si>
    <t>CONTRATAÇÃO DE EMPRESA ESPECIALIZADA NA PRESTAÇÃO DE SERVIÇOS TÉCNICOS NA ÁREA ATUARIAL, VISANDO O ATENDIMENTO DA CGPAR 09, DE 10 DE MAIO DE 2016, NO ACOMPANHAMENTO DO PLANO DE PREVIDÊNCIA COMPLEMENTAR FECHADO DA TRENSURB PREV, CONFORME ABAIXO</t>
  </si>
  <si>
    <t>06114280000145 - Atuária Brasil Assessoria, Consultoria e Auditoria Ltda</t>
  </si>
  <si>
    <t>1691/20</t>
  </si>
  <si>
    <t>AQUISIÇÃO DE EQUIPAMENTO (CAVALETE, ARCOFIL) FILTRANTE PARA AR RESPIRÁVEL COM MONITOR DE CO</t>
  </si>
  <si>
    <t>17489319000125 - BREATHE LTDA</t>
  </si>
  <si>
    <t>2266/20</t>
  </si>
  <si>
    <t>279/20</t>
  </si>
  <si>
    <t>CLIVADOR DE FIBRA ÓPTICA COMPATÍVEL COM MÁQUINA DE EMENDA DE FIBRAÓPTICA POR FUSÃO FITEL/FURUKAWA S179A,</t>
  </si>
  <si>
    <t>11985457000131 - RG Soluções LTDA</t>
  </si>
  <si>
    <t>2294/20</t>
  </si>
  <si>
    <t>REALIZAÇÃO DE TREINAMENTO EXTERNO (SEMINÁRIO) DENOMINADO "OBRAS PÚBLICAS: BIM EXPERIENCE".</t>
  </si>
  <si>
    <t>22965437000100 - JEANE LEITE DA SILVA CANELAS- CON TREINAMENTOS</t>
  </si>
  <si>
    <t>2339/20</t>
  </si>
  <si>
    <t>289/20</t>
  </si>
  <si>
    <t>CADEIRA ERGONÔMICA PARA ESCRITÓRIO</t>
  </si>
  <si>
    <t>88766936000179 - MARELI MÓVEIS</t>
  </si>
  <si>
    <t>0617/20</t>
  </si>
  <si>
    <t>254/20</t>
  </si>
  <si>
    <t>PLACA PROIBIDO FUMAR</t>
  </si>
  <si>
    <t>29253577000197 - ROGER ANDRE BRAUN ME</t>
  </si>
  <si>
    <t>2100/20</t>
  </si>
  <si>
    <t>275/20</t>
  </si>
  <si>
    <t>LUBRIFICANTE PARA FRISO E TOPO DE RODAS DOS TUES.</t>
  </si>
  <si>
    <t>31024908000169 - D RODRIGUES MEKARU COMERCIO MATERIAIS FERROVIARIOS LTDA</t>
  </si>
  <si>
    <t>2154/20</t>
  </si>
  <si>
    <t>000/01</t>
  </si>
  <si>
    <t>CONTRATAÇÃO DE EMPRESA PARA PRESTAÇÃO DE SERVIÇO DE LICENCIAMENTO, SUPORTE TÉCNICO, TREINAMENTO, PERSONALIZAÇÃO E MANUTENÇÃO EM PROGRAMAS E FUNÇÕES DO SISTEMA PLACOMP JÁ INSTALADOS E EM FUNCIONAMENTO NA TRENSURB.</t>
  </si>
  <si>
    <t>INEXIGIBILIDADE</t>
  </si>
  <si>
    <t>50822394000131 - PLACOMP SISTEMAS LTDA</t>
  </si>
  <si>
    <t>0103/20</t>
  </si>
  <si>
    <t>146/20</t>
  </si>
  <si>
    <t>SERVIDORES RACK PADRÃO</t>
  </si>
  <si>
    <t>PREGÃO ELETRÔNICO</t>
  </si>
  <si>
    <t>04958321000154 - HARDLINK INFORMATICA E SISTEMAS LTDA</t>
  </si>
  <si>
    <t>0529/20</t>
  </si>
  <si>
    <t>198/20</t>
  </si>
  <si>
    <t>MONITORAMENTO DE MIDIA</t>
  </si>
  <si>
    <t>02058312000181 - CWA ASSESSORIA E MONITORAMENTO DE RADIO E TV LTDA.</t>
  </si>
  <si>
    <t>média</t>
  </si>
  <si>
    <t>0974/20</t>
  </si>
  <si>
    <t>234/20</t>
  </si>
  <si>
    <t>SRP - ALCOOL GEL ANTISSÉPTICO</t>
  </si>
  <si>
    <t>REGISTRO DE PREÇOS</t>
  </si>
  <si>
    <t>01648513000176 - PKB PRODUTOS QUÍMICOS LTDA EPP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</si>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</sst>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/>
    <xf numFmtId="14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8" fontId="3" fillId="0" borderId="0" xfId="0" applyNumberFormat="1" applyFont="1"/>
    <xf numFmtId="164" fontId="3" fillId="0" borderId="0" xfId="1" applyNumberFormat="1" applyFont="1"/>
    <xf numFmtId="8" fontId="4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8" fontId="3" fillId="0" borderId="0" xfId="0" applyNumberFormat="1" applyFont="1" applyAlignment="1">
      <alignment horizontal="right" vertical="center"/>
    </xf>
    <xf numFmtId="1" fontId="5" fillId="0" borderId="0" xfId="0" applyNumberFormat="1" applyFont="1"/>
    <xf numFmtId="8" fontId="2" fillId="0" borderId="0" xfId="0" applyNumberFormat="1" applyFont="1"/>
    <xf numFmtId="164" fontId="3" fillId="0" borderId="0" xfId="0" applyNumberFormat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8BD17-6308-47D8-854C-70A7F86ADC34}">
  <dimension ref="A1:M40"/>
  <sheetViews>
    <sheetView tabSelected="1" workbookViewId="0">
      <pane ySplit="1" topLeftCell="A2" activePane="bottomLeft" state="frozen"/>
      <selection pane="bottomLeft" activeCell="J6" sqref="J6"/>
    </sheetView>
  </sheetViews>
  <sheetFormatPr defaultRowHeight="15" x14ac:dyDescent="0.25"/>
  <cols>
    <col min="1" max="1" width="16" style="5" bestFit="1" customWidth="1"/>
    <col min="2" max="2" width="20.28515625" style="5" bestFit="1" customWidth="1"/>
    <col min="3" max="3" width="13.7109375" style="5" bestFit="1" customWidth="1"/>
    <col min="4" max="4" width="13.7109375" style="5" hidden="1" customWidth="1"/>
    <col min="5" max="5" width="15.5703125" style="5" hidden="1" customWidth="1"/>
    <col min="6" max="6" width="16.7109375" style="5" bestFit="1" customWidth="1"/>
    <col min="7" max="8" width="16.7109375" style="6" hidden="1" customWidth="1"/>
    <col min="9" max="9" width="41" style="5" customWidth="1"/>
    <col min="10" max="10" width="24.85546875" style="5" customWidth="1"/>
    <col min="11" max="11" width="80.28515625" style="5" customWidth="1"/>
    <col min="12" max="12" width="17.85546875" style="5" bestFit="1" customWidth="1"/>
    <col min="13" max="13" width="22.28515625" style="5" bestFit="1" customWidth="1"/>
    <col min="14" max="16384" width="9.140625" style="5"/>
  </cols>
  <sheetData>
    <row r="1" spans="1:13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3" t="s">
        <v>10</v>
      </c>
      <c r="L1" s="3" t="s">
        <v>11</v>
      </c>
      <c r="M1" s="3" t="s">
        <v>12</v>
      </c>
    </row>
    <row r="2" spans="1:13" s="1" customFormat="1" x14ac:dyDescent="0.25">
      <c r="A2" s="4" t="s">
        <v>13</v>
      </c>
      <c r="B2" s="5" t="s">
        <v>14</v>
      </c>
      <c r="C2" s="4">
        <v>43850</v>
      </c>
      <c r="D2" s="4"/>
      <c r="E2" s="4"/>
      <c r="F2" s="4">
        <v>44225</v>
      </c>
      <c r="G2" s="6"/>
      <c r="H2" s="6"/>
      <c r="I2" s="5" t="s">
        <v>15</v>
      </c>
      <c r="J2" s="7" t="s">
        <v>16</v>
      </c>
      <c r="K2" s="5" t="s">
        <v>17</v>
      </c>
      <c r="L2" s="5" t="s">
        <v>18</v>
      </c>
      <c r="M2" s="7">
        <v>1961071.2</v>
      </c>
    </row>
    <row r="3" spans="1:13" x14ac:dyDescent="0.25">
      <c r="A3" s="4" t="s">
        <v>19</v>
      </c>
      <c r="B3" s="5" t="s">
        <v>14</v>
      </c>
      <c r="C3" s="4">
        <v>43927</v>
      </c>
      <c r="D3" s="4"/>
      <c r="E3" s="4"/>
      <c r="F3" s="4">
        <v>44221</v>
      </c>
      <c r="I3" s="5" t="s">
        <v>20</v>
      </c>
      <c r="J3" s="7" t="s">
        <v>21</v>
      </c>
      <c r="K3" s="5" t="s">
        <v>22</v>
      </c>
      <c r="L3" s="5" t="s">
        <v>23</v>
      </c>
      <c r="M3" s="7">
        <v>2950</v>
      </c>
    </row>
    <row r="4" spans="1:13" x14ac:dyDescent="0.25">
      <c r="A4" s="4" t="s">
        <v>24</v>
      </c>
      <c r="B4" s="5" t="s">
        <v>14</v>
      </c>
      <c r="C4" s="4">
        <v>44012</v>
      </c>
      <c r="D4" s="4"/>
      <c r="E4" s="4"/>
      <c r="F4" s="4">
        <v>44224</v>
      </c>
      <c r="I4" s="5" t="s">
        <v>25</v>
      </c>
      <c r="J4" s="7" t="s">
        <v>21</v>
      </c>
      <c r="K4" s="5" t="s">
        <v>26</v>
      </c>
      <c r="L4" s="5" t="s">
        <v>18</v>
      </c>
      <c r="M4" s="7">
        <v>20000</v>
      </c>
    </row>
    <row r="5" spans="1:13" x14ac:dyDescent="0.25">
      <c r="A5" s="4" t="s">
        <v>27</v>
      </c>
      <c r="B5" s="5" t="s">
        <v>14</v>
      </c>
      <c r="C5" s="4">
        <v>44174</v>
      </c>
      <c r="D5" s="4"/>
      <c r="E5" s="4"/>
      <c r="F5" s="4">
        <v>44217</v>
      </c>
      <c r="I5" s="5" t="s">
        <v>28</v>
      </c>
      <c r="J5" s="7" t="s">
        <v>21</v>
      </c>
      <c r="K5" s="5" t="s">
        <v>29</v>
      </c>
      <c r="L5" s="5" t="s">
        <v>18</v>
      </c>
      <c r="M5" s="7">
        <v>8828.2199999999993</v>
      </c>
    </row>
    <row r="6" spans="1:13" x14ac:dyDescent="0.25">
      <c r="A6" s="4" t="s">
        <v>30</v>
      </c>
      <c r="B6" s="5" t="s">
        <v>31</v>
      </c>
      <c r="C6" s="4">
        <v>44158</v>
      </c>
      <c r="D6" s="4"/>
      <c r="E6" s="4"/>
      <c r="F6" s="4">
        <v>44221</v>
      </c>
      <c r="I6" s="5" t="s">
        <v>32</v>
      </c>
      <c r="J6" s="7" t="s">
        <v>21</v>
      </c>
      <c r="K6" s="5" t="s">
        <v>33</v>
      </c>
      <c r="L6" s="5" t="s">
        <v>18</v>
      </c>
      <c r="M6" s="7">
        <v>1890</v>
      </c>
    </row>
    <row r="7" spans="1:13" x14ac:dyDescent="0.25">
      <c r="A7" s="4" t="s">
        <v>34</v>
      </c>
      <c r="B7" s="5" t="s">
        <v>14</v>
      </c>
      <c r="C7" s="4">
        <v>44160</v>
      </c>
      <c r="D7" s="4"/>
      <c r="E7" s="4"/>
      <c r="F7" s="4">
        <v>44221</v>
      </c>
      <c r="I7" s="5" t="s">
        <v>35</v>
      </c>
      <c r="J7" s="7" t="s">
        <v>21</v>
      </c>
      <c r="K7" s="5" t="s">
        <v>36</v>
      </c>
      <c r="L7" s="5" t="s">
        <v>18</v>
      </c>
      <c r="M7" s="7">
        <v>7500</v>
      </c>
    </row>
    <row r="8" spans="1:13" x14ac:dyDescent="0.25">
      <c r="A8" s="4" t="s">
        <v>37</v>
      </c>
      <c r="B8" s="5" t="s">
        <v>38</v>
      </c>
      <c r="C8" s="4">
        <v>44168</v>
      </c>
      <c r="D8" s="4"/>
      <c r="E8" s="4"/>
      <c r="F8" s="4">
        <v>44210</v>
      </c>
      <c r="I8" s="5" t="s">
        <v>39</v>
      </c>
      <c r="J8" s="7" t="s">
        <v>21</v>
      </c>
      <c r="K8" s="5" t="s">
        <v>40</v>
      </c>
      <c r="L8" s="5" t="s">
        <v>18</v>
      </c>
      <c r="M8" s="8">
        <v>1836.72</v>
      </c>
    </row>
    <row r="9" spans="1:13" x14ac:dyDescent="0.25">
      <c r="A9" s="4" t="s">
        <v>41</v>
      </c>
      <c r="B9" s="5" t="s">
        <v>42</v>
      </c>
      <c r="C9" s="4">
        <v>43948</v>
      </c>
      <c r="D9" s="4"/>
      <c r="E9" s="4"/>
      <c r="F9" s="4">
        <v>44200</v>
      </c>
      <c r="I9" s="5" t="s">
        <v>43</v>
      </c>
      <c r="J9" s="7" t="s">
        <v>21</v>
      </c>
      <c r="K9" s="5" t="s">
        <v>44</v>
      </c>
      <c r="L9" s="5" t="s">
        <v>18</v>
      </c>
      <c r="M9" s="7">
        <v>649</v>
      </c>
    </row>
    <row r="10" spans="1:13" x14ac:dyDescent="0.25">
      <c r="A10" s="4" t="s">
        <v>45</v>
      </c>
      <c r="B10" s="5" t="s">
        <v>46</v>
      </c>
      <c r="C10" s="4">
        <v>44138</v>
      </c>
      <c r="D10" s="4"/>
      <c r="E10" s="4"/>
      <c r="F10" s="4">
        <v>44202</v>
      </c>
      <c r="I10" s="5" t="s">
        <v>47</v>
      </c>
      <c r="J10" s="7" t="s">
        <v>21</v>
      </c>
      <c r="K10" s="5" t="s">
        <v>48</v>
      </c>
      <c r="L10" s="5" t="s">
        <v>18</v>
      </c>
      <c r="M10" s="7">
        <v>3836.55</v>
      </c>
    </row>
    <row r="11" spans="1:13" x14ac:dyDescent="0.25">
      <c r="A11" s="4"/>
      <c r="C11" s="4"/>
      <c r="D11" s="4"/>
      <c r="E11" s="4"/>
      <c r="F11" s="4"/>
      <c r="J11" s="7"/>
      <c r="M11" s="9">
        <f>SUM(M2:M10)</f>
        <v>2008561.69</v>
      </c>
    </row>
    <row r="12" spans="1:13" x14ac:dyDescent="0.25">
      <c r="A12" s="4"/>
      <c r="C12" s="4"/>
      <c r="D12" s="4"/>
      <c r="E12" s="4"/>
      <c r="F12" s="4"/>
      <c r="J12" s="7"/>
      <c r="M12" s="7"/>
    </row>
    <row r="13" spans="1:13" x14ac:dyDescent="0.25">
      <c r="A13" s="4" t="s">
        <v>49</v>
      </c>
      <c r="B13" s="5" t="s">
        <v>50</v>
      </c>
      <c r="C13" s="4">
        <v>44146</v>
      </c>
      <c r="D13" s="4"/>
      <c r="E13" s="4"/>
      <c r="F13" s="4">
        <v>44214</v>
      </c>
      <c r="I13" s="5" t="s">
        <v>51</v>
      </c>
      <c r="J13" s="7" t="s">
        <v>52</v>
      </c>
      <c r="K13" s="5" t="s">
        <v>53</v>
      </c>
      <c r="L13" s="5" t="s">
        <v>18</v>
      </c>
      <c r="M13" s="7">
        <v>271702.14</v>
      </c>
    </row>
    <row r="14" spans="1:13" x14ac:dyDescent="0.25">
      <c r="A14" s="4"/>
      <c r="C14" s="4"/>
      <c r="D14" s="4"/>
      <c r="E14" s="4"/>
      <c r="F14" s="4"/>
      <c r="J14" s="7"/>
      <c r="M14" s="9">
        <f>SUM(M13)</f>
        <v>271702.14</v>
      </c>
    </row>
    <row r="15" spans="1:13" x14ac:dyDescent="0.25">
      <c r="A15" s="4"/>
      <c r="C15" s="4"/>
      <c r="D15" s="4"/>
      <c r="E15" s="4"/>
      <c r="F15" s="4"/>
      <c r="J15" s="7"/>
      <c r="M15" s="7"/>
    </row>
    <row r="16" spans="1:13" x14ac:dyDescent="0.25">
      <c r="A16" s="4" t="s">
        <v>54</v>
      </c>
      <c r="B16" s="5" t="s">
        <v>55</v>
      </c>
      <c r="C16" s="4">
        <v>43852</v>
      </c>
      <c r="D16" s="4">
        <v>44000</v>
      </c>
      <c r="E16" s="4">
        <v>44174</v>
      </c>
      <c r="F16" s="4">
        <v>44222</v>
      </c>
      <c r="G16" s="6">
        <f>F16-D16</f>
        <v>222</v>
      </c>
      <c r="H16" s="6">
        <f>F16-E16</f>
        <v>48</v>
      </c>
      <c r="I16" s="5" t="s">
        <v>56</v>
      </c>
      <c r="J16" s="7" t="s">
        <v>57</v>
      </c>
      <c r="K16" s="10" t="s">
        <v>58</v>
      </c>
      <c r="L16" s="11" t="s">
        <v>18</v>
      </c>
      <c r="M16" s="12">
        <v>164100</v>
      </c>
    </row>
    <row r="17" spans="1:13" x14ac:dyDescent="0.25">
      <c r="A17" s="4" t="s">
        <v>59</v>
      </c>
      <c r="B17" s="5" t="s">
        <v>60</v>
      </c>
      <c r="C17" s="4">
        <v>43923</v>
      </c>
      <c r="D17" s="4">
        <v>44075</v>
      </c>
      <c r="E17" s="4">
        <v>44167</v>
      </c>
      <c r="F17" s="4">
        <v>44200</v>
      </c>
      <c r="G17" s="6">
        <f>F17-D17</f>
        <v>125</v>
      </c>
      <c r="H17" s="6">
        <f>F17-E17</f>
        <v>33</v>
      </c>
      <c r="I17" s="5" t="s">
        <v>61</v>
      </c>
      <c r="J17" s="7" t="s">
        <v>57</v>
      </c>
      <c r="K17" s="5" t="s">
        <v>62</v>
      </c>
      <c r="L17" s="5" t="s">
        <v>18</v>
      </c>
      <c r="M17" s="7">
        <v>72000</v>
      </c>
    </row>
    <row r="18" spans="1:13" x14ac:dyDescent="0.25">
      <c r="A18" s="4"/>
      <c r="C18" s="4"/>
      <c r="D18" s="4"/>
      <c r="E18" s="4"/>
      <c r="F18" s="4" t="s">
        <v>63</v>
      </c>
      <c r="G18" s="13">
        <f>SUM(G16:G17)/2</f>
        <v>173.5</v>
      </c>
      <c r="H18" s="13">
        <f>SUM(H16:H17)/2</f>
        <v>40.5</v>
      </c>
      <c r="J18" s="7"/>
      <c r="M18" s="9">
        <f>SUM(M16:M17)</f>
        <v>236100</v>
      </c>
    </row>
    <row r="19" spans="1:13" x14ac:dyDescent="0.25">
      <c r="A19" s="4"/>
      <c r="C19" s="4"/>
      <c r="D19" s="4"/>
      <c r="E19" s="4"/>
      <c r="F19" s="4"/>
      <c r="J19" s="7"/>
      <c r="M19" s="9"/>
    </row>
    <row r="20" spans="1:13" x14ac:dyDescent="0.25">
      <c r="A20" s="4"/>
      <c r="C20" s="4"/>
      <c r="D20" s="4"/>
      <c r="E20" s="4"/>
      <c r="F20" s="4"/>
      <c r="J20" s="7"/>
      <c r="M20" s="7"/>
    </row>
    <row r="21" spans="1:13" x14ac:dyDescent="0.25">
      <c r="A21" s="4" t="s">
        <v>64</v>
      </c>
      <c r="B21" s="5" t="s">
        <v>65</v>
      </c>
      <c r="C21" s="4">
        <v>44005</v>
      </c>
      <c r="D21" s="4"/>
      <c r="E21" s="4"/>
      <c r="F21" s="4">
        <v>44201</v>
      </c>
      <c r="I21" s="5" t="s">
        <v>66</v>
      </c>
      <c r="J21" s="7" t="s">
        <v>67</v>
      </c>
      <c r="K21" s="5" t="s">
        <v>68</v>
      </c>
      <c r="L21" s="5" t="s">
        <v>23</v>
      </c>
      <c r="M21" s="7">
        <v>33000</v>
      </c>
    </row>
    <row r="22" spans="1:13" x14ac:dyDescent="0.25">
      <c r="A22" s="4"/>
      <c r="J22" s="7"/>
      <c r="M22" s="9">
        <f>SUM(M21)</f>
        <v>33000</v>
      </c>
    </row>
    <row r="23" spans="1:13" x14ac:dyDescent="0.25">
      <c r="A23" s="4"/>
      <c r="J23" s="7"/>
      <c r="M23" s="9"/>
    </row>
    <row r="24" spans="1:13" x14ac:dyDescent="0.25">
      <c r="A24" s="4"/>
      <c r="J24" s="14"/>
      <c r="L24" s="5" t="s">
        <v>69</v>
      </c>
      <c r="M24" s="14">
        <f>SUM(M22,M18,M14,M11)</f>
        <v>2549363.83</v>
      </c>
    </row>
    <row r="25" spans="1:13" x14ac:dyDescent="0.25">
      <c r="A25" s="4"/>
      <c r="J25" s="7"/>
    </row>
    <row r="26" spans="1:13" x14ac:dyDescent="0.25">
      <c r="A26" s="4"/>
      <c r="J26" s="7"/>
    </row>
    <row r="28" spans="1:13" x14ac:dyDescent="0.25">
      <c r="A28" s="4"/>
      <c r="J28" s="7"/>
    </row>
    <row r="29" spans="1:13" x14ac:dyDescent="0.25">
      <c r="A29" s="4"/>
      <c r="J29" s="7"/>
    </row>
    <row r="30" spans="1:13" x14ac:dyDescent="0.25">
      <c r="A30" s="4"/>
      <c r="J30" s="14"/>
    </row>
    <row r="31" spans="1:13" x14ac:dyDescent="0.25">
      <c r="A31" s="4"/>
      <c r="J31" s="7"/>
    </row>
    <row r="32" spans="1:13" x14ac:dyDescent="0.25">
      <c r="A32" s="4"/>
      <c r="J32" s="7"/>
    </row>
    <row r="33" spans="1:10" x14ac:dyDescent="0.25">
      <c r="A33" s="4"/>
      <c r="J33" s="7"/>
    </row>
    <row r="34" spans="1:10" x14ac:dyDescent="0.25">
      <c r="A34" s="4"/>
      <c r="J34" s="7"/>
    </row>
    <row r="35" spans="1:10" x14ac:dyDescent="0.25">
      <c r="J35" s="14"/>
    </row>
    <row r="36" spans="1:10" x14ac:dyDescent="0.25">
      <c r="J36" s="14"/>
    </row>
    <row r="37" spans="1:10" x14ac:dyDescent="0.25">
      <c r="J37" s="14"/>
    </row>
    <row r="39" spans="1:10" x14ac:dyDescent="0.25">
      <c r="J39" s="15"/>
    </row>
    <row r="40" spans="1:10" x14ac:dyDescent="0.25">
      <c r="J40" s="15"/>
    </row>
  </sheetData>
  <autoFilter ref="A1:M1" xr:uid="{38026DF4-707A-494A-8AFD-8C0DD682087E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Gross Damico</dc:creator>
  <cp:lastModifiedBy>Gabriel Gross Damico</cp:lastModifiedBy>
  <dcterms:created xsi:type="dcterms:W3CDTF">2021-06-30T18:42:26Z</dcterms:created>
  <dcterms:modified xsi:type="dcterms:W3CDTF">2021-06-30T18:42:59Z</dcterms:modified>
</cp:coreProperties>
</file>