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neiva\Desktop\Apetite ao Risco\"/>
    </mc:Choice>
  </mc:AlternateContent>
  <xr:revisionPtr revIDLastSave="18" documentId="13_ncr:1_{EC6BCE75-EC07-4F0C-8204-27AB36FBE548}" xr6:coauthVersionLast="47" xr6:coauthVersionMax="47" xr10:uidLastSave="{C6F88A66-AF35-4BD8-9A21-FBF74A37594C}"/>
  <bookViews>
    <workbookView xWindow="4020" yWindow="2265" windowWidth="21600" windowHeight="11385" xr2:uid="{6B688F66-D7CB-4C18-9017-4296DA7D9B7A}"/>
  </bookViews>
  <sheets>
    <sheet name="Simulaca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E11" i="1"/>
  <c r="E12" i="1" l="1"/>
  <c r="E8" i="1"/>
  <c r="E9" i="1"/>
  <c r="E13" i="1"/>
  <c r="E10" i="1"/>
  <c r="E7" i="1"/>
</calcChain>
</file>

<file path=xl/sharedStrings.xml><?xml version="1.0" encoding="utf-8"?>
<sst xmlns="http://schemas.openxmlformats.org/spreadsheetml/2006/main" count="14" uniqueCount="14">
  <si>
    <t>Custo Administrativo</t>
  </si>
  <si>
    <t>Taxa de Rejeição</t>
  </si>
  <si>
    <t>Faixas de Risco</t>
  </si>
  <si>
    <t>Qtde</t>
  </si>
  <si>
    <t>Valor</t>
  </si>
  <si>
    <t xml:space="preserve"> Custo Análise Vs Estimativa de Prejuízo</t>
  </si>
  <si>
    <t>Apetite ao Risco</t>
  </si>
  <si>
    <t>0,0 a 0,0999</t>
  </si>
  <si>
    <t>0,0 a 0,1999</t>
  </si>
  <si>
    <t>0,0 a 0,2999</t>
  </si>
  <si>
    <t>0,0 a 0,3999</t>
  </si>
  <si>
    <t>0,0 a 0,4999</t>
  </si>
  <si>
    <t>0,0 a 0,5999</t>
  </si>
  <si>
    <t>0,0 a 0,6999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</si>
</sst>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&quot;R$&quot;\ #,##0.00"/>
    <numFmt numFmtId="165" formatCode="0.0000%"/>
    <numFmt numFmtId="166" formatCode="&quot;R$&quot;\ #,##0.0000"/>
  </numFmts>
  <fonts count="3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">
    <xf numFmtId="0" fontId="0" fillId="0" borderId="0" xfId="0"/>
    <xf numFmtId="164" fontId="1" fillId="2" borderId="1" xfId="1" applyNumberFormat="1" applyBorder="1"/>
    <xf numFmtId="0" fontId="0" fillId="0" borderId="0" xfId="0" applyAlignment="1">
      <alignment horizontal="right"/>
    </xf>
    <xf numFmtId="165" fontId="0" fillId="0" borderId="2" xfId="0" applyNumberFormat="1" applyBorder="1"/>
    <xf numFmtId="165" fontId="0" fillId="0" borderId="0" xfId="0" applyNumberFormat="1"/>
    <xf numFmtId="0" fontId="2" fillId="0" borderId="0" xfId="0" applyFont="1" applyAlignment="1">
      <alignment horizontal="right"/>
    </xf>
    <xf numFmtId="164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right"/>
    </xf>
    <xf numFmtId="8" fontId="0" fillId="0" borderId="0" xfId="0" applyNumberFormat="1"/>
  </cellXfs>
  <cellStyles count="2">
    <cellStyle name="Neutro" xfId="1" builtinId="28"/>
    <cellStyle name="Normal" xfId="0" builtinId="0"/>
  </cellStyles>
  <dxfs count="5">
    <dxf>
      <fill>
        <patternFill>
          <bgColor theme="9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A5D38-2327-48D2-BF04-806B3485EDEF}">
  <dimension ref="A1:R13"/>
  <sheetViews>
    <sheetView tabSelected="1" workbookViewId="0">
      <selection activeCell="A7" sqref="A7:A13"/>
    </sheetView>
  </sheetViews>
  <sheetFormatPr defaultRowHeight="15"/>
  <cols>
    <col min="1" max="1" width="28.28515625" customWidth="1"/>
    <col min="2" max="2" width="10.5703125" customWidth="1"/>
    <col min="3" max="3" width="23.42578125" customWidth="1"/>
    <col min="4" max="4" width="37.140625" bestFit="1" customWidth="1"/>
    <col min="5" max="5" width="15.42578125" bestFit="1" customWidth="1"/>
    <col min="6" max="6" width="28.42578125" customWidth="1"/>
    <col min="7" max="7" width="16.42578125" bestFit="1" customWidth="1"/>
    <col min="8" max="8" width="5.42578125" bestFit="1" customWidth="1"/>
    <col min="9" max="9" width="16.42578125" bestFit="1" customWidth="1"/>
    <col min="10" max="10" width="5.42578125" bestFit="1" customWidth="1"/>
    <col min="11" max="11" width="17.5703125" bestFit="1" customWidth="1"/>
    <col min="12" max="12" width="5.42578125" bestFit="1" customWidth="1"/>
    <col min="13" max="13" width="17.5703125" bestFit="1" customWidth="1"/>
    <col min="14" max="14" width="5.42578125" bestFit="1" customWidth="1"/>
    <col min="15" max="15" width="16.42578125" bestFit="1" customWidth="1"/>
    <col min="16" max="17" width="15.140625" bestFit="1" customWidth="1"/>
    <col min="18" max="18" width="16.140625" bestFit="1" customWidth="1"/>
  </cols>
  <sheetData>
    <row r="1" spans="1:18" ht="15.75" thickBot="1"/>
    <row r="2" spans="1:18" ht="15.75" thickBot="1">
      <c r="D2" s="2" t="s">
        <v>0</v>
      </c>
      <c r="E2" s="1">
        <v>22000</v>
      </c>
    </row>
    <row r="4" spans="1:18">
      <c r="B4" s="2" t="s">
        <v>1</v>
      </c>
      <c r="C4" s="3">
        <v>8.3590125696611964E-2</v>
      </c>
      <c r="D4" s="3"/>
      <c r="E4" s="2"/>
      <c r="F4" s="2"/>
      <c r="G4" s="2"/>
      <c r="H4" s="2"/>
      <c r="I4" s="2"/>
      <c r="J4" s="2"/>
      <c r="K4" s="2"/>
      <c r="L4" s="2"/>
      <c r="M4" s="2"/>
    </row>
    <row r="5" spans="1:18">
      <c r="B5" s="2"/>
      <c r="C5" s="4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G6" s="2"/>
      <c r="H6" s="2"/>
      <c r="I6" s="2"/>
      <c r="J6" s="2"/>
      <c r="K6" s="2"/>
      <c r="L6" s="2"/>
      <c r="M6" s="2"/>
      <c r="N6" s="2"/>
      <c r="O6" s="2"/>
    </row>
    <row r="7" spans="1:18">
      <c r="A7" s="2" t="s">
        <v>7</v>
      </c>
      <c r="B7">
        <v>0</v>
      </c>
      <c r="C7" s="6">
        <v>0</v>
      </c>
      <c r="D7" s="7">
        <f>$B$13*$E$2 -C7*$C$4</f>
        <v>44000</v>
      </c>
      <c r="E7" s="8" t="str">
        <f>IF($D$13&gt;0,"OK",(IF($D$12&gt;0,"OK",(IF($D$11&gt;0,"OK",(IF($D$10&gt;0,"OK",(IF($D$9&gt;0,"OK",(IF($D$8&gt;0,"OK",(IF($D$7&gt;0,"OK","NOK")))))))))))))</f>
        <v>OK</v>
      </c>
      <c r="G7" s="6"/>
      <c r="I7" s="6"/>
      <c r="K7" s="6"/>
      <c r="M7" s="6"/>
      <c r="O7" s="6"/>
      <c r="P7" s="9"/>
      <c r="Q7" s="9"/>
      <c r="R7" s="9"/>
    </row>
    <row r="8" spans="1:18">
      <c r="A8" s="2" t="s">
        <v>8</v>
      </c>
      <c r="B8">
        <v>0</v>
      </c>
      <c r="C8" s="6">
        <v>0</v>
      </c>
      <c r="D8" s="7">
        <f t="shared" ref="D8:D13" si="0">$B$13*$E$2 -C8*$C$4</f>
        <v>44000</v>
      </c>
      <c r="E8" s="8" t="str">
        <f>IF($D$13&gt;0,"OK",(IF($D$12&gt;0,"OK",(IF($D$11&gt;0,"OK",(IF($D$10&gt;0,"OK",(IF($D$9&gt;0,"OK",(IF($D$8&gt;0,"OK","NOK")))))))))))</f>
        <v>OK</v>
      </c>
      <c r="G8" s="6"/>
      <c r="I8" s="6"/>
      <c r="K8" s="6"/>
      <c r="M8" s="6"/>
      <c r="O8" s="6"/>
      <c r="P8" s="9"/>
      <c r="Q8" s="9"/>
      <c r="R8" s="9"/>
    </row>
    <row r="9" spans="1:18">
      <c r="A9" s="2" t="s">
        <v>9</v>
      </c>
      <c r="B9">
        <v>0</v>
      </c>
      <c r="C9" s="6">
        <v>0</v>
      </c>
      <c r="D9" s="7">
        <f t="shared" si="0"/>
        <v>44000</v>
      </c>
      <c r="E9" s="8" t="str">
        <f>IF($D$13&gt;0,"OK",(IF($D$12&gt;0,"OK",(IF($D$11&gt;0,"OK",(IF($D$10&gt;0,"OK",(IF($D$9&gt;0,"OK","NOK")))))))))</f>
        <v>OK</v>
      </c>
      <c r="G9" s="6"/>
      <c r="I9" s="6"/>
      <c r="K9" s="6"/>
      <c r="M9" s="6"/>
      <c r="O9" s="6"/>
      <c r="P9" s="9"/>
      <c r="Q9" s="9"/>
      <c r="R9" s="9"/>
    </row>
    <row r="10" spans="1:18">
      <c r="A10" s="2" t="s">
        <v>10</v>
      </c>
      <c r="B10">
        <v>1</v>
      </c>
      <c r="C10" s="6">
        <v>110663.786877248</v>
      </c>
      <c r="D10" s="7">
        <f t="shared" si="0"/>
        <v>34749.600144867763</v>
      </c>
      <c r="E10" s="8" t="str">
        <f>IF($D$13&gt;0,"OK",(IF($D$12&gt;0,"OK",(IF($D$11&gt;0,"OK",(IF($D$10&gt;0,"OK","NOK")))))))</f>
        <v>OK</v>
      </c>
      <c r="G10" s="6"/>
      <c r="I10" s="6"/>
      <c r="K10" s="6"/>
      <c r="M10" s="6"/>
      <c r="O10" s="6"/>
      <c r="P10" s="9"/>
      <c r="Q10" s="9"/>
      <c r="R10" s="9"/>
    </row>
    <row r="11" spans="1:18">
      <c r="A11" s="2" t="s">
        <v>11</v>
      </c>
      <c r="B11">
        <v>1</v>
      </c>
      <c r="C11" s="6">
        <v>110663.786877248</v>
      </c>
      <c r="D11" s="7">
        <f t="shared" si="0"/>
        <v>34749.600144867763</v>
      </c>
      <c r="E11" s="8" t="str">
        <f>IF($D$13&gt;0,"OK",(IF($D$12&gt;0,"OK",(IF($D$11&gt;0,"OK","NOK")))))</f>
        <v>OK</v>
      </c>
      <c r="G11" s="6"/>
      <c r="I11" s="6"/>
      <c r="K11" s="6"/>
      <c r="M11" s="6"/>
      <c r="O11" s="6"/>
      <c r="P11" s="9"/>
      <c r="Q11" s="9"/>
      <c r="R11" s="9"/>
    </row>
    <row r="12" spans="1:18">
      <c r="A12" s="2" t="s">
        <v>12</v>
      </c>
      <c r="B12">
        <v>2</v>
      </c>
      <c r="C12" s="6">
        <v>285716.67404290201</v>
      </c>
      <c r="D12" s="7">
        <f t="shared" si="0"/>
        <v>20116.907303135911</v>
      </c>
      <c r="E12" s="8" t="str">
        <f>IF($D$13&gt;0,"OK",(IF($D$12&gt;0,"OK","NOK")))</f>
        <v>OK</v>
      </c>
      <c r="G12" s="6"/>
      <c r="I12" s="6"/>
      <c r="K12" s="6"/>
      <c r="M12" s="6"/>
      <c r="O12" s="6"/>
      <c r="P12" s="9"/>
      <c r="Q12" s="9"/>
      <c r="R12" s="9"/>
    </row>
    <row r="13" spans="1:18">
      <c r="A13" s="2" t="s">
        <v>13</v>
      </c>
      <c r="B13">
        <v>2</v>
      </c>
      <c r="C13" s="6">
        <v>285716.67404290201</v>
      </c>
      <c r="D13" s="7">
        <f t="shared" si="0"/>
        <v>20116.907303135911</v>
      </c>
      <c r="E13" s="8" t="str">
        <f>IF($D$13&gt;0,"OK","NOK")</f>
        <v>OK</v>
      </c>
      <c r="G13" s="6"/>
      <c r="I13" s="6"/>
      <c r="K13" s="6"/>
      <c r="M13" s="6"/>
      <c r="O13" s="6"/>
      <c r="P13" s="9"/>
      <c r="Q13" s="9"/>
      <c r="R13" s="9"/>
    </row>
  </sheetData>
  <conditionalFormatting sqref="E7:E13">
    <cfRule type="cellIs" dxfId="4" priority="1" operator="equal">
      <formula>"NOK"</formula>
    </cfRule>
    <cfRule type="cellIs" dxfId="3" priority="2" operator="equal">
      <formula>"OK"</formula>
    </cfRule>
    <cfRule type="containsText" dxfId="2" priority="3" operator="containsText" text="OK">
      <formula>NOT(ISERROR(SEARCH("OK",E7)))</formula>
    </cfRule>
    <cfRule type="cellIs" dxfId="1" priority="4" operator="equal">
      <formula>"NOK"</formula>
    </cfRule>
    <cfRule type="expression" dxfId="0" priority="5">
      <formula>"SE($E$6=""ok"")"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B8108253013444B6E52E0047578D7E" ma:contentTypeVersion="4" ma:contentTypeDescription="Crie um novo documento." ma:contentTypeScope="" ma:versionID="0361170a8a872c226b2e54300fc6186b">
  <xsd:schema xmlns:xsd="http://www.w3.org/2001/XMLSchema" xmlns:xs="http://www.w3.org/2001/XMLSchema" xmlns:p="http://schemas.microsoft.com/office/2006/metadata/properties" xmlns:ns2="6ade6551-29d1-4f87-9430-cb44f82e3359" xmlns:ns3="920f825e-d284-4e86-ae9b-448c8e7a12c8" targetNamespace="http://schemas.microsoft.com/office/2006/metadata/properties" ma:root="true" ma:fieldsID="08283ac1ac373c215bff865df25622fe" ns2:_="" ns3:_="">
    <xsd:import namespace="6ade6551-29d1-4f87-9430-cb44f82e3359"/>
    <xsd:import namespace="920f825e-d284-4e86-ae9b-448c8e7a12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f825e-d284-4e86-ae9b-448c8e7a12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3C90F4-C381-4A44-BD9A-EE169286965C}"/>
</file>

<file path=customXml/itemProps2.xml><?xml version="1.0" encoding="utf-8"?>
<ds:datastoreItem xmlns:ds="http://schemas.openxmlformats.org/officeDocument/2006/customXml" ds:itemID="{DA88912F-150D-450C-88AA-3FA2BD8008AE}"/>
</file>

<file path=customXml/itemProps3.xml><?xml version="1.0" encoding="utf-8"?>
<ds:datastoreItem xmlns:ds="http://schemas.openxmlformats.org/officeDocument/2006/customXml" ds:itemID="{C3E052EF-86BB-4705-8005-74401E239E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CGU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Tadeu Neiva Carvalho</dc:creator>
  <cp:keywords/>
  <dc:description/>
  <cp:lastModifiedBy>Cleber Fernando de Almeida</cp:lastModifiedBy>
  <cp:revision/>
  <dcterms:created xsi:type="dcterms:W3CDTF">2022-07-06T18:03:34Z</dcterms:created>
  <dcterms:modified xsi:type="dcterms:W3CDTF">2022-07-12T14:01:08Z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0x0101001DB8108253013444B6E52E0047578D7E</vt:lpwstr>
  </property>
</Properties>
</file>