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ila\Desktop\Trabalho\Dados aprendizagem\Boletim\VERSÃO FINAL\"/>
    </mc:Choice>
  </mc:AlternateContent>
  <bookViews>
    <workbookView xWindow="-120" yWindow="-120" windowWidth="20730" windowHeight="11160"/>
  </bookViews>
  <sheets>
    <sheet name="TOTAL ATIVOS 2021" sheetId="7" r:id="rId1"/>
    <sheet name="SEXO - ATIVOS 2021" sheetId="8" r:id="rId2"/>
    <sheet name="IDADE - ATIVOS 2021" sheetId="9" r:id="rId3"/>
    <sheet name="ESCOLARIDADE - ATIVOS  2021" sheetId="10" r:id="rId4"/>
    <sheet name="UF - ATIVOS 2021" sheetId="15" r:id="rId5"/>
    <sheet name="CNAE - ATIVOS 2021" sheetId="6" r:id="rId6"/>
    <sheet name="CBO - ATIVOS 2021" sheetId="5" r:id="rId7"/>
    <sheet name="MOVIMENTAÇÃO 2021" sheetId="11" r:id="rId8"/>
    <sheet name="SEXO - ADMITIDOS" sheetId="2" r:id="rId9"/>
    <sheet name="IDADE - ADMITIDOS " sheetId="3" r:id="rId10"/>
    <sheet name="ESCOLARIDADE  - ADMITIDOS" sheetId="4" r:id="rId11"/>
    <sheet name="UF - ADMITIDOS " sheetId="16" r:id="rId12"/>
    <sheet name="CNAE - ADMITIDOS" sheetId="13" r:id="rId13"/>
    <sheet name="CBO - ADMITIDOS " sheetId="12" r:id="rId14"/>
  </sheets>
  <definedNames>
    <definedName name="_xlnm._FilterDatabase" localSheetId="13" hidden="1">'CBO - ADMITIDOS '!$A$2:$E$2</definedName>
    <definedName name="_xlnm._FilterDatabase" localSheetId="6" hidden="1">'CBO - ATIVOS 2021'!$A$2:$C$2</definedName>
    <definedName name="_xlnm._FilterDatabase" localSheetId="12" hidden="1">'CNAE - ADMITIDOS'!$A$2:$G$2</definedName>
    <definedName name="_xlnm._FilterDatabase" localSheetId="5" hidden="1">'CNAE - ATIVOS 2021'!$A$2:$I$2</definedName>
    <definedName name="_xlnm._FilterDatabase" localSheetId="4" hidden="1">'UF - ATIVOS 2021'!$A$2:$G$2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3" i="5"/>
  <c r="B20" i="5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3" i="6"/>
  <c r="B31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" i="15"/>
  <c r="C4" i="8"/>
  <c r="C3" i="8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3" i="13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3" i="12"/>
  <c r="B19" i="12"/>
  <c r="B10" i="4"/>
  <c r="C9" i="3"/>
  <c r="B10" i="3"/>
  <c r="B30" i="16"/>
  <c r="C9" i="11"/>
  <c r="F10" i="11"/>
  <c r="D10" i="11"/>
  <c r="B10" i="11"/>
  <c r="G9" i="11"/>
  <c r="E9" i="11"/>
  <c r="C26" i="16"/>
  <c r="C9" i="10"/>
  <c r="C4" i="4"/>
  <c r="C5" i="4"/>
  <c r="C6" i="4"/>
  <c r="C7" i="4"/>
  <c r="C8" i="4"/>
  <c r="C9" i="4"/>
  <c r="C10" i="4"/>
  <c r="C3" i="4"/>
  <c r="C8" i="11"/>
  <c r="C7" i="11"/>
  <c r="C3" i="9"/>
  <c r="C9" i="9"/>
  <c r="E4" i="11"/>
  <c r="C6" i="11"/>
  <c r="C6" i="16"/>
  <c r="C10" i="16"/>
  <c r="C14" i="16"/>
  <c r="C18" i="16"/>
  <c r="C22" i="16"/>
  <c r="C30" i="16"/>
  <c r="C7" i="16"/>
  <c r="C11" i="16"/>
  <c r="C15" i="16"/>
  <c r="C19" i="16"/>
  <c r="C23" i="16"/>
  <c r="C27" i="16"/>
  <c r="C3" i="16"/>
  <c r="C4" i="16"/>
  <c r="C8" i="16"/>
  <c r="C12" i="16"/>
  <c r="C16" i="16"/>
  <c r="C20" i="16"/>
  <c r="C24" i="16"/>
  <c r="C28" i="16"/>
  <c r="C5" i="16"/>
  <c r="C9" i="16"/>
  <c r="C13" i="16"/>
  <c r="C17" i="16"/>
  <c r="C21" i="16"/>
  <c r="C25" i="16"/>
  <c r="C29" i="16"/>
  <c r="C3" i="11"/>
  <c r="C5" i="11"/>
  <c r="C10" i="11"/>
  <c r="C4" i="11"/>
  <c r="E6" i="11"/>
  <c r="E5" i="11"/>
  <c r="E10" i="11"/>
  <c r="E7" i="11"/>
  <c r="E3" i="11"/>
  <c r="E8" i="11"/>
  <c r="C4" i="10"/>
  <c r="C5" i="10"/>
  <c r="C6" i="10"/>
  <c r="C7" i="10"/>
  <c r="C8" i="10"/>
  <c r="C10" i="10"/>
  <c r="C3" i="10"/>
  <c r="C4" i="9"/>
  <c r="C5" i="9"/>
  <c r="C6" i="9"/>
  <c r="C7" i="9"/>
  <c r="C8" i="9"/>
  <c r="C10" i="9"/>
  <c r="C5" i="8"/>
  <c r="C6" i="2"/>
  <c r="C4" i="2"/>
  <c r="C5" i="2"/>
  <c r="G10" i="11"/>
  <c r="G8" i="11"/>
  <c r="G4" i="11"/>
  <c r="G3" i="11"/>
  <c r="G6" i="11"/>
  <c r="G5" i="11"/>
  <c r="G7" i="11"/>
  <c r="C4" i="3"/>
  <c r="C8" i="3"/>
  <c r="C5" i="3"/>
  <c r="C6" i="3"/>
  <c r="C10" i="3"/>
  <c r="C7" i="3"/>
  <c r="C3" i="3"/>
</calcChain>
</file>

<file path=xl/sharedStrings.xml><?xml version="1.0" encoding="utf-8"?>
<sst xmlns="http://schemas.openxmlformats.org/spreadsheetml/2006/main" count="257" uniqueCount="153">
  <si>
    <t>%</t>
  </si>
  <si>
    <t>Sexo</t>
  </si>
  <si>
    <t>Homem</t>
  </si>
  <si>
    <t>Mulher</t>
  </si>
  <si>
    <t>Total</t>
  </si>
  <si>
    <t>Idade</t>
  </si>
  <si>
    <t>Até 17 anos</t>
  </si>
  <si>
    <t>18 a 24 anos</t>
  </si>
  <si>
    <t>25 a 29 anos</t>
  </si>
  <si>
    <t>30 a 39 anos</t>
  </si>
  <si>
    <t>40 a 49 anos</t>
  </si>
  <si>
    <t>50 a 64 anos</t>
  </si>
  <si>
    <t xml:space="preserve">65 anos ou mais </t>
  </si>
  <si>
    <t>Admitidos</t>
  </si>
  <si>
    <t>Escolaridade</t>
  </si>
  <si>
    <t>Analfabeto</t>
  </si>
  <si>
    <t>Até 5ª Incompleto</t>
  </si>
  <si>
    <t>5ª Completo Fundamental</t>
  </si>
  <si>
    <t>6ª a 9ª Fundamental</t>
  </si>
  <si>
    <t>Fundamental Completo</t>
  </si>
  <si>
    <t>Médio Completo</t>
  </si>
  <si>
    <t>Superior Completo</t>
  </si>
  <si>
    <t>CNAE 2.0 Seção</t>
  </si>
  <si>
    <t xml:space="preserve">Total </t>
  </si>
  <si>
    <t>Continuo</t>
  </si>
  <si>
    <t>Almoxarife</t>
  </si>
  <si>
    <t>Auxiliar de Logistica</t>
  </si>
  <si>
    <t>Operador de Caixa</t>
  </si>
  <si>
    <t>Atendente de Lanchonete</t>
  </si>
  <si>
    <t>Vendedor de Comercio Varejista</t>
  </si>
  <si>
    <t>Repositor de Mercadorias</t>
  </si>
  <si>
    <t>Ajustador Mecanico</t>
  </si>
  <si>
    <t>Trabalhador Polivalente da Confeccao de Calcados</t>
  </si>
  <si>
    <t>Embalador, a Mao</t>
  </si>
  <si>
    <t>Alimentador de Linha de Producao</t>
  </si>
  <si>
    <t>Mecanico de Manutencao de Maquinas, em Geral</t>
  </si>
  <si>
    <t>Eletricista de Manutencao Eletroeletronica</t>
  </si>
  <si>
    <t>AGRICULTURA, PECUÁRIA, PRODUÇÃO FLORESTAL, PESCA E AQÜICULTURA</t>
  </si>
  <si>
    <t>INDÚSTRIAS EXTRATIVAS</t>
  </si>
  <si>
    <t>INDÚSTRIAS DE TRANSFORMAÇÃO</t>
  </si>
  <si>
    <t>ELETRICIDADE E GÁS</t>
  </si>
  <si>
    <t>ÁGUA, ESGOTO, ATIVIDADES DE GESTÃO DE RESÍDUOS E DESCONTAMINAÇÃO</t>
  </si>
  <si>
    <t>CONSTRUÇÃO</t>
  </si>
  <si>
    <t>COMÉRCIO; REPARAÇÃO DE VEÍCULOS AUTOMOTORES E MOTOCICLETAS</t>
  </si>
  <si>
    <t>TRANSPORTE, ARMAZENAGEM E CORREIO</t>
  </si>
  <si>
    <t>ALOJAMENTO E ALIMENTAÇÃO</t>
  </si>
  <si>
    <t>INFORMAÇÃO E COMUNICAÇÃO</t>
  </si>
  <si>
    <t>ATIVIDADES FINANCEIRAS, DE SEGUROS E SERVIÇOS RELACIONADOS</t>
  </si>
  <si>
    <t>ATIVIDADES IMOBILIÁRIAS</t>
  </si>
  <si>
    <t>ATIVIDADES PROFISSIONAIS, CIENTÍFICAS E TÉCNICAS</t>
  </si>
  <si>
    <t>ATIVIDADES ADMINISTRATIVAS E SERVIÇOS COMPLEMENTARES</t>
  </si>
  <si>
    <t>EDUCAÇÃO</t>
  </si>
  <si>
    <t>SAÚDE HUMANA E SERVIÇOS SOCIAIS</t>
  </si>
  <si>
    <t>ARTES, CULTURA, ESPORTE E RECREAÇÃO</t>
  </si>
  <si>
    <t>OUTRAS ATIVIDADES DE SERVIÇOS</t>
  </si>
  <si>
    <t>Secretaria Especial de Produtividade, Emprego e Competitividade
Secretaria de Políticas Públicas de Emprego
Subsecretaria de Capital Humano
Coordenação-Geral de Projetos</t>
  </si>
  <si>
    <t xml:space="preserve">% </t>
  </si>
  <si>
    <t xml:space="preserve">Outras </t>
  </si>
  <si>
    <t>CBO</t>
  </si>
  <si>
    <t>UF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</si>
  <si>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</si>
  <si>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</si>
  <si>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</si>
  <si>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</si>
  <si>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</si>
  <si>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</si>
  <si>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</si>
  <si>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</si>
  <si>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</si>
  <si>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</si>
  <si>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</si>
  <si>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</si>
  <si>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</si>
  <si>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</si>
  <si>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</si>
  <si>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</si>
  <si>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</si>
  <si>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</si>
  <si>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</si>
  <si>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</si>
  <si>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</si>
  <si>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</si>
  <si>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</si>
  <si>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</si>
  <si>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</si>
  <si>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</si>
  <si>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</si>
  <si>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Comércio, Reparação de Veículos Automotores e Motocicletas</t>
  </si>
  <si>
    <t>Indústrias de Transformação</t>
  </si>
  <si>
    <t>Saúde Humana e Serviços Sociais</t>
  </si>
  <si>
    <t>Outras Atividades de Serviços</t>
  </si>
  <si>
    <t>Transporte, Armazenagem e Correio</t>
  </si>
  <si>
    <t>Atividades Administrativas e Serviços Complementares</t>
  </si>
  <si>
    <t>Construção</t>
  </si>
  <si>
    <t>Educação</t>
  </si>
  <si>
    <t>Alojamento e Alimentação</t>
  </si>
  <si>
    <t>Atividades Financeiras, de Seguros e Serviços Relacionados</t>
  </si>
  <si>
    <t>Informação e Comunicação</t>
  </si>
  <si>
    <t>Atividades Profissionais, Científicas e Técnicas</t>
  </si>
  <si>
    <t>Agricultura, Pecuária, Produção Florestal, Pesca e Aquicultura</t>
  </si>
  <si>
    <t>Água, Esgoto, Atividades de Gestão de Resíduos e Descontaminação</t>
  </si>
  <si>
    <t>Indústrias Extrativas</t>
  </si>
  <si>
    <t>Artes, Cultura, Esporte e Recreação</t>
  </si>
  <si>
    <t>Administração Pública, Defesa e Seguridade Social</t>
  </si>
  <si>
    <t>Atividades Imobiliárias</t>
  </si>
  <si>
    <t>Vendedor do Comércio Varejista</t>
  </si>
  <si>
    <t>Alimentador de Linha de Produção</t>
  </si>
  <si>
    <t>Mecânico de Manutenção de Máquinas, em Geral</t>
  </si>
  <si>
    <t>Escriturário de Banco</t>
  </si>
  <si>
    <t>Embalador, a mão</t>
  </si>
  <si>
    <t>Contínuo</t>
  </si>
  <si>
    <t>Trabalhador Polivante da Confecção de Calçados</t>
  </si>
  <si>
    <t>Ajustador Mecânico</t>
  </si>
  <si>
    <t>Controlador de Entrada e Saída</t>
  </si>
  <si>
    <t>Eletricista de Manutenção Eletrônica</t>
  </si>
  <si>
    <t xml:space="preserve">Janeiro </t>
  </si>
  <si>
    <t>Fevereiro</t>
  </si>
  <si>
    <t xml:space="preserve">Março </t>
  </si>
  <si>
    <t>Abril</t>
  </si>
  <si>
    <t xml:space="preserve">Maio </t>
  </si>
  <si>
    <t>Junho</t>
  </si>
  <si>
    <t>Mês de Movimentação</t>
  </si>
  <si>
    <t xml:space="preserve"> * Consideram ajustes de declarações fora do prazo.</t>
  </si>
  <si>
    <t xml:space="preserve">ADMINISTRAÇÃO PÚBLICA, DEFESA E SEGURIDADE SOCIAL </t>
  </si>
  <si>
    <t xml:space="preserve">** Os registros "não identificados" são proveniente de dados cuja localização geográfica do estabelecimento não estava disponível no momento do processamento. </t>
  </si>
  <si>
    <t>Admitidos 2021</t>
  </si>
  <si>
    <t>Desligados 2021</t>
  </si>
  <si>
    <t>Saldo 2021</t>
  </si>
  <si>
    <t>Julho</t>
  </si>
  <si>
    <t xml:space="preserve">65 ou mais </t>
  </si>
  <si>
    <t>Escriturario de Banco</t>
  </si>
  <si>
    <t>Controlador de Entrada e Saida</t>
  </si>
  <si>
    <t>Auxiliar de Escritorio, em Geral/Assistente Administrativo</t>
  </si>
  <si>
    <t>Outros</t>
  </si>
  <si>
    <t>Não Identificado**</t>
  </si>
  <si>
    <t>Aprendizes com vínculo ativo em 31/07</t>
  </si>
  <si>
    <t>Aprendizes com vínculo ativo em 31/07 por sexo</t>
  </si>
  <si>
    <t>Aprendizes com vínculo ativo em 31/07 por Idade</t>
  </si>
  <si>
    <t>Aprendizes com vínculo ativo em 31/07 por Escolaridade</t>
  </si>
  <si>
    <t>Aprendizes com vínculo ativo em 31/07 por UF</t>
  </si>
  <si>
    <t>Aprendizes com vínculo ativo em 31/07 por CNAE</t>
  </si>
  <si>
    <t>Aprendizes com vínculo ativo em 31/07 por CBO</t>
  </si>
  <si>
    <t xml:space="preserve"> Aprendizes Admitidos e Desligados 
Janeiro a Julho de 2021</t>
  </si>
  <si>
    <t>Aprendizes Admitidos por sexo 
Janeiro a Julho de 2021</t>
  </si>
  <si>
    <t>Aprendizes Admitidos por Idade
Janeiro a Julho de 2021</t>
  </si>
  <si>
    <t>Aprendizes admitidos  por nível de escolaridade 
Janeiro a Julho de 2021</t>
  </si>
  <si>
    <t>Aprendizes admitidos  por UF
Janeiro a Julho de 2021</t>
  </si>
  <si>
    <t>Admitidos por CNAE 
Janeiro a Julho de 2021</t>
  </si>
  <si>
    <t>Aprendizes Admitidos por CBO
Janeiro a Julho de 2021</t>
  </si>
  <si>
    <t>Eletricidade e Gás</t>
  </si>
  <si>
    <t>Auxiliar de escritório, em geral/ assistente administrativo</t>
  </si>
  <si>
    <t>Fonte : Novo CAGED* + Rais/Ministério do Trabalho e Previdência</t>
  </si>
  <si>
    <t xml:space="preserve">Metodologia: Foi feito o seguinte cálculo para calcular a quantidade de aprendizes ativos em 31/12/2020: aprendizes ativos em 2019 (rais 2019) + saldo de aprendizes de 2020 (novo CAGED) + saldo de aprendizes 2021 (novo CAGED) 
Destaca-se que como ainda podem ser feitos lançamentos fora do prazo, que os números apresentados nesse boletim podem ser modificados.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</si>
</sst>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0.000%"/>
    <numFmt numFmtId="166" formatCode="#,##0_ ;\-#,##0\ "/>
    <numFmt numFmtId="167" formatCode="0.0000%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2" fillId="3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3" fontId="0" fillId="0" borderId="0" xfId="0" applyNumberFormat="1"/>
    <xf numFmtId="0" fontId="0" fillId="0" borderId="0" xfId="0" applyAlignment="1">
      <alignment wrapText="1"/>
    </xf>
    <xf numFmtId="164" fontId="3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10" fontId="3" fillId="4" borderId="1" xfId="1" applyNumberFormat="1" applyFont="1" applyFill="1" applyBorder="1" applyAlignment="1">
      <alignment horizontal="center"/>
    </xf>
    <xf numFmtId="9" fontId="3" fillId="4" borderId="2" xfId="1" applyNumberFormat="1" applyFont="1" applyFill="1" applyBorder="1" applyAlignment="1">
      <alignment horizontal="center"/>
    </xf>
    <xf numFmtId="10" fontId="3" fillId="0" borderId="1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wrapText="1"/>
    </xf>
    <xf numFmtId="164" fontId="0" fillId="0" borderId="0" xfId="0" applyNumberFormat="1"/>
    <xf numFmtId="165" fontId="3" fillId="0" borderId="1" xfId="1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wrapText="1"/>
    </xf>
    <xf numFmtId="0" fontId="0" fillId="0" borderId="0" xfId="1" applyNumberFormat="1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3" fontId="0" fillId="0" borderId="11" xfId="0" applyNumberForma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/>
    <xf numFmtId="9" fontId="3" fillId="0" borderId="2" xfId="1" applyNumberFormat="1" applyFont="1" applyBorder="1" applyAlignment="1">
      <alignment horizontal="center" wrapText="1"/>
    </xf>
    <xf numFmtId="0" fontId="2" fillId="3" borderId="1" xfId="1" applyNumberFormat="1" applyFont="1" applyFill="1" applyBorder="1" applyAlignment="1">
      <alignment horizontal="center"/>
    </xf>
    <xf numFmtId="10" fontId="3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2" xfId="0" applyFont="1" applyFill="1" applyBorder="1"/>
    <xf numFmtId="9" fontId="3" fillId="4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0" fontId="3" fillId="0" borderId="1" xfId="1" applyNumberFormat="1" applyFont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0" fontId="3" fillId="0" borderId="1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wrapText="1"/>
    </xf>
    <xf numFmtId="10" fontId="3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8" fillId="0" borderId="11" xfId="0" applyFont="1" applyBorder="1"/>
    <xf numFmtId="0" fontId="0" fillId="0" borderId="11" xfId="0" applyBorder="1"/>
    <xf numFmtId="0" fontId="9" fillId="0" borderId="0" xfId="0" applyFont="1" applyAlignment="1">
      <alignment horizontal="left" vertical="center"/>
    </xf>
    <xf numFmtId="10" fontId="3" fillId="4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3" borderId="8" xfId="0" applyFont="1" applyFill="1" applyBorder="1" applyAlignment="1">
      <alignment horizontal="left"/>
    </xf>
    <xf numFmtId="10" fontId="3" fillId="0" borderId="8" xfId="1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3" borderId="8" xfId="0" applyFont="1" applyFill="1" applyBorder="1"/>
    <xf numFmtId="165" fontId="3" fillId="0" borderId="8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/>
    <xf numFmtId="166" fontId="3" fillId="4" borderId="0" xfId="0" applyNumberFormat="1" applyFont="1" applyFill="1" applyAlignment="1">
      <alignment horizontal="center"/>
    </xf>
    <xf numFmtId="10" fontId="3" fillId="4" borderId="2" xfId="1" applyNumberFormat="1" applyFont="1" applyFill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/>
    </xf>
    <xf numFmtId="167" fontId="3" fillId="4" borderId="1" xfId="0" applyNumberFormat="1" applyFont="1" applyFill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790575</xdr:colOff>
      <xdr:row>1</xdr:row>
      <xdr:rowOff>344569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ED465C-40EA-47D8-8D81-F3B52C17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5725"/>
          <a:ext cx="1962150" cy="449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E16" sqref="E16"/>
    </sheetView>
  </sheetViews>
  <sheetFormatPr defaultRowHeight="15" x14ac:dyDescent="0.25"/>
  <cols>
    <col min="3" max="3" width="12.7109375" customWidth="1"/>
    <col min="5" max="5" width="36.140625" customWidth="1"/>
    <col min="6" max="6" width="26.85546875" customWidth="1"/>
  </cols>
  <sheetData>
    <row r="1" spans="1:9" ht="15" customHeight="1" x14ac:dyDescent="0.25">
      <c r="D1" s="87" t="s">
        <v>55</v>
      </c>
      <c r="E1" s="87"/>
      <c r="F1" s="13"/>
      <c r="G1" s="87"/>
      <c r="H1" s="87"/>
      <c r="I1" s="87"/>
    </row>
    <row r="2" spans="1:9" ht="28.5" customHeight="1" x14ac:dyDescent="0.25">
      <c r="D2" s="87"/>
      <c r="E2" s="87"/>
      <c r="F2" s="13"/>
      <c r="G2" s="87"/>
      <c r="H2" s="87"/>
      <c r="I2" s="87"/>
    </row>
    <row r="4" spans="1:9" x14ac:dyDescent="0.25">
      <c r="A4" s="88" t="s">
        <v>135</v>
      </c>
      <c r="B4" s="89"/>
      <c r="C4" s="89"/>
      <c r="D4" s="89"/>
    </row>
    <row r="5" spans="1:9" x14ac:dyDescent="0.25">
      <c r="A5" s="81">
        <v>2021</v>
      </c>
      <c r="B5" s="82"/>
      <c r="C5" s="82"/>
      <c r="D5" s="83"/>
    </row>
    <row r="6" spans="1:9" x14ac:dyDescent="0.25">
      <c r="A6" s="84">
        <v>461548</v>
      </c>
      <c r="B6" s="85"/>
      <c r="C6" s="85"/>
      <c r="D6" s="86"/>
    </row>
    <row r="8" spans="1:9" x14ac:dyDescent="0.25">
      <c r="A8" s="18" t="s">
        <v>151</v>
      </c>
      <c r="F8" s="14"/>
    </row>
    <row r="10" spans="1:9" ht="45" customHeight="1" x14ac:dyDescent="0.25">
      <c r="A10" s="79" t="s">
        <v>152</v>
      </c>
      <c r="B10" s="80"/>
      <c r="C10" s="80"/>
      <c r="D10" s="80"/>
      <c r="E10" s="80"/>
      <c r="F10" s="80"/>
      <c r="G10" s="80"/>
      <c r="H10" s="80"/>
      <c r="I10" s="80"/>
    </row>
    <row r="12" spans="1:9" x14ac:dyDescent="0.25">
      <c r="A12" s="18" t="s">
        <v>122</v>
      </c>
    </row>
    <row r="13" spans="1:9" x14ac:dyDescent="0.25">
      <c r="C13" s="33"/>
      <c r="D13" s="14"/>
    </row>
  </sheetData>
  <mergeCells count="6">
    <mergeCell ref="A10:I10"/>
    <mergeCell ref="A5:D5"/>
    <mergeCell ref="A6:D6"/>
    <mergeCell ref="G1:I2"/>
    <mergeCell ref="D1:E2"/>
    <mergeCell ref="A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2" sqref="A12"/>
    </sheetView>
  </sheetViews>
  <sheetFormatPr defaultRowHeight="15" x14ac:dyDescent="0.25"/>
  <cols>
    <col min="1" max="1" width="16.42578125" bestFit="1" customWidth="1"/>
    <col min="2" max="3" width="12.7109375" customWidth="1"/>
  </cols>
  <sheetData>
    <row r="1" spans="1:3" ht="27.75" customHeight="1" x14ac:dyDescent="0.25">
      <c r="A1" s="93" t="s">
        <v>144</v>
      </c>
      <c r="B1" s="93"/>
      <c r="C1" s="93"/>
    </row>
    <row r="2" spans="1:3" x14ac:dyDescent="0.25">
      <c r="A2" s="43" t="s">
        <v>5</v>
      </c>
      <c r="B2" s="1">
        <v>2021</v>
      </c>
      <c r="C2" s="1" t="s">
        <v>56</v>
      </c>
    </row>
    <row r="3" spans="1:3" x14ac:dyDescent="0.25">
      <c r="A3" s="43" t="s">
        <v>6</v>
      </c>
      <c r="B3" s="74">
        <v>132064</v>
      </c>
      <c r="C3" s="21">
        <f t="shared" ref="C3:C10" si="0">B3/$B$10</f>
        <v>0.47020789495234333</v>
      </c>
    </row>
    <row r="4" spans="1:3" x14ac:dyDescent="0.25">
      <c r="A4" s="43" t="s">
        <v>7</v>
      </c>
      <c r="B4" s="40">
        <v>147883</v>
      </c>
      <c r="C4" s="21">
        <f t="shared" si="0"/>
        <v>0.52653072850464466</v>
      </c>
    </row>
    <row r="5" spans="1:3" x14ac:dyDescent="0.25">
      <c r="A5" s="43" t="s">
        <v>8</v>
      </c>
      <c r="B5" s="40">
        <v>299</v>
      </c>
      <c r="C5" s="21">
        <f t="shared" si="0"/>
        <v>1.0645759676425873E-3</v>
      </c>
    </row>
    <row r="6" spans="1:3" x14ac:dyDescent="0.25">
      <c r="A6" s="43" t="s">
        <v>9</v>
      </c>
      <c r="B6" s="40">
        <v>354</v>
      </c>
      <c r="C6" s="21">
        <f t="shared" si="0"/>
        <v>1.2604009784129629E-3</v>
      </c>
    </row>
    <row r="7" spans="1:3" x14ac:dyDescent="0.25">
      <c r="A7" s="43" t="s">
        <v>10</v>
      </c>
      <c r="B7" s="40">
        <v>189</v>
      </c>
      <c r="C7" s="21">
        <f t="shared" si="0"/>
        <v>6.7292594610183609E-4</v>
      </c>
    </row>
    <row r="8" spans="1:3" x14ac:dyDescent="0.25">
      <c r="A8" s="43" t="s">
        <v>11</v>
      </c>
      <c r="B8" s="40">
        <v>72</v>
      </c>
      <c r="C8" s="21">
        <f t="shared" si="0"/>
        <v>2.5635274137212802E-4</v>
      </c>
    </row>
    <row r="9" spans="1:3" x14ac:dyDescent="0.25">
      <c r="A9" s="70" t="s">
        <v>129</v>
      </c>
      <c r="B9" s="67">
        <v>2</v>
      </c>
      <c r="C9" s="71">
        <f>B9/B10</f>
        <v>7.1209094825591122E-6</v>
      </c>
    </row>
    <row r="10" spans="1:3" ht="15.75" thickBot="1" x14ac:dyDescent="0.3">
      <c r="A10" s="10" t="s">
        <v>4</v>
      </c>
      <c r="B10" s="41">
        <f>SUM(B3:B9)</f>
        <v>280863</v>
      </c>
      <c r="C10" s="20">
        <f t="shared" si="0"/>
        <v>1</v>
      </c>
    </row>
    <row r="12" spans="1:3" x14ac:dyDescent="0.25">
      <c r="A12" s="18" t="s">
        <v>151</v>
      </c>
    </row>
    <row r="13" spans="1:3" x14ac:dyDescent="0.25">
      <c r="C13" s="35"/>
    </row>
    <row r="14" spans="1:3" x14ac:dyDescent="0.25">
      <c r="A14" s="38" t="s">
        <v>122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10" formulaRange="1"/>
    <ignoredError sqref="C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12" sqref="A12"/>
    </sheetView>
  </sheetViews>
  <sheetFormatPr defaultRowHeight="15" x14ac:dyDescent="0.25"/>
  <cols>
    <col min="1" max="1" width="25" customWidth="1"/>
    <col min="2" max="3" width="13.28515625" customWidth="1"/>
  </cols>
  <sheetData>
    <row r="1" spans="1:11" ht="29.25" customHeight="1" x14ac:dyDescent="0.25">
      <c r="A1" s="93" t="s">
        <v>145</v>
      </c>
      <c r="B1" s="93"/>
      <c r="C1" s="93"/>
    </row>
    <row r="2" spans="1:11" x14ac:dyDescent="0.25">
      <c r="A2" s="43" t="s">
        <v>14</v>
      </c>
      <c r="B2" s="1">
        <v>2021</v>
      </c>
      <c r="C2" s="1" t="s">
        <v>0</v>
      </c>
    </row>
    <row r="3" spans="1:11" x14ac:dyDescent="0.25">
      <c r="A3" s="43" t="s">
        <v>15</v>
      </c>
      <c r="B3" s="40">
        <v>199</v>
      </c>
      <c r="C3" s="22">
        <f>B3/$B$10</f>
        <v>7.0853049351463169E-4</v>
      </c>
    </row>
    <row r="4" spans="1:11" x14ac:dyDescent="0.25">
      <c r="A4" s="43" t="s">
        <v>16</v>
      </c>
      <c r="B4" s="40">
        <v>569</v>
      </c>
      <c r="C4" s="22">
        <f t="shared" ref="C4:C10" si="0">B4/$B$10</f>
        <v>2.0258987477880675E-3</v>
      </c>
    </row>
    <row r="5" spans="1:11" x14ac:dyDescent="0.25">
      <c r="A5" s="43" t="s">
        <v>17</v>
      </c>
      <c r="B5" s="40">
        <v>333</v>
      </c>
      <c r="C5" s="22">
        <f t="shared" si="0"/>
        <v>1.1856314288460922E-3</v>
      </c>
    </row>
    <row r="6" spans="1:11" x14ac:dyDescent="0.25">
      <c r="A6" s="43" t="s">
        <v>18</v>
      </c>
      <c r="B6" s="40">
        <v>12633</v>
      </c>
      <c r="C6" s="22">
        <f t="shared" si="0"/>
        <v>4.4979224746584633E-2</v>
      </c>
    </row>
    <row r="7" spans="1:11" x14ac:dyDescent="0.25">
      <c r="A7" s="43" t="s">
        <v>19</v>
      </c>
      <c r="B7" s="40">
        <v>126956</v>
      </c>
      <c r="C7" s="22">
        <f t="shared" si="0"/>
        <v>0.45202109213388736</v>
      </c>
    </row>
    <row r="8" spans="1:11" x14ac:dyDescent="0.25">
      <c r="A8" s="43" t="s">
        <v>20</v>
      </c>
      <c r="B8" s="40">
        <v>139123</v>
      </c>
      <c r="C8" s="22">
        <f t="shared" si="0"/>
        <v>0.49534114497103571</v>
      </c>
    </row>
    <row r="9" spans="1:11" x14ac:dyDescent="0.25">
      <c r="A9" s="43" t="s">
        <v>21</v>
      </c>
      <c r="B9" s="40">
        <v>1050</v>
      </c>
      <c r="C9" s="22">
        <f t="shared" si="0"/>
        <v>3.7384774783435341E-3</v>
      </c>
    </row>
    <row r="10" spans="1:11" ht="15.75" thickBot="1" x14ac:dyDescent="0.3">
      <c r="A10" s="10" t="s">
        <v>4</v>
      </c>
      <c r="B10" s="41">
        <f>SUM(B3:B9)</f>
        <v>280863</v>
      </c>
      <c r="C10" s="44">
        <f t="shared" si="0"/>
        <v>1</v>
      </c>
      <c r="K10" s="35"/>
    </row>
    <row r="11" spans="1:11" x14ac:dyDescent="0.25">
      <c r="K11" s="35"/>
    </row>
    <row r="12" spans="1:11" x14ac:dyDescent="0.25">
      <c r="A12" s="18" t="s">
        <v>151</v>
      </c>
      <c r="K12" s="14"/>
    </row>
    <row r="14" spans="1:11" x14ac:dyDescent="0.25">
      <c r="A14" s="38" t="s">
        <v>122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32" sqref="A32"/>
    </sheetView>
  </sheetViews>
  <sheetFormatPr defaultRowHeight="15" x14ac:dyDescent="0.25"/>
  <cols>
    <col min="1" max="1" width="24" customWidth="1"/>
    <col min="2" max="2" width="15.42578125" customWidth="1"/>
    <col min="3" max="3" width="19.28515625" style="26" customWidth="1"/>
    <col min="8" max="8" width="19.28515625" style="26" customWidth="1"/>
  </cols>
  <sheetData>
    <row r="1" spans="1:3" ht="25.5" customHeight="1" x14ac:dyDescent="0.25">
      <c r="A1" s="93" t="s">
        <v>146</v>
      </c>
      <c r="B1" s="93"/>
      <c r="C1" s="93"/>
    </row>
    <row r="2" spans="1:3" x14ac:dyDescent="0.25">
      <c r="A2" s="11" t="s">
        <v>59</v>
      </c>
      <c r="B2" s="11">
        <v>2021</v>
      </c>
      <c r="C2" s="45" t="s">
        <v>0</v>
      </c>
    </row>
    <row r="3" spans="1:3" x14ac:dyDescent="0.25">
      <c r="A3" s="37" t="s">
        <v>60</v>
      </c>
      <c r="B3" s="16">
        <v>590</v>
      </c>
      <c r="C3" s="46">
        <f t="shared" ref="C3:C30" si="0">B3/$B$30</f>
        <v>2.100668297354938E-3</v>
      </c>
    </row>
    <row r="4" spans="1:3" x14ac:dyDescent="0.25">
      <c r="A4" s="43" t="s">
        <v>61</v>
      </c>
      <c r="B4" s="16">
        <v>2097</v>
      </c>
      <c r="C4" s="46">
        <f t="shared" si="0"/>
        <v>7.4662735924632294E-3</v>
      </c>
    </row>
    <row r="5" spans="1:3" x14ac:dyDescent="0.25">
      <c r="A5" s="43" t="s">
        <v>62</v>
      </c>
      <c r="B5" s="16">
        <v>213</v>
      </c>
      <c r="C5" s="46">
        <f t="shared" si="0"/>
        <v>7.5837685989254547E-4</v>
      </c>
    </row>
    <row r="6" spans="1:3" x14ac:dyDescent="0.25">
      <c r="A6" s="37" t="s">
        <v>63</v>
      </c>
      <c r="B6" s="16">
        <v>3680</v>
      </c>
      <c r="C6" s="46">
        <f t="shared" si="0"/>
        <v>1.3102473447908767E-2</v>
      </c>
    </row>
    <row r="7" spans="1:3" x14ac:dyDescent="0.25">
      <c r="A7" s="43" t="s">
        <v>64</v>
      </c>
      <c r="B7" s="16">
        <v>12002</v>
      </c>
      <c r="C7" s="46">
        <f t="shared" si="0"/>
        <v>4.2732577804837232E-2</v>
      </c>
    </row>
    <row r="8" spans="1:3" x14ac:dyDescent="0.25">
      <c r="A8" s="43" t="s">
        <v>65</v>
      </c>
      <c r="B8" s="16">
        <v>9047</v>
      </c>
      <c r="C8" s="46">
        <f t="shared" si="0"/>
        <v>3.2211434044356148E-2</v>
      </c>
    </row>
    <row r="9" spans="1:3" x14ac:dyDescent="0.25">
      <c r="A9" s="43" t="s">
        <v>66</v>
      </c>
      <c r="B9" s="16">
        <v>5962</v>
      </c>
      <c r="C9" s="46">
        <f t="shared" si="0"/>
        <v>2.1227431167508713E-2</v>
      </c>
    </row>
    <row r="10" spans="1:3" x14ac:dyDescent="0.25">
      <c r="A10" s="43" t="s">
        <v>67</v>
      </c>
      <c r="B10" s="16">
        <v>6182</v>
      </c>
      <c r="C10" s="46">
        <f t="shared" si="0"/>
        <v>2.2010731210590218E-2</v>
      </c>
    </row>
    <row r="11" spans="1:3" x14ac:dyDescent="0.25">
      <c r="A11" s="43" t="s">
        <v>68</v>
      </c>
      <c r="B11" s="16">
        <v>8910</v>
      </c>
      <c r="C11" s="46">
        <f t="shared" si="0"/>
        <v>3.1723651744800845E-2</v>
      </c>
    </row>
    <row r="12" spans="1:3" x14ac:dyDescent="0.25">
      <c r="A12" s="43" t="s">
        <v>69</v>
      </c>
      <c r="B12" s="16">
        <v>2884</v>
      </c>
      <c r="C12" s="46">
        <f t="shared" si="0"/>
        <v>1.0268351473850241E-2</v>
      </c>
    </row>
    <row r="13" spans="1:3" x14ac:dyDescent="0.25">
      <c r="A13" s="43" t="s">
        <v>70</v>
      </c>
      <c r="B13" s="16">
        <v>4917</v>
      </c>
      <c r="C13" s="46">
        <f t="shared" si="0"/>
        <v>1.7506755962871576E-2</v>
      </c>
    </row>
    <row r="14" spans="1:3" x14ac:dyDescent="0.25">
      <c r="A14" s="43" t="s">
        <v>71</v>
      </c>
      <c r="B14" s="16">
        <v>3025</v>
      </c>
      <c r="C14" s="46">
        <f t="shared" si="0"/>
        <v>1.0770375592370658E-2</v>
      </c>
    </row>
    <row r="15" spans="1:3" x14ac:dyDescent="0.25">
      <c r="A15" s="43" t="s">
        <v>72</v>
      </c>
      <c r="B15" s="16">
        <v>31799</v>
      </c>
      <c r="C15" s="46">
        <f t="shared" si="0"/>
        <v>0.11321890031794861</v>
      </c>
    </row>
    <row r="16" spans="1:3" x14ac:dyDescent="0.25">
      <c r="A16" s="43" t="s">
        <v>73</v>
      </c>
      <c r="B16" s="16">
        <v>5426</v>
      </c>
      <c r="C16" s="46">
        <f t="shared" si="0"/>
        <v>1.9319027426182873E-2</v>
      </c>
    </row>
    <row r="17" spans="1:3" x14ac:dyDescent="0.25">
      <c r="A17" s="43" t="s">
        <v>74</v>
      </c>
      <c r="B17" s="16">
        <v>3350</v>
      </c>
      <c r="C17" s="46">
        <f t="shared" si="0"/>
        <v>1.1927523383286513E-2</v>
      </c>
    </row>
    <row r="18" spans="1:3" x14ac:dyDescent="0.25">
      <c r="A18" s="43" t="s">
        <v>75</v>
      </c>
      <c r="B18" s="16">
        <v>19049</v>
      </c>
      <c r="C18" s="46">
        <f t="shared" si="0"/>
        <v>6.7823102366634261E-2</v>
      </c>
    </row>
    <row r="19" spans="1:3" x14ac:dyDescent="0.25">
      <c r="A19" s="43" t="s">
        <v>76</v>
      </c>
      <c r="B19" s="16">
        <v>6568</v>
      </c>
      <c r="C19" s="46">
        <f t="shared" si="0"/>
        <v>2.3385066740724124E-2</v>
      </c>
    </row>
    <row r="20" spans="1:3" x14ac:dyDescent="0.25">
      <c r="A20" s="43" t="s">
        <v>77</v>
      </c>
      <c r="B20" s="16">
        <v>2153</v>
      </c>
      <c r="C20" s="46">
        <f t="shared" si="0"/>
        <v>7.6656590579748845E-3</v>
      </c>
    </row>
    <row r="21" spans="1:3" x14ac:dyDescent="0.25">
      <c r="A21" s="43" t="s">
        <v>78</v>
      </c>
      <c r="B21" s="16">
        <v>22349</v>
      </c>
      <c r="C21" s="46">
        <f t="shared" si="0"/>
        <v>7.9572603012856805E-2</v>
      </c>
    </row>
    <row r="22" spans="1:3" x14ac:dyDescent="0.25">
      <c r="A22" s="43" t="s">
        <v>79</v>
      </c>
      <c r="B22" s="16">
        <v>3095</v>
      </c>
      <c r="C22" s="46">
        <f t="shared" si="0"/>
        <v>1.1019607424260227E-2</v>
      </c>
    </row>
    <row r="23" spans="1:3" x14ac:dyDescent="0.25">
      <c r="A23" s="43" t="s">
        <v>80</v>
      </c>
      <c r="B23" s="16">
        <v>24066</v>
      </c>
      <c r="C23" s="46">
        <f t="shared" si="0"/>
        <v>8.5685903803633806E-2</v>
      </c>
    </row>
    <row r="24" spans="1:3" x14ac:dyDescent="0.25">
      <c r="A24" s="47" t="s">
        <v>81</v>
      </c>
      <c r="B24" s="16">
        <v>2215</v>
      </c>
      <c r="C24" s="46">
        <f t="shared" si="0"/>
        <v>7.8864072519342163E-3</v>
      </c>
    </row>
    <row r="25" spans="1:3" x14ac:dyDescent="0.25">
      <c r="A25" s="43" t="s">
        <v>82</v>
      </c>
      <c r="B25" s="16">
        <v>350</v>
      </c>
      <c r="C25" s="46">
        <f t="shared" si="0"/>
        <v>1.2461591594478446E-3</v>
      </c>
    </row>
    <row r="26" spans="1:3" x14ac:dyDescent="0.25">
      <c r="A26" s="43" t="s">
        <v>83</v>
      </c>
      <c r="B26" s="16">
        <v>22515</v>
      </c>
      <c r="C26" s="46">
        <f t="shared" si="0"/>
        <v>8.0163638499909207E-2</v>
      </c>
    </row>
    <row r="27" spans="1:3" x14ac:dyDescent="0.25">
      <c r="A27" s="43" t="s">
        <v>84</v>
      </c>
      <c r="B27" s="16">
        <v>74956</v>
      </c>
      <c r="C27" s="46">
        <f t="shared" si="0"/>
        <v>0.26687744558735044</v>
      </c>
    </row>
    <row r="28" spans="1:3" x14ac:dyDescent="0.25">
      <c r="A28" s="43" t="s">
        <v>85</v>
      </c>
      <c r="B28" s="16">
        <v>2278</v>
      </c>
      <c r="C28" s="46">
        <f t="shared" si="0"/>
        <v>8.1107159006348298E-3</v>
      </c>
    </row>
    <row r="29" spans="1:3" x14ac:dyDescent="0.25">
      <c r="A29" s="43" t="s">
        <v>86</v>
      </c>
      <c r="B29" s="16">
        <v>1185</v>
      </c>
      <c r="C29" s="46">
        <f t="shared" si="0"/>
        <v>4.2191388684162745E-3</v>
      </c>
    </row>
    <row r="30" spans="1:3" ht="15.75" thickBot="1" x14ac:dyDescent="0.3">
      <c r="A30" s="48" t="s">
        <v>4</v>
      </c>
      <c r="B30" s="17">
        <f>SUM(B3:B29)</f>
        <v>280863</v>
      </c>
      <c r="C30" s="49">
        <f t="shared" si="0"/>
        <v>1</v>
      </c>
    </row>
    <row r="32" spans="1:3" x14ac:dyDescent="0.25">
      <c r="A32" s="18" t="s">
        <v>151</v>
      </c>
    </row>
    <row r="34" spans="1:1" x14ac:dyDescent="0.25">
      <c r="A34" s="38" t="s">
        <v>122</v>
      </c>
    </row>
    <row r="36" spans="1:1" x14ac:dyDescent="0.25">
      <c r="A36" s="39"/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3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90" zoomScaleNormal="90" workbookViewId="0">
      <selection activeCell="A25" sqref="A25"/>
    </sheetView>
  </sheetViews>
  <sheetFormatPr defaultRowHeight="15" x14ac:dyDescent="0.25"/>
  <cols>
    <col min="1" max="1" width="61.85546875" bestFit="1" customWidth="1"/>
    <col min="2" max="3" width="12.85546875" customWidth="1"/>
    <col min="6" max="6" width="62.28515625" bestFit="1" customWidth="1"/>
  </cols>
  <sheetData>
    <row r="1" spans="1:3" ht="26.25" customHeight="1" x14ac:dyDescent="0.25">
      <c r="A1" s="93" t="s">
        <v>147</v>
      </c>
      <c r="B1" s="93"/>
      <c r="C1" s="93"/>
    </row>
    <row r="2" spans="1:3" ht="17.25" customHeight="1" x14ac:dyDescent="0.25">
      <c r="A2" s="50" t="s">
        <v>22</v>
      </c>
      <c r="B2" s="1">
        <v>2021</v>
      </c>
      <c r="C2" s="1" t="s">
        <v>0</v>
      </c>
    </row>
    <row r="3" spans="1:3" ht="17.25" customHeight="1" x14ac:dyDescent="0.25">
      <c r="A3" s="51" t="s">
        <v>39</v>
      </c>
      <c r="B3" s="16">
        <v>80350</v>
      </c>
      <c r="C3" s="52">
        <f>B3/$B$23</f>
        <v>0.28608253846181236</v>
      </c>
    </row>
    <row r="4" spans="1:3" ht="17.25" customHeight="1" x14ac:dyDescent="0.25">
      <c r="A4" s="51" t="s">
        <v>43</v>
      </c>
      <c r="B4" s="16">
        <v>72048</v>
      </c>
      <c r="C4" s="52">
        <f t="shared" ref="C4:C23" si="0">B4/$B$23</f>
        <v>0.25652364319970949</v>
      </c>
    </row>
    <row r="5" spans="1:3" ht="17.25" customHeight="1" x14ac:dyDescent="0.25">
      <c r="A5" s="51" t="s">
        <v>52</v>
      </c>
      <c r="B5" s="16">
        <v>30144</v>
      </c>
      <c r="C5" s="52">
        <f t="shared" si="0"/>
        <v>0.10732634772113095</v>
      </c>
    </row>
    <row r="6" spans="1:3" ht="17.25" customHeight="1" x14ac:dyDescent="0.25">
      <c r="A6" s="51" t="s">
        <v>54</v>
      </c>
      <c r="B6" s="16">
        <v>22002</v>
      </c>
      <c r="C6" s="52">
        <f t="shared" si="0"/>
        <v>7.8337125217632794E-2</v>
      </c>
    </row>
    <row r="7" spans="1:3" ht="17.25" customHeight="1" x14ac:dyDescent="0.25">
      <c r="A7" s="51" t="s">
        <v>50</v>
      </c>
      <c r="B7" s="16">
        <v>14593</v>
      </c>
      <c r="C7" s="52">
        <f t="shared" si="0"/>
        <v>5.1957716039492563E-2</v>
      </c>
    </row>
    <row r="8" spans="1:3" ht="17.25" customHeight="1" x14ac:dyDescent="0.25">
      <c r="A8" s="51" t="s">
        <v>44</v>
      </c>
      <c r="B8" s="16">
        <v>13714</v>
      </c>
      <c r="C8" s="52">
        <f t="shared" si="0"/>
        <v>4.8828076321907832E-2</v>
      </c>
    </row>
    <row r="9" spans="1:3" ht="17.25" customHeight="1" x14ac:dyDescent="0.25">
      <c r="A9" s="51" t="s">
        <v>42</v>
      </c>
      <c r="B9" s="16">
        <v>13137</v>
      </c>
      <c r="C9" s="52">
        <f t="shared" si="0"/>
        <v>4.6773693936189527E-2</v>
      </c>
    </row>
    <row r="10" spans="1:3" ht="17.25" customHeight="1" x14ac:dyDescent="0.25">
      <c r="A10" s="51" t="s">
        <v>51</v>
      </c>
      <c r="B10" s="16">
        <v>6571</v>
      </c>
      <c r="C10" s="52">
        <f t="shared" si="0"/>
        <v>2.3395748104947964E-2</v>
      </c>
    </row>
    <row r="11" spans="1:3" ht="17.25" customHeight="1" x14ac:dyDescent="0.25">
      <c r="A11" s="51" t="s">
        <v>47</v>
      </c>
      <c r="B11" s="16">
        <v>5285</v>
      </c>
      <c r="C11" s="52">
        <f t="shared" si="0"/>
        <v>1.8817003307662453E-2</v>
      </c>
    </row>
    <row r="12" spans="1:3" ht="17.25" customHeight="1" x14ac:dyDescent="0.25">
      <c r="A12" s="50" t="s">
        <v>37</v>
      </c>
      <c r="B12" s="16">
        <v>4532</v>
      </c>
      <c r="C12" s="52">
        <f t="shared" si="0"/>
        <v>1.6135980887478949E-2</v>
      </c>
    </row>
    <row r="13" spans="1:3" ht="17.25" customHeight="1" x14ac:dyDescent="0.25">
      <c r="A13" s="51" t="s">
        <v>45</v>
      </c>
      <c r="B13" s="16">
        <v>4041</v>
      </c>
      <c r="C13" s="52">
        <f t="shared" si="0"/>
        <v>1.4387797609510687E-2</v>
      </c>
    </row>
    <row r="14" spans="1:3" ht="17.25" customHeight="1" x14ac:dyDescent="0.25">
      <c r="A14" s="51" t="s">
        <v>46</v>
      </c>
      <c r="B14" s="16">
        <v>3792</v>
      </c>
      <c r="C14" s="52">
        <f t="shared" si="0"/>
        <v>1.3501244378932077E-2</v>
      </c>
    </row>
    <row r="15" spans="1:3" ht="17.25" customHeight="1" x14ac:dyDescent="0.25">
      <c r="A15" s="51" t="s">
        <v>49</v>
      </c>
      <c r="B15" s="16">
        <v>3375</v>
      </c>
      <c r="C15" s="52">
        <f t="shared" si="0"/>
        <v>1.2016534751818502E-2</v>
      </c>
    </row>
    <row r="16" spans="1:3" ht="17.25" customHeight="1" x14ac:dyDescent="0.25">
      <c r="A16" s="51" t="s">
        <v>41</v>
      </c>
      <c r="B16" s="16">
        <v>2605</v>
      </c>
      <c r="C16" s="52">
        <f t="shared" si="0"/>
        <v>9.274984601033244E-3</v>
      </c>
    </row>
    <row r="17" spans="1:7" ht="17.25" customHeight="1" x14ac:dyDescent="0.25">
      <c r="A17" s="51" t="s">
        <v>38</v>
      </c>
      <c r="B17" s="16">
        <v>1855</v>
      </c>
      <c r="C17" s="52">
        <f t="shared" si="0"/>
        <v>6.6046435450735769E-3</v>
      </c>
    </row>
    <row r="18" spans="1:7" ht="17.25" customHeight="1" x14ac:dyDescent="0.25">
      <c r="A18" s="50" t="s">
        <v>40</v>
      </c>
      <c r="B18" s="16">
        <v>1094</v>
      </c>
      <c r="C18" s="52">
        <f t="shared" si="0"/>
        <v>3.8951374869598343E-3</v>
      </c>
    </row>
    <row r="19" spans="1:7" ht="17.25" customHeight="1" x14ac:dyDescent="0.25">
      <c r="A19" s="51" t="s">
        <v>53</v>
      </c>
      <c r="B19" s="16">
        <v>836</v>
      </c>
      <c r="C19" s="52">
        <f t="shared" si="0"/>
        <v>2.9765401637097092E-3</v>
      </c>
    </row>
    <row r="20" spans="1:7" ht="17.25" customHeight="1" x14ac:dyDescent="0.25">
      <c r="A20" s="51" t="s">
        <v>48</v>
      </c>
      <c r="B20" s="16">
        <v>530</v>
      </c>
      <c r="C20" s="52">
        <f t="shared" si="0"/>
        <v>1.8870410128781648E-3</v>
      </c>
    </row>
    <row r="21" spans="1:7" ht="17.25" customHeight="1" x14ac:dyDescent="0.25">
      <c r="A21" s="51" t="s">
        <v>123</v>
      </c>
      <c r="B21" s="16">
        <v>352</v>
      </c>
      <c r="C21" s="52">
        <f t="shared" si="0"/>
        <v>1.2532800689304038E-3</v>
      </c>
    </row>
    <row r="22" spans="1:7" ht="17.25" customHeight="1" x14ac:dyDescent="0.25">
      <c r="A22" s="51" t="s">
        <v>57</v>
      </c>
      <c r="B22" s="16">
        <v>7</v>
      </c>
      <c r="C22" s="52">
        <f t="shared" si="0"/>
        <v>2.4923183188956895E-5</v>
      </c>
    </row>
    <row r="23" spans="1:7" ht="17.25" customHeight="1" thickBot="1" x14ac:dyDescent="0.3">
      <c r="A23" s="53" t="s">
        <v>23</v>
      </c>
      <c r="B23" s="17">
        <v>280863</v>
      </c>
      <c r="C23" s="76">
        <f t="shared" si="0"/>
        <v>1</v>
      </c>
    </row>
    <row r="24" spans="1:7" x14ac:dyDescent="0.25">
      <c r="A24" s="18"/>
    </row>
    <row r="25" spans="1:7" x14ac:dyDescent="0.25">
      <c r="A25" s="18" t="s">
        <v>151</v>
      </c>
    </row>
    <row r="26" spans="1:7" x14ac:dyDescent="0.25">
      <c r="F26" s="34"/>
      <c r="G26" s="36"/>
    </row>
    <row r="27" spans="1:7" x14ac:dyDescent="0.25">
      <c r="A27" s="38" t="s">
        <v>122</v>
      </c>
    </row>
  </sheetData>
  <sortState ref="A3:B22">
    <sortCondition descending="1" ref="B3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1"/>
  <sheetViews>
    <sheetView workbookViewId="0">
      <selection activeCell="A21" sqref="A21"/>
    </sheetView>
  </sheetViews>
  <sheetFormatPr defaultRowHeight="15" x14ac:dyDescent="0.25"/>
  <cols>
    <col min="1" max="1" width="53.5703125" style="15" customWidth="1"/>
    <col min="2" max="2" width="26.7109375" style="12" customWidth="1"/>
    <col min="3" max="3" width="17.7109375" style="12" customWidth="1"/>
  </cols>
  <sheetData>
    <row r="1" spans="1:3" ht="33" customHeight="1" x14ac:dyDescent="0.25">
      <c r="A1" s="93" t="s">
        <v>148</v>
      </c>
      <c r="B1" s="93"/>
      <c r="C1" s="93"/>
    </row>
    <row r="2" spans="1:3" x14ac:dyDescent="0.25">
      <c r="A2" s="54" t="s">
        <v>58</v>
      </c>
      <c r="B2" s="11">
        <v>2021</v>
      </c>
      <c r="C2" s="72" t="s">
        <v>0</v>
      </c>
    </row>
    <row r="3" spans="1:3" x14ac:dyDescent="0.25">
      <c r="A3" s="55" t="s">
        <v>132</v>
      </c>
      <c r="B3" s="16">
        <v>158032</v>
      </c>
      <c r="C3" s="46">
        <f>B3/$B$19</f>
        <v>0.56266578367389086</v>
      </c>
    </row>
    <row r="4" spans="1:3" x14ac:dyDescent="0.25">
      <c r="A4" s="55" t="s">
        <v>30</v>
      </c>
      <c r="B4" s="16">
        <v>16588</v>
      </c>
      <c r="C4" s="46">
        <f t="shared" ref="C4:C19" si="0">B4/$B$19</f>
        <v>5.906082324834528E-2</v>
      </c>
    </row>
    <row r="5" spans="1:3" x14ac:dyDescent="0.25">
      <c r="A5" s="55" t="s">
        <v>29</v>
      </c>
      <c r="B5" s="16">
        <v>14750</v>
      </c>
      <c r="C5" s="46">
        <f t="shared" si="0"/>
        <v>5.2516707433873454E-2</v>
      </c>
    </row>
    <row r="6" spans="1:3" x14ac:dyDescent="0.25">
      <c r="A6" s="55" t="s">
        <v>34</v>
      </c>
      <c r="B6" s="16">
        <v>10830</v>
      </c>
      <c r="C6" s="46">
        <f t="shared" si="0"/>
        <v>3.8559724848057593E-2</v>
      </c>
    </row>
    <row r="7" spans="1:3" x14ac:dyDescent="0.25">
      <c r="A7" s="55" t="s">
        <v>35</v>
      </c>
      <c r="B7" s="16">
        <v>8624</v>
      </c>
      <c r="C7" s="46">
        <f t="shared" si="0"/>
        <v>3.0705361688794893E-2</v>
      </c>
    </row>
    <row r="8" spans="1:3" x14ac:dyDescent="0.25">
      <c r="A8" s="55" t="s">
        <v>33</v>
      </c>
      <c r="B8" s="16">
        <v>5386</v>
      </c>
      <c r="C8" s="46">
        <f t="shared" si="0"/>
        <v>1.9176609236531691E-2</v>
      </c>
    </row>
    <row r="9" spans="1:3" x14ac:dyDescent="0.25">
      <c r="A9" s="55" t="s">
        <v>27</v>
      </c>
      <c r="B9" s="16">
        <v>2951</v>
      </c>
      <c r="C9" s="46">
        <f t="shared" si="0"/>
        <v>1.050690194151597E-2</v>
      </c>
    </row>
    <row r="10" spans="1:3" x14ac:dyDescent="0.25">
      <c r="A10" s="55" t="s">
        <v>130</v>
      </c>
      <c r="B10" s="16">
        <v>2938</v>
      </c>
      <c r="C10" s="46">
        <f t="shared" si="0"/>
        <v>1.0460616029879336E-2</v>
      </c>
    </row>
    <row r="11" spans="1:3" x14ac:dyDescent="0.25">
      <c r="A11" s="55" t="s">
        <v>25</v>
      </c>
      <c r="B11" s="16">
        <v>2755</v>
      </c>
      <c r="C11" s="46">
        <f t="shared" si="0"/>
        <v>9.8090528122251781E-3</v>
      </c>
    </row>
    <row r="12" spans="1:3" x14ac:dyDescent="0.25">
      <c r="A12" s="55" t="s">
        <v>32</v>
      </c>
      <c r="B12" s="16">
        <v>2236</v>
      </c>
      <c r="C12" s="46">
        <f t="shared" si="0"/>
        <v>7.9611768015010881E-3</v>
      </c>
    </row>
    <row r="13" spans="1:3" x14ac:dyDescent="0.25">
      <c r="A13" s="55" t="s">
        <v>26</v>
      </c>
      <c r="B13" s="16">
        <v>2225</v>
      </c>
      <c r="C13" s="46">
        <f t="shared" si="0"/>
        <v>7.9220117993470118E-3</v>
      </c>
    </row>
    <row r="14" spans="1:3" x14ac:dyDescent="0.25">
      <c r="A14" s="55" t="s">
        <v>36</v>
      </c>
      <c r="B14" s="16">
        <v>1856</v>
      </c>
      <c r="C14" s="46">
        <f t="shared" si="0"/>
        <v>6.6082039998148568E-3</v>
      </c>
    </row>
    <row r="15" spans="1:3" x14ac:dyDescent="0.25">
      <c r="A15" s="55" t="s">
        <v>31</v>
      </c>
      <c r="B15" s="16">
        <v>1724</v>
      </c>
      <c r="C15" s="46">
        <f t="shared" si="0"/>
        <v>6.1382239739659547E-3</v>
      </c>
    </row>
    <row r="16" spans="1:3" x14ac:dyDescent="0.25">
      <c r="A16" s="55" t="s">
        <v>24</v>
      </c>
      <c r="B16" s="16">
        <v>911</v>
      </c>
      <c r="C16" s="46">
        <f t="shared" si="0"/>
        <v>3.2435742693056758E-3</v>
      </c>
    </row>
    <row r="17" spans="1:3" x14ac:dyDescent="0.25">
      <c r="A17" s="55" t="s">
        <v>131</v>
      </c>
      <c r="B17" s="16">
        <v>807</v>
      </c>
      <c r="C17" s="46">
        <f t="shared" si="0"/>
        <v>2.8732869762126017E-3</v>
      </c>
    </row>
    <row r="18" spans="1:3" x14ac:dyDescent="0.25">
      <c r="A18" s="55" t="s">
        <v>133</v>
      </c>
      <c r="B18" s="16">
        <v>48250</v>
      </c>
      <c r="C18" s="46">
        <f t="shared" si="0"/>
        <v>0.17179194126673858</v>
      </c>
    </row>
    <row r="19" spans="1:3" ht="15.75" thickBot="1" x14ac:dyDescent="0.3">
      <c r="A19" s="57" t="s">
        <v>4</v>
      </c>
      <c r="B19" s="41">
        <f>SUM(B3:B18)</f>
        <v>280863</v>
      </c>
      <c r="C19" s="75">
        <f t="shared" si="0"/>
        <v>1</v>
      </c>
    </row>
    <row r="20" spans="1:3" x14ac:dyDescent="0.25">
      <c r="B20"/>
      <c r="C20"/>
    </row>
    <row r="21" spans="1:3" x14ac:dyDescent="0.25">
      <c r="A21" s="18" t="s">
        <v>151</v>
      </c>
      <c r="B21"/>
      <c r="C21"/>
    </row>
    <row r="22" spans="1:3" x14ac:dyDescent="0.25">
      <c r="A22"/>
      <c r="B22"/>
      <c r="C22"/>
    </row>
    <row r="23" spans="1:3" x14ac:dyDescent="0.25">
      <c r="A23" s="38" t="s">
        <v>122</v>
      </c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"/>
    </sheetView>
  </sheetViews>
  <sheetFormatPr defaultRowHeight="15" x14ac:dyDescent="0.25"/>
  <cols>
    <col min="1" max="1" width="12.28515625" customWidth="1"/>
    <col min="2" max="2" width="18.5703125" customWidth="1"/>
    <col min="3" max="3" width="17.42578125" customWidth="1"/>
  </cols>
  <sheetData>
    <row r="1" spans="1:4" x14ac:dyDescent="0.25">
      <c r="A1" s="90" t="s">
        <v>136</v>
      </c>
      <c r="B1" s="91"/>
      <c r="C1" s="92"/>
    </row>
    <row r="2" spans="1:4" x14ac:dyDescent="0.25">
      <c r="A2" s="32" t="s">
        <v>1</v>
      </c>
      <c r="B2" s="31">
        <v>2021</v>
      </c>
      <c r="C2" s="31" t="s">
        <v>0</v>
      </c>
    </row>
    <row r="3" spans="1:4" x14ac:dyDescent="0.25">
      <c r="A3" s="7" t="s">
        <v>2</v>
      </c>
      <c r="B3" s="2">
        <v>225272</v>
      </c>
      <c r="C3" s="19">
        <f>B3/B5</f>
        <v>0.48807924636224187</v>
      </c>
      <c r="D3" s="23"/>
    </row>
    <row r="4" spans="1:4" x14ac:dyDescent="0.25">
      <c r="A4" s="7" t="s">
        <v>3</v>
      </c>
      <c r="B4" s="2">
        <v>236276</v>
      </c>
      <c r="C4" s="19">
        <f>B4/B5</f>
        <v>0.51192075363775813</v>
      </c>
      <c r="D4" s="23"/>
    </row>
    <row r="5" spans="1:4" ht="15.75" thickBot="1" x14ac:dyDescent="0.3">
      <c r="A5" s="4" t="s">
        <v>4</v>
      </c>
      <c r="B5" s="3">
        <v>461548</v>
      </c>
      <c r="C5" s="20">
        <f>B5/B5</f>
        <v>1</v>
      </c>
      <c r="D5" s="23"/>
    </row>
    <row r="7" spans="1:4" x14ac:dyDescent="0.25">
      <c r="A7" s="18" t="s">
        <v>151</v>
      </c>
    </row>
    <row r="10" spans="1:4" x14ac:dyDescent="0.25">
      <c r="A10" s="18" t="s">
        <v>122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15"/>
  <sheetViews>
    <sheetView workbookViewId="0">
      <selection activeCell="A12" sqref="A12"/>
    </sheetView>
  </sheetViews>
  <sheetFormatPr defaultRowHeight="15" x14ac:dyDescent="0.25"/>
  <cols>
    <col min="1" max="1" width="14.28515625" customWidth="1"/>
    <col min="2" max="2" width="14.5703125" customWidth="1"/>
    <col min="3" max="3" width="15.5703125" customWidth="1"/>
  </cols>
  <sheetData>
    <row r="1" spans="1:5" x14ac:dyDescent="0.25">
      <c r="A1" s="93" t="s">
        <v>137</v>
      </c>
      <c r="B1" s="93"/>
      <c r="C1" s="93"/>
    </row>
    <row r="2" spans="1:5" x14ac:dyDescent="0.25">
      <c r="A2" s="5" t="s">
        <v>5</v>
      </c>
      <c r="B2" s="1">
        <v>2021</v>
      </c>
      <c r="C2" s="1" t="s">
        <v>56</v>
      </c>
    </row>
    <row r="3" spans="1:5" x14ac:dyDescent="0.25">
      <c r="A3" s="5" t="s">
        <v>6</v>
      </c>
      <c r="B3" s="6">
        <v>284964</v>
      </c>
      <c r="C3" s="21">
        <f>B3/$B$10</f>
        <v>0.61740924020903565</v>
      </c>
    </row>
    <row r="4" spans="1:5" x14ac:dyDescent="0.25">
      <c r="A4" s="5" t="s">
        <v>7</v>
      </c>
      <c r="B4" s="6">
        <v>174413</v>
      </c>
      <c r="C4" s="21">
        <f t="shared" ref="C4:C10" si="0">B4/$B$10</f>
        <v>0.3778870236681775</v>
      </c>
    </row>
    <row r="5" spans="1:5" x14ac:dyDescent="0.25">
      <c r="A5" s="5" t="s">
        <v>8</v>
      </c>
      <c r="B5" s="6">
        <v>683</v>
      </c>
      <c r="C5" s="21">
        <f t="shared" si="0"/>
        <v>1.4798027507431514E-3</v>
      </c>
    </row>
    <row r="6" spans="1:5" x14ac:dyDescent="0.25">
      <c r="A6" s="5" t="s">
        <v>9</v>
      </c>
      <c r="B6" s="6">
        <v>898</v>
      </c>
      <c r="C6" s="21">
        <f t="shared" si="0"/>
        <v>1.945626457053221E-3</v>
      </c>
    </row>
    <row r="7" spans="1:5" x14ac:dyDescent="0.25">
      <c r="A7" s="5" t="s">
        <v>10</v>
      </c>
      <c r="B7" s="6">
        <v>436</v>
      </c>
      <c r="C7" s="21">
        <f t="shared" si="0"/>
        <v>9.4464714395902489E-4</v>
      </c>
    </row>
    <row r="8" spans="1:5" x14ac:dyDescent="0.25">
      <c r="A8" s="5" t="s">
        <v>11</v>
      </c>
      <c r="B8" s="6">
        <v>149</v>
      </c>
      <c r="C8" s="21">
        <f t="shared" si="0"/>
        <v>3.2282666158232729E-4</v>
      </c>
    </row>
    <row r="9" spans="1:5" x14ac:dyDescent="0.25">
      <c r="A9" s="5" t="s">
        <v>12</v>
      </c>
      <c r="B9" s="6">
        <v>5</v>
      </c>
      <c r="C9" s="24">
        <f>B9/$B$10</f>
        <v>1.0833109449071386E-5</v>
      </c>
    </row>
    <row r="10" spans="1:5" ht="15.75" thickBot="1" x14ac:dyDescent="0.3">
      <c r="A10" s="10" t="s">
        <v>4</v>
      </c>
      <c r="B10" s="9">
        <v>461548</v>
      </c>
      <c r="C10" s="20">
        <f t="shared" si="0"/>
        <v>1</v>
      </c>
    </row>
    <row r="12" spans="1:5" x14ac:dyDescent="0.25">
      <c r="A12" s="18" t="s">
        <v>151</v>
      </c>
    </row>
    <row r="14" spans="1:5" x14ac:dyDescent="0.25">
      <c r="E14" s="33"/>
    </row>
    <row r="15" spans="1:5" x14ac:dyDescent="0.25">
      <c r="A15" s="18" t="s">
        <v>122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6"/>
  <sheetViews>
    <sheetView topLeftCell="A4" workbookViewId="0">
      <selection activeCell="A12" sqref="A12"/>
    </sheetView>
  </sheetViews>
  <sheetFormatPr defaultRowHeight="15" x14ac:dyDescent="0.25"/>
  <cols>
    <col min="1" max="1" width="25" customWidth="1"/>
    <col min="2" max="3" width="13.28515625" customWidth="1"/>
  </cols>
  <sheetData>
    <row r="1" spans="1:7" ht="15" customHeight="1" x14ac:dyDescent="0.25">
      <c r="A1" s="93" t="s">
        <v>138</v>
      </c>
      <c r="B1" s="93"/>
      <c r="C1" s="93"/>
    </row>
    <row r="2" spans="1:7" x14ac:dyDescent="0.25">
      <c r="A2" s="43" t="s">
        <v>14</v>
      </c>
      <c r="B2" s="1">
        <v>2021</v>
      </c>
      <c r="C2" s="1" t="s">
        <v>0</v>
      </c>
    </row>
    <row r="3" spans="1:7" x14ac:dyDescent="0.25">
      <c r="A3" s="43" t="s">
        <v>15</v>
      </c>
      <c r="B3" s="8">
        <v>267</v>
      </c>
      <c r="C3" s="22">
        <f>B3/$B$10</f>
        <v>5.78488044580412E-4</v>
      </c>
    </row>
    <row r="4" spans="1:7" x14ac:dyDescent="0.25">
      <c r="A4" s="43" t="s">
        <v>16</v>
      </c>
      <c r="B4" s="8">
        <v>1268</v>
      </c>
      <c r="C4" s="22">
        <f t="shared" ref="C4:C10" si="0">B4/$B$10</f>
        <v>2.7472765562845036E-3</v>
      </c>
    </row>
    <row r="5" spans="1:7" x14ac:dyDescent="0.25">
      <c r="A5" s="43" t="s">
        <v>17</v>
      </c>
      <c r="B5" s="8">
        <v>597</v>
      </c>
      <c r="C5" s="22">
        <f t="shared" si="0"/>
        <v>1.2934732682191234E-3</v>
      </c>
    </row>
    <row r="6" spans="1:7" x14ac:dyDescent="0.25">
      <c r="A6" s="43" t="s">
        <v>18</v>
      </c>
      <c r="B6" s="8">
        <v>24928</v>
      </c>
      <c r="C6" s="22">
        <f t="shared" si="0"/>
        <v>5.4009550469290304E-2</v>
      </c>
    </row>
    <row r="7" spans="1:7" x14ac:dyDescent="0.25">
      <c r="A7" s="43" t="s">
        <v>19</v>
      </c>
      <c r="B7" s="8">
        <v>236746</v>
      </c>
      <c r="C7" s="22">
        <f t="shared" si="0"/>
        <v>0.51293906592597083</v>
      </c>
    </row>
    <row r="8" spans="1:7" x14ac:dyDescent="0.25">
      <c r="A8" s="43" t="s">
        <v>20</v>
      </c>
      <c r="B8" s="8">
        <v>196958</v>
      </c>
      <c r="C8" s="22">
        <f t="shared" si="0"/>
        <v>0.42673351417404043</v>
      </c>
    </row>
    <row r="9" spans="1:7" x14ac:dyDescent="0.25">
      <c r="A9" s="43" t="s">
        <v>21</v>
      </c>
      <c r="B9" s="8">
        <v>784</v>
      </c>
      <c r="C9" s="22">
        <f>B9/B10</f>
        <v>1.6986315616143934E-3</v>
      </c>
    </row>
    <row r="10" spans="1:7" ht="15.75" thickBot="1" x14ac:dyDescent="0.3">
      <c r="A10" s="48" t="s">
        <v>4</v>
      </c>
      <c r="B10" s="25">
        <v>461548</v>
      </c>
      <c r="C10" s="44">
        <f t="shared" si="0"/>
        <v>1</v>
      </c>
    </row>
    <row r="12" spans="1:7" x14ac:dyDescent="0.25">
      <c r="A12" s="18" t="s">
        <v>151</v>
      </c>
    </row>
    <row r="13" spans="1:7" x14ac:dyDescent="0.25">
      <c r="E13" s="34"/>
      <c r="F13" s="35"/>
      <c r="G13" s="35"/>
    </row>
    <row r="14" spans="1:7" x14ac:dyDescent="0.25">
      <c r="E14" s="34"/>
      <c r="F14" s="35"/>
      <c r="G14" s="35"/>
    </row>
    <row r="15" spans="1:7" x14ac:dyDescent="0.25">
      <c r="A15" s="18" t="s">
        <v>122</v>
      </c>
      <c r="E15" s="34"/>
      <c r="F15" s="35"/>
      <c r="G15" s="35"/>
    </row>
    <row r="16" spans="1:7" x14ac:dyDescent="0.25">
      <c r="F16" s="14"/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C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38"/>
  <sheetViews>
    <sheetView workbookViewId="0">
      <selection activeCell="A34" sqref="A34"/>
    </sheetView>
  </sheetViews>
  <sheetFormatPr defaultRowHeight="15" x14ac:dyDescent="0.25"/>
  <cols>
    <col min="1" max="1" width="20.140625" customWidth="1"/>
    <col min="2" max="2" width="12.85546875" customWidth="1"/>
    <col min="3" max="3" width="17.28515625" customWidth="1"/>
    <col min="5" max="5" width="19.28515625" bestFit="1" customWidth="1"/>
  </cols>
  <sheetData>
    <row r="1" spans="1:5" ht="15" customHeight="1" x14ac:dyDescent="0.25">
      <c r="A1" s="93" t="s">
        <v>139</v>
      </c>
      <c r="B1" s="93"/>
      <c r="C1" s="93"/>
      <c r="E1" s="60"/>
    </row>
    <row r="2" spans="1:5" ht="15" customHeight="1" x14ac:dyDescent="0.25">
      <c r="A2" s="11" t="s">
        <v>59</v>
      </c>
      <c r="B2" s="1">
        <v>2021</v>
      </c>
      <c r="C2" s="1" t="s">
        <v>0</v>
      </c>
      <c r="E2" s="60"/>
    </row>
    <row r="3" spans="1:5" x14ac:dyDescent="0.25">
      <c r="A3" s="37" t="s">
        <v>60</v>
      </c>
      <c r="B3" s="16">
        <v>1019</v>
      </c>
      <c r="C3" s="58">
        <f>B3/$B$31</f>
        <v>2.2077877057207485E-3</v>
      </c>
    </row>
    <row r="4" spans="1:5" x14ac:dyDescent="0.25">
      <c r="A4" s="43" t="s">
        <v>61</v>
      </c>
      <c r="B4" s="16">
        <v>4487</v>
      </c>
      <c r="C4" s="58">
        <f t="shared" ref="C4:C31" si="0">B4/$B$31</f>
        <v>9.7216324195966621E-3</v>
      </c>
      <c r="E4" s="61"/>
    </row>
    <row r="5" spans="1:5" x14ac:dyDescent="0.25">
      <c r="A5" s="43" t="s">
        <v>62</v>
      </c>
      <c r="B5" s="16">
        <v>756</v>
      </c>
      <c r="C5" s="58">
        <f t="shared" si="0"/>
        <v>1.6379661486995935E-3</v>
      </c>
      <c r="D5" s="61"/>
    </row>
    <row r="6" spans="1:5" x14ac:dyDescent="0.25">
      <c r="A6" s="37" t="s">
        <v>63</v>
      </c>
      <c r="B6" s="16">
        <v>8047</v>
      </c>
      <c r="C6" s="58">
        <f t="shared" si="0"/>
        <v>1.7434806347335487E-2</v>
      </c>
    </row>
    <row r="7" spans="1:5" x14ac:dyDescent="0.25">
      <c r="A7" s="43" t="s">
        <v>64</v>
      </c>
      <c r="B7" s="16">
        <v>22430</v>
      </c>
      <c r="C7" s="58">
        <f t="shared" si="0"/>
        <v>4.8597328988534236E-2</v>
      </c>
      <c r="D7" s="64"/>
    </row>
    <row r="8" spans="1:5" x14ac:dyDescent="0.25">
      <c r="A8" s="43" t="s">
        <v>65</v>
      </c>
      <c r="B8" s="16">
        <v>16520</v>
      </c>
      <c r="C8" s="58">
        <f t="shared" si="0"/>
        <v>3.5792593619731861E-2</v>
      </c>
      <c r="E8" s="61"/>
    </row>
    <row r="9" spans="1:5" x14ac:dyDescent="0.25">
      <c r="A9" s="43" t="s">
        <v>66</v>
      </c>
      <c r="B9" s="16">
        <v>10883</v>
      </c>
      <c r="C9" s="58">
        <f t="shared" si="0"/>
        <v>2.3579346026848778E-2</v>
      </c>
      <c r="E9" s="61"/>
    </row>
    <row r="10" spans="1:5" x14ac:dyDescent="0.25">
      <c r="A10" s="43" t="s">
        <v>67</v>
      </c>
      <c r="B10" s="16">
        <v>10247</v>
      </c>
      <c r="C10" s="58">
        <f t="shared" si="0"/>
        <v>2.2201374504926898E-2</v>
      </c>
      <c r="E10" s="61"/>
    </row>
    <row r="11" spans="1:5" x14ac:dyDescent="0.25">
      <c r="A11" s="43" t="s">
        <v>68</v>
      </c>
      <c r="B11" s="16">
        <v>15192</v>
      </c>
      <c r="C11" s="58">
        <f t="shared" si="0"/>
        <v>3.29153197500585E-2</v>
      </c>
      <c r="E11" s="61"/>
    </row>
    <row r="12" spans="1:5" x14ac:dyDescent="0.25">
      <c r="A12" s="43" t="s">
        <v>69</v>
      </c>
      <c r="B12" s="16">
        <v>4721</v>
      </c>
      <c r="C12" s="58">
        <f t="shared" si="0"/>
        <v>1.0228621941813202E-2</v>
      </c>
      <c r="E12" s="61"/>
    </row>
    <row r="13" spans="1:5" x14ac:dyDescent="0.25">
      <c r="A13" s="43" t="s">
        <v>70</v>
      </c>
      <c r="B13" s="16">
        <v>7723</v>
      </c>
      <c r="C13" s="58">
        <f t="shared" si="0"/>
        <v>1.6732820855035663E-2</v>
      </c>
      <c r="E13" s="61"/>
    </row>
    <row r="14" spans="1:5" x14ac:dyDescent="0.25">
      <c r="A14" s="43" t="s">
        <v>71</v>
      </c>
      <c r="B14" s="16">
        <v>5311</v>
      </c>
      <c r="C14" s="58">
        <f t="shared" si="0"/>
        <v>1.1506928856803626E-2</v>
      </c>
    </row>
    <row r="15" spans="1:5" x14ac:dyDescent="0.25">
      <c r="A15" s="43" t="s">
        <v>72</v>
      </c>
      <c r="B15" s="16">
        <v>42636</v>
      </c>
      <c r="C15" s="58">
        <f t="shared" si="0"/>
        <v>9.2376090894121521E-2</v>
      </c>
    </row>
    <row r="16" spans="1:5" x14ac:dyDescent="0.25">
      <c r="A16" s="43" t="s">
        <v>73</v>
      </c>
      <c r="B16" s="16">
        <v>10568</v>
      </c>
      <c r="C16" s="58">
        <f t="shared" si="0"/>
        <v>2.289686013155728E-2</v>
      </c>
    </row>
    <row r="17" spans="1:5" x14ac:dyDescent="0.25">
      <c r="A17" s="43" t="s">
        <v>74</v>
      </c>
      <c r="B17" s="16">
        <v>5756</v>
      </c>
      <c r="C17" s="58">
        <f t="shared" si="0"/>
        <v>1.247107559777098E-2</v>
      </c>
    </row>
    <row r="18" spans="1:5" x14ac:dyDescent="0.25">
      <c r="A18" s="43" t="s">
        <v>75</v>
      </c>
      <c r="B18" s="16">
        <v>31157</v>
      </c>
      <c r="C18" s="58">
        <f t="shared" si="0"/>
        <v>6.7505438220943431E-2</v>
      </c>
    </row>
    <row r="19" spans="1:5" x14ac:dyDescent="0.25">
      <c r="A19" s="43" t="s">
        <v>76</v>
      </c>
      <c r="B19" s="16">
        <v>12572</v>
      </c>
      <c r="C19" s="58">
        <f t="shared" si="0"/>
        <v>2.7238770398745091E-2</v>
      </c>
    </row>
    <row r="20" spans="1:5" x14ac:dyDescent="0.25">
      <c r="A20" s="43" t="s">
        <v>77</v>
      </c>
      <c r="B20" s="16">
        <v>3512</v>
      </c>
      <c r="C20" s="58">
        <f t="shared" si="0"/>
        <v>7.6091760770277414E-3</v>
      </c>
      <c r="E20" s="61"/>
    </row>
    <row r="21" spans="1:5" x14ac:dyDescent="0.25">
      <c r="A21" s="43" t="s">
        <v>78</v>
      </c>
      <c r="B21" s="16">
        <v>38234</v>
      </c>
      <c r="C21" s="58">
        <f t="shared" si="0"/>
        <v>8.2838621335159068E-2</v>
      </c>
      <c r="E21" s="61"/>
    </row>
    <row r="22" spans="1:5" x14ac:dyDescent="0.25">
      <c r="A22" s="43" t="s">
        <v>79</v>
      </c>
      <c r="B22" s="16">
        <v>5529</v>
      </c>
      <c r="C22" s="58">
        <f t="shared" si="0"/>
        <v>1.1979252428783138E-2</v>
      </c>
      <c r="E22" s="61"/>
    </row>
    <row r="23" spans="1:5" x14ac:dyDescent="0.25">
      <c r="A23" s="43" t="s">
        <v>80</v>
      </c>
      <c r="B23" s="16">
        <v>40957</v>
      </c>
      <c r="C23" s="58">
        <f t="shared" si="0"/>
        <v>8.8738332741123346E-2</v>
      </c>
      <c r="E23" s="61"/>
    </row>
    <row r="24" spans="1:5" x14ac:dyDescent="0.25">
      <c r="A24" s="47" t="s">
        <v>81</v>
      </c>
      <c r="B24" s="16">
        <v>2702</v>
      </c>
      <c r="C24" s="58">
        <f t="shared" si="0"/>
        <v>5.8542123462781773E-3</v>
      </c>
      <c r="E24" s="61"/>
    </row>
    <row r="25" spans="1:5" x14ac:dyDescent="0.25">
      <c r="A25" s="43" t="s">
        <v>82</v>
      </c>
      <c r="B25" s="16">
        <v>766</v>
      </c>
      <c r="C25" s="58">
        <f t="shared" si="0"/>
        <v>1.6596323675977364E-3</v>
      </c>
      <c r="E25" s="61"/>
    </row>
    <row r="26" spans="1:5" x14ac:dyDescent="0.25">
      <c r="A26" s="43" t="s">
        <v>83</v>
      </c>
      <c r="B26" s="16">
        <v>29922</v>
      </c>
      <c r="C26" s="58">
        <f t="shared" si="0"/>
        <v>6.4829660187022797E-2</v>
      </c>
      <c r="E26" s="61"/>
    </row>
    <row r="27" spans="1:5" x14ac:dyDescent="0.25">
      <c r="A27" s="43" t="s">
        <v>84</v>
      </c>
      <c r="B27" s="16">
        <v>123776</v>
      </c>
      <c r="C27" s="58">
        <f t="shared" si="0"/>
        <v>0.26817579103365197</v>
      </c>
      <c r="E27" s="61"/>
    </row>
    <row r="28" spans="1:5" x14ac:dyDescent="0.25">
      <c r="A28" s="43" t="s">
        <v>85</v>
      </c>
      <c r="B28" s="16">
        <v>3983</v>
      </c>
      <c r="C28" s="58">
        <f t="shared" si="0"/>
        <v>8.6296549871302652E-3</v>
      </c>
      <c r="E28" s="61"/>
    </row>
    <row r="29" spans="1:5" x14ac:dyDescent="0.25">
      <c r="A29" s="43" t="s">
        <v>86</v>
      </c>
      <c r="B29" s="16">
        <v>2143</v>
      </c>
      <c r="C29" s="58">
        <f t="shared" si="0"/>
        <v>4.6430707098719963E-3</v>
      </c>
      <c r="E29" s="64"/>
    </row>
    <row r="30" spans="1:5" x14ac:dyDescent="0.25">
      <c r="A30" s="43" t="s">
        <v>134</v>
      </c>
      <c r="B30" s="16">
        <v>-1</v>
      </c>
      <c r="C30" s="77">
        <f t="shared" si="0"/>
        <v>-2.1666218898142772E-6</v>
      </c>
      <c r="E30" s="64"/>
    </row>
    <row r="31" spans="1:5" ht="15.75" thickBot="1" x14ac:dyDescent="0.3">
      <c r="A31" s="48" t="s">
        <v>4</v>
      </c>
      <c r="B31" s="17">
        <f>SUM(B3:B30)</f>
        <v>461548</v>
      </c>
      <c r="C31" s="63">
        <f t="shared" si="0"/>
        <v>1</v>
      </c>
      <c r="E31" s="62"/>
    </row>
    <row r="32" spans="1:5" x14ac:dyDescent="0.25">
      <c r="A32" s="18"/>
    </row>
    <row r="34" spans="1:1" x14ac:dyDescent="0.25">
      <c r="A34" s="18" t="s">
        <v>151</v>
      </c>
    </row>
    <row r="35" spans="1:1" x14ac:dyDescent="0.25">
      <c r="A35" s="18"/>
    </row>
    <row r="36" spans="1:1" x14ac:dyDescent="0.25">
      <c r="A36" s="18" t="s">
        <v>122</v>
      </c>
    </row>
    <row r="38" spans="1:1" x14ac:dyDescent="0.25">
      <c r="A38" s="69" t="s">
        <v>124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27"/>
  <sheetViews>
    <sheetView zoomScale="90" zoomScaleNormal="90" workbookViewId="0">
      <selection activeCell="A25" sqref="A25"/>
    </sheetView>
  </sheetViews>
  <sheetFormatPr defaultRowHeight="17.25" customHeight="1" x14ac:dyDescent="0.25"/>
  <cols>
    <col min="1" max="1" width="59.42578125" style="15" customWidth="1"/>
    <col min="2" max="3" width="16" customWidth="1"/>
    <col min="4" max="4" width="62.28515625" bestFit="1" customWidth="1"/>
  </cols>
  <sheetData>
    <row r="1" spans="1:3" ht="17.25" customHeight="1" x14ac:dyDescent="0.25">
      <c r="A1" s="93" t="s">
        <v>140</v>
      </c>
      <c r="B1" s="93"/>
      <c r="C1" s="93"/>
    </row>
    <row r="2" spans="1:3" ht="17.25" customHeight="1" x14ac:dyDescent="0.25">
      <c r="A2" s="50" t="s">
        <v>22</v>
      </c>
      <c r="B2" s="1">
        <v>2021</v>
      </c>
      <c r="C2" s="1" t="s">
        <v>0</v>
      </c>
    </row>
    <row r="3" spans="1:3" ht="17.25" customHeight="1" x14ac:dyDescent="0.25">
      <c r="A3" s="37" t="s">
        <v>88</v>
      </c>
      <c r="B3" s="8">
        <v>124484</v>
      </c>
      <c r="C3" s="58">
        <f>B3/$B$23</f>
        <v>0.26970975933164049</v>
      </c>
    </row>
    <row r="4" spans="1:3" ht="17.25" customHeight="1" x14ac:dyDescent="0.25">
      <c r="A4" s="37" t="s">
        <v>87</v>
      </c>
      <c r="B4" s="8">
        <v>121058</v>
      </c>
      <c r="C4" s="58">
        <f t="shared" ref="C4:C23" si="0">B4/$B$23</f>
        <v>0.26228691273713678</v>
      </c>
    </row>
    <row r="5" spans="1:3" ht="17.25" customHeight="1" x14ac:dyDescent="0.25">
      <c r="A5" s="37" t="s">
        <v>89</v>
      </c>
      <c r="B5" s="8">
        <v>50617</v>
      </c>
      <c r="C5" s="58">
        <f t="shared" si="0"/>
        <v>0.10966790019672927</v>
      </c>
    </row>
    <row r="6" spans="1:3" ht="17.25" customHeight="1" x14ac:dyDescent="0.25">
      <c r="A6" s="37" t="s">
        <v>90</v>
      </c>
      <c r="B6" s="8">
        <v>41459</v>
      </c>
      <c r="C6" s="58">
        <f t="shared" si="0"/>
        <v>8.982597692981012E-2</v>
      </c>
    </row>
    <row r="7" spans="1:3" ht="17.25" customHeight="1" x14ac:dyDescent="0.25">
      <c r="A7" s="37" t="s">
        <v>91</v>
      </c>
      <c r="B7" s="8">
        <v>23713</v>
      </c>
      <c r="C7" s="58">
        <f t="shared" si="0"/>
        <v>5.1377104873165956E-2</v>
      </c>
    </row>
    <row r="8" spans="1:3" ht="17.25" customHeight="1" x14ac:dyDescent="0.25">
      <c r="A8" s="37" t="s">
        <v>92</v>
      </c>
      <c r="B8" s="8">
        <v>20942</v>
      </c>
      <c r="C8" s="58">
        <f t="shared" si="0"/>
        <v>4.5373395616490592E-2</v>
      </c>
    </row>
    <row r="9" spans="1:3" ht="17.25" customHeight="1" x14ac:dyDescent="0.25">
      <c r="A9" s="37" t="s">
        <v>93</v>
      </c>
      <c r="B9" s="8">
        <v>19319</v>
      </c>
      <c r="C9" s="58">
        <f t="shared" si="0"/>
        <v>4.1856968289322019E-2</v>
      </c>
    </row>
    <row r="10" spans="1:3" ht="17.25" customHeight="1" x14ac:dyDescent="0.25">
      <c r="A10" s="37" t="s">
        <v>94</v>
      </c>
      <c r="B10" s="8">
        <v>10478</v>
      </c>
      <c r="C10" s="58">
        <f t="shared" si="0"/>
        <v>2.2701864161473996E-2</v>
      </c>
    </row>
    <row r="11" spans="1:3" ht="17.25" customHeight="1" x14ac:dyDescent="0.25">
      <c r="A11" s="37" t="s">
        <v>96</v>
      </c>
      <c r="B11" s="8">
        <v>9669</v>
      </c>
      <c r="C11" s="58">
        <f t="shared" si="0"/>
        <v>2.0949067052614245E-2</v>
      </c>
    </row>
    <row r="12" spans="1:3" ht="17.25" customHeight="1" x14ac:dyDescent="0.25">
      <c r="A12" s="37" t="s">
        <v>99</v>
      </c>
      <c r="B12" s="8">
        <v>6974</v>
      </c>
      <c r="C12" s="58">
        <f t="shared" si="0"/>
        <v>1.5110021059564769E-2</v>
      </c>
    </row>
    <row r="13" spans="1:3" ht="17.25" customHeight="1" x14ac:dyDescent="0.25">
      <c r="A13" s="37" t="s">
        <v>95</v>
      </c>
      <c r="B13" s="8">
        <v>6960</v>
      </c>
      <c r="C13" s="58">
        <f t="shared" si="0"/>
        <v>1.5079688353107369E-2</v>
      </c>
    </row>
    <row r="14" spans="1:3" ht="17.25" customHeight="1" x14ac:dyDescent="0.25">
      <c r="A14" s="37" t="s">
        <v>97</v>
      </c>
      <c r="B14" s="8">
        <v>6415</v>
      </c>
      <c r="C14" s="58">
        <f t="shared" si="0"/>
        <v>1.3898879423158587E-2</v>
      </c>
    </row>
    <row r="15" spans="1:3" ht="15" x14ac:dyDescent="0.25">
      <c r="A15" s="37" t="s">
        <v>98</v>
      </c>
      <c r="B15" s="8">
        <v>5815</v>
      </c>
      <c r="C15" s="58">
        <f t="shared" si="0"/>
        <v>1.2598906289270021E-2</v>
      </c>
    </row>
    <row r="16" spans="1:3" ht="17.25" customHeight="1" x14ac:dyDescent="0.25">
      <c r="A16" s="37" t="s">
        <v>101</v>
      </c>
      <c r="B16" s="8">
        <v>4095</v>
      </c>
      <c r="C16" s="58">
        <f t="shared" si="0"/>
        <v>8.8723166387894657E-3</v>
      </c>
    </row>
    <row r="17" spans="1:3" ht="17.25" customHeight="1" x14ac:dyDescent="0.25">
      <c r="A17" s="37" t="s">
        <v>100</v>
      </c>
      <c r="B17" s="8">
        <v>3838</v>
      </c>
      <c r="C17" s="58">
        <f t="shared" si="0"/>
        <v>8.3154948131071958E-3</v>
      </c>
    </row>
    <row r="18" spans="1:3" ht="17.25" customHeight="1" x14ac:dyDescent="0.25">
      <c r="A18" s="37" t="s">
        <v>149</v>
      </c>
      <c r="B18" s="8">
        <v>2310</v>
      </c>
      <c r="C18" s="58">
        <f t="shared" si="0"/>
        <v>5.0048965654709799E-3</v>
      </c>
    </row>
    <row r="19" spans="1:3" ht="17.25" customHeight="1" x14ac:dyDescent="0.25">
      <c r="A19" s="37" t="s">
        <v>102</v>
      </c>
      <c r="B19" s="8">
        <v>1539</v>
      </c>
      <c r="C19" s="58">
        <f t="shared" si="0"/>
        <v>3.3344310884241726E-3</v>
      </c>
    </row>
    <row r="20" spans="1:3" ht="17.25" customHeight="1" x14ac:dyDescent="0.25">
      <c r="A20" s="37" t="s">
        <v>103</v>
      </c>
      <c r="B20" s="8">
        <v>944</v>
      </c>
      <c r="C20" s="58">
        <f t="shared" si="0"/>
        <v>2.0452910639846777E-3</v>
      </c>
    </row>
    <row r="21" spans="1:3" ht="17.25" customHeight="1" x14ac:dyDescent="0.25">
      <c r="A21" s="37" t="s">
        <v>104</v>
      </c>
      <c r="B21" s="8">
        <v>929</v>
      </c>
      <c r="C21" s="58">
        <f t="shared" si="0"/>
        <v>2.0127917356374636E-3</v>
      </c>
    </row>
    <row r="22" spans="1:3" ht="17.25" customHeight="1" x14ac:dyDescent="0.25">
      <c r="A22" s="37" t="s">
        <v>57</v>
      </c>
      <c r="B22" s="8">
        <v>-10</v>
      </c>
      <c r="C22" s="58">
        <f t="shared" si="0"/>
        <v>-2.1666218898142772E-5</v>
      </c>
    </row>
    <row r="23" spans="1:3" ht="17.25" customHeight="1" thickBot="1" x14ac:dyDescent="0.3">
      <c r="A23" s="42" t="s">
        <v>4</v>
      </c>
      <c r="B23" s="25">
        <v>461548</v>
      </c>
      <c r="C23" s="63">
        <f t="shared" si="0"/>
        <v>1</v>
      </c>
    </row>
    <row r="24" spans="1:3" ht="17.25" customHeight="1" x14ac:dyDescent="0.25">
      <c r="A24" s="27"/>
    </row>
    <row r="25" spans="1:3" ht="17.25" customHeight="1" x14ac:dyDescent="0.25">
      <c r="A25" s="18" t="s">
        <v>151</v>
      </c>
    </row>
    <row r="27" spans="1:3" ht="17.25" customHeight="1" x14ac:dyDescent="0.25">
      <c r="A27" s="18" t="s">
        <v>122</v>
      </c>
    </row>
  </sheetData>
  <sortState ref="A3:B22">
    <sortCondition descending="1" ref="B3"/>
  </sortState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C24"/>
  <sheetViews>
    <sheetView workbookViewId="0">
      <selection activeCell="A22" sqref="A22"/>
    </sheetView>
  </sheetViews>
  <sheetFormatPr defaultRowHeight="15" x14ac:dyDescent="0.25"/>
  <cols>
    <col min="1" max="1" width="59.42578125" customWidth="1"/>
    <col min="2" max="3" width="16" style="12" customWidth="1"/>
  </cols>
  <sheetData>
    <row r="1" spans="1:3" x14ac:dyDescent="0.25">
      <c r="A1" s="93" t="s">
        <v>141</v>
      </c>
      <c r="B1" s="93"/>
      <c r="C1" s="93"/>
    </row>
    <row r="2" spans="1:3" x14ac:dyDescent="0.25">
      <c r="A2" s="51" t="s">
        <v>58</v>
      </c>
      <c r="B2" s="11">
        <v>2021</v>
      </c>
      <c r="C2" s="11" t="s">
        <v>0</v>
      </c>
    </row>
    <row r="3" spans="1:3" x14ac:dyDescent="0.25">
      <c r="A3" s="59" t="s">
        <v>150</v>
      </c>
      <c r="B3" s="40">
        <v>266066</v>
      </c>
      <c r="C3" s="56">
        <f>B3/$B$20</f>
        <v>0.57646441973532547</v>
      </c>
    </row>
    <row r="4" spans="1:3" x14ac:dyDescent="0.25">
      <c r="A4" s="51" t="s">
        <v>30</v>
      </c>
      <c r="B4" s="40">
        <v>26245</v>
      </c>
      <c r="C4" s="56">
        <f t="shared" ref="C4:C20" si="0">B4/$B$20</f>
        <v>5.6862991498175704E-2</v>
      </c>
    </row>
    <row r="5" spans="1:3" x14ac:dyDescent="0.25">
      <c r="A5" s="51" t="s">
        <v>105</v>
      </c>
      <c r="B5" s="40">
        <v>23807</v>
      </c>
      <c r="C5" s="56">
        <f t="shared" si="0"/>
        <v>5.1580767330808498E-2</v>
      </c>
    </row>
    <row r="6" spans="1:3" x14ac:dyDescent="0.25">
      <c r="A6" s="51" t="s">
        <v>106</v>
      </c>
      <c r="B6" s="40">
        <v>16424</v>
      </c>
      <c r="C6" s="56">
        <f t="shared" si="0"/>
        <v>3.5584597918309688E-2</v>
      </c>
    </row>
    <row r="7" spans="1:3" x14ac:dyDescent="0.25">
      <c r="A7" s="51" t="s">
        <v>107</v>
      </c>
      <c r="B7" s="40">
        <v>15091</v>
      </c>
      <c r="C7" s="56">
        <f t="shared" si="0"/>
        <v>3.2696490939187257E-2</v>
      </c>
    </row>
    <row r="8" spans="1:3" x14ac:dyDescent="0.25">
      <c r="A8" s="51" t="s">
        <v>109</v>
      </c>
      <c r="B8" s="40">
        <v>9436</v>
      </c>
      <c r="C8" s="56">
        <f t="shared" si="0"/>
        <v>2.044424415228752E-2</v>
      </c>
    </row>
    <row r="9" spans="1:3" x14ac:dyDescent="0.25">
      <c r="A9" s="51" t="s">
        <v>108</v>
      </c>
      <c r="B9" s="40">
        <v>5581</v>
      </c>
      <c r="C9" s="56">
        <f t="shared" si="0"/>
        <v>1.2091916767053481E-2</v>
      </c>
    </row>
    <row r="10" spans="1:3" x14ac:dyDescent="0.25">
      <c r="A10" s="51" t="s">
        <v>25</v>
      </c>
      <c r="B10" s="40">
        <v>4586</v>
      </c>
      <c r="C10" s="56">
        <f t="shared" si="0"/>
        <v>9.9361279866882757E-3</v>
      </c>
    </row>
    <row r="11" spans="1:3" x14ac:dyDescent="0.25">
      <c r="A11" s="51" t="s">
        <v>111</v>
      </c>
      <c r="B11" s="40">
        <v>4351</v>
      </c>
      <c r="C11" s="56">
        <f t="shared" si="0"/>
        <v>9.4269718425819202E-3</v>
      </c>
    </row>
    <row r="12" spans="1:3" x14ac:dyDescent="0.25">
      <c r="A12" s="51" t="s">
        <v>27</v>
      </c>
      <c r="B12" s="40">
        <v>4042</v>
      </c>
      <c r="C12" s="56">
        <f t="shared" si="0"/>
        <v>8.7574856786293079E-3</v>
      </c>
    </row>
    <row r="13" spans="1:3" x14ac:dyDescent="0.25">
      <c r="A13" s="51" t="s">
        <v>112</v>
      </c>
      <c r="B13" s="40">
        <v>3902</v>
      </c>
      <c r="C13" s="56">
        <f t="shared" si="0"/>
        <v>8.4541586140553099E-3</v>
      </c>
    </row>
    <row r="14" spans="1:3" x14ac:dyDescent="0.25">
      <c r="A14" s="51" t="s">
        <v>114</v>
      </c>
      <c r="B14" s="40">
        <v>3701</v>
      </c>
      <c r="C14" s="56">
        <f t="shared" si="0"/>
        <v>8.0186676142026403E-3</v>
      </c>
    </row>
    <row r="15" spans="1:3" x14ac:dyDescent="0.25">
      <c r="A15" s="51" t="s">
        <v>110</v>
      </c>
      <c r="B15" s="40">
        <v>3142</v>
      </c>
      <c r="C15" s="56">
        <f t="shared" si="0"/>
        <v>6.8075259777964593E-3</v>
      </c>
    </row>
    <row r="16" spans="1:3" x14ac:dyDescent="0.25">
      <c r="A16" s="51" t="s">
        <v>113</v>
      </c>
      <c r="B16" s="40">
        <v>2322</v>
      </c>
      <c r="C16" s="56">
        <f t="shared" si="0"/>
        <v>5.0308960281487515E-3</v>
      </c>
    </row>
    <row r="17" spans="1:3" x14ac:dyDescent="0.25">
      <c r="A17" s="51" t="s">
        <v>28</v>
      </c>
      <c r="B17" s="40">
        <v>1946</v>
      </c>
      <c r="C17" s="56">
        <f t="shared" si="0"/>
        <v>4.2162461975785836E-3</v>
      </c>
    </row>
    <row r="18" spans="1:3" x14ac:dyDescent="0.25">
      <c r="A18" s="51" t="s">
        <v>26</v>
      </c>
      <c r="B18" s="40">
        <v>897</v>
      </c>
      <c r="C18" s="56">
        <f t="shared" si="0"/>
        <v>1.9434598351634066E-3</v>
      </c>
    </row>
    <row r="19" spans="1:3" x14ac:dyDescent="0.25">
      <c r="A19" s="51" t="s">
        <v>57</v>
      </c>
      <c r="B19" s="40">
        <v>70009</v>
      </c>
      <c r="C19" s="56">
        <f t="shared" si="0"/>
        <v>0.15168303188400772</v>
      </c>
    </row>
    <row r="20" spans="1:3" s="73" customFormat="1" ht="15.75" thickBot="1" x14ac:dyDescent="0.3">
      <c r="A20" s="42" t="s">
        <v>23</v>
      </c>
      <c r="B20" s="41">
        <f>SUM(B3:B19)</f>
        <v>461548</v>
      </c>
      <c r="C20" s="78">
        <f t="shared" si="0"/>
        <v>1</v>
      </c>
    </row>
    <row r="21" spans="1:3" x14ac:dyDescent="0.25">
      <c r="A21" s="18"/>
    </row>
    <row r="22" spans="1:3" x14ac:dyDescent="0.25">
      <c r="A22" s="18" t="s">
        <v>151</v>
      </c>
    </row>
    <row r="24" spans="1:3" x14ac:dyDescent="0.25">
      <c r="A24" s="18" t="s">
        <v>122</v>
      </c>
    </row>
  </sheetData>
  <sortState ref="A4:B17">
    <sortCondition descending="1" ref="B17"/>
  </sortState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2" sqref="A12"/>
    </sheetView>
  </sheetViews>
  <sheetFormatPr defaultRowHeight="15" x14ac:dyDescent="0.25"/>
  <cols>
    <col min="1" max="1" width="18.5703125" style="30" customWidth="1"/>
    <col min="2" max="2" width="14.140625" style="28" customWidth="1"/>
    <col min="3" max="3" width="9.140625" style="28"/>
    <col min="4" max="4" width="13.7109375" style="28" bestFit="1" customWidth="1"/>
    <col min="5" max="5" width="9.140625" style="28"/>
    <col min="6" max="6" width="12" style="28" bestFit="1" customWidth="1"/>
    <col min="7" max="7" width="9.140625" style="28"/>
  </cols>
  <sheetData>
    <row r="1" spans="1:7" ht="35.25" customHeight="1" x14ac:dyDescent="0.25">
      <c r="A1" s="93" t="s">
        <v>142</v>
      </c>
      <c r="B1" s="93"/>
      <c r="C1" s="93"/>
      <c r="D1" s="93"/>
      <c r="E1" s="93"/>
      <c r="F1" s="93"/>
      <c r="G1" s="93"/>
    </row>
    <row r="2" spans="1:7" x14ac:dyDescent="0.25">
      <c r="A2" s="37" t="s">
        <v>121</v>
      </c>
      <c r="B2" s="1" t="s">
        <v>125</v>
      </c>
      <c r="C2" s="29" t="s">
        <v>0</v>
      </c>
      <c r="D2" s="1" t="s">
        <v>126</v>
      </c>
      <c r="E2" s="29" t="s">
        <v>0</v>
      </c>
      <c r="F2" s="1" t="s">
        <v>127</v>
      </c>
      <c r="G2" s="29" t="s">
        <v>0</v>
      </c>
    </row>
    <row r="3" spans="1:7" x14ac:dyDescent="0.25">
      <c r="A3" s="37" t="s">
        <v>115</v>
      </c>
      <c r="B3" s="40">
        <v>36076</v>
      </c>
      <c r="C3" s="22">
        <f>B3/$B$10</f>
        <v>0.12844696524640126</v>
      </c>
      <c r="D3" s="40">
        <v>33360</v>
      </c>
      <c r="E3" s="22">
        <f t="shared" ref="E3:E10" si="0">D3/$D$10</f>
        <v>0.1564471123408446</v>
      </c>
      <c r="F3" s="40">
        <v>2716</v>
      </c>
      <c r="G3" s="22">
        <f t="shared" ref="G3:G10" si="1">F3/$F$10</f>
        <v>4.0160880108830663E-2</v>
      </c>
    </row>
    <row r="4" spans="1:7" x14ac:dyDescent="0.25">
      <c r="A4" s="37" t="s">
        <v>116</v>
      </c>
      <c r="B4" s="40">
        <v>59456</v>
      </c>
      <c r="C4" s="22">
        <f>B4/$B$10</f>
        <v>0.2116903970975173</v>
      </c>
      <c r="D4" s="40">
        <v>31921</v>
      </c>
      <c r="E4" s="22">
        <f t="shared" si="0"/>
        <v>0.14969868923957136</v>
      </c>
      <c r="F4" s="40">
        <v>27535</v>
      </c>
      <c r="G4" s="22">
        <f t="shared" si="1"/>
        <v>0.40715384160406931</v>
      </c>
    </row>
    <row r="5" spans="1:7" x14ac:dyDescent="0.25">
      <c r="A5" s="37" t="s">
        <v>117</v>
      </c>
      <c r="B5" s="40">
        <v>43897</v>
      </c>
      <c r="C5" s="22">
        <f>B5/$B$10</f>
        <v>0.15629328177794868</v>
      </c>
      <c r="D5" s="40">
        <v>30758</v>
      </c>
      <c r="E5" s="22">
        <f t="shared" si="0"/>
        <v>0.14424461275118999</v>
      </c>
      <c r="F5" s="40">
        <v>13139</v>
      </c>
      <c r="G5" s="22">
        <f t="shared" si="1"/>
        <v>0.19428343289761638</v>
      </c>
    </row>
    <row r="6" spans="1:7" x14ac:dyDescent="0.25">
      <c r="A6" s="37" t="s">
        <v>118</v>
      </c>
      <c r="B6" s="40">
        <v>30776</v>
      </c>
      <c r="C6" s="22">
        <f>B6/$B$10</f>
        <v>0.10957655511761963</v>
      </c>
      <c r="D6" s="40">
        <v>26170</v>
      </c>
      <c r="E6" s="22">
        <f t="shared" si="0"/>
        <v>0.12272844514268295</v>
      </c>
      <c r="F6" s="40">
        <v>4606</v>
      </c>
      <c r="G6" s="22">
        <f t="shared" si="1"/>
        <v>6.8107884308274677E-2</v>
      </c>
    </row>
    <row r="7" spans="1:7" x14ac:dyDescent="0.25">
      <c r="A7" s="37" t="s">
        <v>119</v>
      </c>
      <c r="B7" s="40">
        <v>34401</v>
      </c>
      <c r="C7" s="22">
        <f>B7/B10</f>
        <v>0.12248320355475802</v>
      </c>
      <c r="D7" s="40">
        <v>28402</v>
      </c>
      <c r="E7" s="22">
        <f t="shared" si="0"/>
        <v>0.13319576992519991</v>
      </c>
      <c r="F7" s="40">
        <v>5999</v>
      </c>
      <c r="G7" s="22">
        <f t="shared" si="1"/>
        <v>8.8705861477494527E-2</v>
      </c>
    </row>
    <row r="8" spans="1:7" x14ac:dyDescent="0.25">
      <c r="A8" s="37" t="s">
        <v>120</v>
      </c>
      <c r="B8" s="40">
        <v>34128</v>
      </c>
      <c r="C8" s="22">
        <f>B7/$B$10</f>
        <v>0.12248320355475802</v>
      </c>
      <c r="D8" s="40">
        <v>30845</v>
      </c>
      <c r="E8" s="22">
        <f t="shared" si="0"/>
        <v>0.14465261331394941</v>
      </c>
      <c r="F8" s="40">
        <v>3283</v>
      </c>
      <c r="G8" s="22">
        <f t="shared" si="1"/>
        <v>4.8544981368663864E-2</v>
      </c>
    </row>
    <row r="9" spans="1:7" x14ac:dyDescent="0.25">
      <c r="A9" s="65" t="s">
        <v>128</v>
      </c>
      <c r="B9" s="67">
        <v>42129</v>
      </c>
      <c r="C9" s="66">
        <f>B9/B10</f>
        <v>0.14999839779536642</v>
      </c>
      <c r="D9" s="67">
        <v>31779</v>
      </c>
      <c r="E9" s="66">
        <f t="shared" si="0"/>
        <v>0.14903275728656176</v>
      </c>
      <c r="F9" s="67">
        <v>10350</v>
      </c>
      <c r="G9" s="66">
        <f t="shared" si="1"/>
        <v>0.15304311823505057</v>
      </c>
    </row>
    <row r="10" spans="1:7" s="73" customFormat="1" ht="15.75" thickBot="1" x14ac:dyDescent="0.3">
      <c r="A10" s="42" t="s">
        <v>4</v>
      </c>
      <c r="B10" s="9">
        <f>SUM(B3:B9)</f>
        <v>280863</v>
      </c>
      <c r="C10" s="20">
        <f>B10/$B$10</f>
        <v>1</v>
      </c>
      <c r="D10" s="9">
        <f>SUM(D3:D9)</f>
        <v>213235</v>
      </c>
      <c r="E10" s="20">
        <f t="shared" si="0"/>
        <v>1</v>
      </c>
      <c r="F10" s="9">
        <f>SUM(F3:F9)</f>
        <v>67628</v>
      </c>
      <c r="G10" s="20">
        <f t="shared" si="1"/>
        <v>1</v>
      </c>
    </row>
    <row r="12" spans="1:7" x14ac:dyDescent="0.25">
      <c r="A12" s="18" t="s">
        <v>151</v>
      </c>
    </row>
    <row r="14" spans="1:7" x14ac:dyDescent="0.25">
      <c r="A14" s="38" t="s">
        <v>122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 E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8" sqref="A8"/>
    </sheetView>
  </sheetViews>
  <sheetFormatPr defaultRowHeight="15" x14ac:dyDescent="0.25"/>
  <cols>
    <col min="1" max="1" width="15.140625" customWidth="1"/>
    <col min="2" max="3" width="19.7109375" customWidth="1"/>
  </cols>
  <sheetData>
    <row r="1" spans="1:3" ht="30" customHeight="1" x14ac:dyDescent="0.25">
      <c r="A1" s="95" t="s">
        <v>143</v>
      </c>
      <c r="B1" s="91"/>
      <c r="C1" s="92"/>
    </row>
    <row r="2" spans="1:3" x14ac:dyDescent="0.25">
      <c r="A2" s="96" t="s">
        <v>1</v>
      </c>
      <c r="B2" s="94">
        <v>2021</v>
      </c>
      <c r="C2" s="94"/>
    </row>
    <row r="3" spans="1:3" x14ac:dyDescent="0.25">
      <c r="A3" s="97"/>
      <c r="B3" s="31" t="s">
        <v>13</v>
      </c>
      <c r="C3" s="31" t="s">
        <v>0</v>
      </c>
    </row>
    <row r="4" spans="1:3" x14ac:dyDescent="0.25">
      <c r="A4" s="7" t="s">
        <v>3</v>
      </c>
      <c r="B4" s="68">
        <v>144400</v>
      </c>
      <c r="C4" s="19">
        <f>B4/B6</f>
        <v>0.51412966464076792</v>
      </c>
    </row>
    <row r="5" spans="1:3" x14ac:dyDescent="0.25">
      <c r="A5" s="7" t="s">
        <v>2</v>
      </c>
      <c r="B5" s="68">
        <v>136463</v>
      </c>
      <c r="C5" s="19">
        <f>B5/B6</f>
        <v>0.48587033535923208</v>
      </c>
    </row>
    <row r="6" spans="1:3" ht="15.75" thickBot="1" x14ac:dyDescent="0.3">
      <c r="A6" s="4" t="s">
        <v>4</v>
      </c>
      <c r="B6" s="3">
        <f>SUM(B4:B5)</f>
        <v>280863</v>
      </c>
      <c r="C6" s="20">
        <f>B6/B6</f>
        <v>1</v>
      </c>
    </row>
    <row r="8" spans="1:3" x14ac:dyDescent="0.25">
      <c r="A8" s="18" t="s">
        <v>151</v>
      </c>
    </row>
    <row r="10" spans="1:3" x14ac:dyDescent="0.25">
      <c r="A10" s="38" t="s">
        <v>122</v>
      </c>
    </row>
  </sheetData>
  <mergeCells count="3">
    <mergeCell ref="B2:C2"/>
    <mergeCell ref="A1:C1"/>
    <mergeCell ref="A2:A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TOTAL ATIVOS 2021</vt:lpstr>
      <vt:lpstr>SEXO - ATIVOS 2021</vt:lpstr>
      <vt:lpstr>IDADE - ATIVOS 2021</vt:lpstr>
      <vt:lpstr>ESCOLARIDADE - ATIVOS  2021</vt:lpstr>
      <vt:lpstr>UF - ATIVOS 2021</vt:lpstr>
      <vt:lpstr>CNAE - ATIVOS 2021</vt:lpstr>
      <vt:lpstr>CBO - ATIVOS 2021</vt:lpstr>
      <vt:lpstr>MOVIMENTAÇÃO 2021</vt:lpstr>
      <vt:lpstr>SEXO - ADMITIDOS</vt:lpstr>
      <vt:lpstr>IDADE - ADMITIDOS </vt:lpstr>
      <vt:lpstr>ESCOLARIDADE  - ADMITIDOS</vt:lpstr>
      <vt:lpstr>UF - ADMITIDOS </vt:lpstr>
      <vt:lpstr>CNAE - ADMITIDOS</vt:lpstr>
      <vt:lpstr>CBO - ADMITIDOS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padil</dc:creator>
  <cp:lastModifiedBy>Kamila</cp:lastModifiedBy>
  <dcterms:created xsi:type="dcterms:W3CDTF">2021-03-03T20:35:34Z</dcterms:created>
  <dcterms:modified xsi:type="dcterms:W3CDTF">2021-09-24T14:25:11Z</dcterms:modified>
</cp:coreProperties>
</file>