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cdfs01\Corp2020\Arquivos\CORIS\Calculo do CMR\Planilhas\"/>
    </mc:Choice>
  </mc:AlternateContent>
  <bookViews>
    <workbookView xWindow="0" yWindow="0" windowWidth="28800" windowHeight="12435" tabRatio="871"/>
  </bookViews>
  <sheets>
    <sheet name="Cálculo CRsubs" sheetId="15" r:id="rId1"/>
  </sheets>
  <definedNames>
    <definedName name="M">#REF!</definedName>
    <definedName name="_xlnm.Print_Titles" localSheetId="0">'Cálculo CRsubs'!$1:$2</definedName>
    <definedName name="Vpadrao">#REF!</definedName>
    <definedName name="Vreduzido">#REF!</definedName>
  </definedNames>
  <calcPr calcId="152511"/>
</workbook>
</file>

<file path=xl/calcChain.xml><?xml version="1.0" encoding="utf-8"?>
<calcChain xmlns="http://schemas.openxmlformats.org/spreadsheetml/2006/main">
  <c r="BC30" i="15" l="1"/>
  <c r="BC33" i="15" s="1"/>
  <c r="AZ34" i="15"/>
  <c r="AZ35" i="15"/>
  <c r="AZ36" i="15"/>
  <c r="AZ37" i="15"/>
  <c r="AZ38" i="15"/>
  <c r="AZ39" i="15"/>
  <c r="BJ30" i="15"/>
  <c r="AZ41" i="15"/>
  <c r="AZ42" i="15"/>
  <c r="AZ43" i="15"/>
  <c r="AZ44" i="15"/>
  <c r="AZ45" i="15"/>
  <c r="AZ46" i="15"/>
  <c r="AZ47" i="15"/>
  <c r="BA30" i="15"/>
  <c r="BA31" i="15" s="1"/>
  <c r="AJ30" i="15"/>
  <c r="AG34" i="15"/>
  <c r="AG35" i="15"/>
  <c r="AG36" i="15"/>
  <c r="AG37" i="15"/>
  <c r="AG38" i="15"/>
  <c r="AG39" i="15"/>
  <c r="AQ30" i="15"/>
  <c r="AG41" i="15"/>
  <c r="AG42" i="15"/>
  <c r="AG43" i="15"/>
  <c r="AG44" i="15"/>
  <c r="AG45" i="15"/>
  <c r="AG46" i="15"/>
  <c r="AG47" i="15"/>
  <c r="AI30" i="15"/>
  <c r="AZ14" i="15"/>
  <c r="AZ15" i="15"/>
  <c r="AZ16" i="15"/>
  <c r="AZ17" i="15"/>
  <c r="AZ18" i="15"/>
  <c r="AZ19" i="15"/>
  <c r="BJ10" i="15"/>
  <c r="AZ21" i="15"/>
  <c r="AZ22" i="15"/>
  <c r="AZ23" i="15"/>
  <c r="AZ24" i="15"/>
  <c r="BN10" i="15" s="1"/>
  <c r="AZ25" i="15"/>
  <c r="AZ26" i="15"/>
  <c r="AZ27" i="15"/>
  <c r="BA10" i="15"/>
  <c r="AG14" i="15"/>
  <c r="AG15" i="15"/>
  <c r="AG16" i="15"/>
  <c r="AG17" i="15"/>
  <c r="AG18" i="15"/>
  <c r="AG19" i="15"/>
  <c r="AQ10" i="15"/>
  <c r="AG21" i="15"/>
  <c r="AG22" i="15"/>
  <c r="AG23" i="15"/>
  <c r="AG24" i="15"/>
  <c r="AG25" i="15"/>
  <c r="AG26" i="15"/>
  <c r="AG27" i="15"/>
  <c r="N32" i="15"/>
  <c r="N33" i="15" s="1"/>
  <c r="N34" i="15" s="1"/>
  <c r="N35" i="15" s="1"/>
  <c r="N36" i="15" s="1"/>
  <c r="N37" i="15" s="1"/>
  <c r="N38" i="15" s="1"/>
  <c r="N39" i="15" s="1"/>
  <c r="N40" i="15" s="1"/>
  <c r="N41" i="15" s="1"/>
  <c r="N42" i="15" s="1"/>
  <c r="N43" i="15" s="1"/>
  <c r="N44" i="15" s="1"/>
  <c r="N45" i="15" s="1"/>
  <c r="N46" i="15" s="1"/>
  <c r="N47" i="15" s="1"/>
  <c r="P30" i="15"/>
  <c r="Q30" i="15" s="1"/>
  <c r="R30" i="15" s="1"/>
  <c r="S30" i="15" s="1"/>
  <c r="T30" i="15" s="1"/>
  <c r="U30" i="15" s="1"/>
  <c r="V30" i="15" s="1"/>
  <c r="W30" i="15" s="1"/>
  <c r="X30" i="15" s="1"/>
  <c r="Y30" i="15" s="1"/>
  <c r="Z30" i="15" s="1"/>
  <c r="AA30" i="15" s="1"/>
  <c r="AB30" i="15" s="1"/>
  <c r="AC30" i="15" s="1"/>
  <c r="AD30" i="15" s="1"/>
  <c r="AE30" i="15" s="1"/>
  <c r="AI10" i="15"/>
  <c r="BC10" i="15"/>
  <c r="BC13" i="15" s="1"/>
  <c r="BJ31" i="15" l="1"/>
  <c r="AI33" i="15"/>
  <c r="AQ33" i="15"/>
  <c r="BA13" i="15"/>
  <c r="AJ10" i="15"/>
  <c r="AJ13" i="15" s="1"/>
  <c r="BN16" i="15"/>
  <c r="BH10" i="15"/>
  <c r="AU10" i="15"/>
  <c r="AU18" i="15" s="1"/>
  <c r="BP10" i="15"/>
  <c r="BP12" i="15" s="1"/>
  <c r="AJ31" i="15"/>
  <c r="AJ33" i="15"/>
  <c r="AM10" i="15"/>
  <c r="AM12" i="15" s="1"/>
  <c r="AW10" i="15"/>
  <c r="AW20" i="15" s="1"/>
  <c r="BJ14" i="15"/>
  <c r="BN14" i="15"/>
  <c r="BJ22" i="15"/>
  <c r="BL10" i="15"/>
  <c r="BL20" i="15" s="1"/>
  <c r="BN22" i="15"/>
  <c r="BJ32" i="15"/>
  <c r="AM14" i="15"/>
  <c r="BA33" i="15"/>
  <c r="BJ40" i="15"/>
  <c r="AH10" i="15"/>
  <c r="AH12" i="15" s="1"/>
  <c r="BJ16" i="15"/>
  <c r="BJ20" i="15"/>
  <c r="AS10" i="15"/>
  <c r="AS22" i="15" s="1"/>
  <c r="BJ24" i="15"/>
  <c r="BN20" i="15"/>
  <c r="BN24" i="15"/>
  <c r="BA11" i="15"/>
  <c r="BA12" i="15"/>
  <c r="AW16" i="15"/>
  <c r="AQ20" i="15"/>
  <c r="BC11" i="15"/>
  <c r="BC12" i="15"/>
  <c r="AI16" i="15"/>
  <c r="AQ16" i="15"/>
  <c r="BA16" i="15"/>
  <c r="BC16" i="15"/>
  <c r="BF10" i="15"/>
  <c r="BF11" i="15" s="1"/>
  <c r="AJ18" i="15"/>
  <c r="AJ20" i="15"/>
  <c r="AI20" i="15"/>
  <c r="AI13" i="15"/>
  <c r="AI12" i="15"/>
  <c r="AI11" i="15"/>
  <c r="AO10" i="15"/>
  <c r="AO20" i="15" s="1"/>
  <c r="BC14" i="15"/>
  <c r="BD10" i="15"/>
  <c r="BD20" i="15" s="1"/>
  <c r="BA14" i="15"/>
  <c r="AI18" i="15"/>
  <c r="AQ18" i="15"/>
  <c r="AJ32" i="15"/>
  <c r="AQ32" i="15"/>
  <c r="AI32" i="15"/>
  <c r="AQ13" i="15"/>
  <c r="AQ12" i="15"/>
  <c r="AQ11" i="15"/>
  <c r="AJ22" i="15"/>
  <c r="AW22" i="15"/>
  <c r="BB10" i="15"/>
  <c r="BB13" i="15" s="1"/>
  <c r="BJ11" i="15"/>
  <c r="BN11" i="15"/>
  <c r="BF12" i="15"/>
  <c r="BJ12" i="15"/>
  <c r="BN12" i="15"/>
  <c r="BF13" i="15"/>
  <c r="BJ13" i="15"/>
  <c r="BN13" i="15"/>
  <c r="AI22" i="15"/>
  <c r="AQ22" i="15"/>
  <c r="BA22" i="15"/>
  <c r="BC22" i="15"/>
  <c r="AI26" i="15"/>
  <c r="AQ26" i="15"/>
  <c r="BA26" i="15"/>
  <c r="BC31" i="15"/>
  <c r="BL13" i="15"/>
  <c r="BC20" i="15"/>
  <c r="BA20" i="15"/>
  <c r="BC24" i="15"/>
  <c r="BA24" i="15"/>
  <c r="BA32" i="15"/>
  <c r="BB30" i="15"/>
  <c r="BB33" i="15" s="1"/>
  <c r="BC32" i="15"/>
  <c r="AJ40" i="15"/>
  <c r="AQ40" i="15"/>
  <c r="AI40" i="15"/>
  <c r="AJ26" i="15"/>
  <c r="AH30" i="15"/>
  <c r="AI31" i="15"/>
  <c r="AQ31" i="15"/>
  <c r="BJ33" i="15"/>
  <c r="BA40" i="15"/>
  <c r="BC40" i="15"/>
  <c r="BL11" i="15" l="1"/>
  <c r="AJ16" i="15"/>
  <c r="AJ12" i="15"/>
  <c r="AM11" i="15"/>
  <c r="AM22" i="15"/>
  <c r="AU16" i="15"/>
  <c r="AW26" i="15"/>
  <c r="AH26" i="15"/>
  <c r="BL12" i="15"/>
  <c r="AH22" i="15"/>
  <c r="AH16" i="15"/>
  <c r="AW18" i="15"/>
  <c r="AW12" i="15"/>
  <c r="BL22" i="15"/>
  <c r="BD24" i="15"/>
  <c r="AH20" i="15"/>
  <c r="AH18" i="15"/>
  <c r="AW13" i="15"/>
  <c r="AW11" i="15"/>
  <c r="BP24" i="15"/>
  <c r="BP22" i="15"/>
  <c r="BP16" i="15"/>
  <c r="AS13" i="15"/>
  <c r="AS11" i="15"/>
  <c r="AM16" i="15"/>
  <c r="AJ24" i="15"/>
  <c r="AS18" i="15"/>
  <c r="AS12" i="15"/>
  <c r="BP20" i="15"/>
  <c r="BP14" i="15"/>
  <c r="AM24" i="15"/>
  <c r="AM20" i="15"/>
  <c r="BP26" i="15"/>
  <c r="AM26" i="15"/>
  <c r="BC26" i="15"/>
  <c r="BP11" i="15"/>
  <c r="BD11" i="15"/>
  <c r="BD13" i="15"/>
  <c r="AW14" i="15"/>
  <c r="AH14" i="15"/>
  <c r="BP13" i="15"/>
  <c r="AI14" i="15"/>
  <c r="AM18" i="15"/>
  <c r="BN26" i="15"/>
  <c r="AU26" i="15"/>
  <c r="AU11" i="15"/>
  <c r="AW24" i="15"/>
  <c r="AO11" i="15"/>
  <c r="AI24" i="15"/>
  <c r="AU12" i="15"/>
  <c r="AO26" i="15"/>
  <c r="AU22" i="15"/>
  <c r="AU24" i="15"/>
  <c r="AH24" i="15"/>
  <c r="BD12" i="15"/>
  <c r="AQ24" i="15"/>
  <c r="AU20" i="15"/>
  <c r="AU14" i="15"/>
  <c r="AU13" i="15"/>
  <c r="AQ14" i="15"/>
  <c r="AK10" i="15"/>
  <c r="AK17" i="15" s="1"/>
  <c r="AJ14" i="15"/>
  <c r="AM13" i="15"/>
  <c r="BH16" i="15"/>
  <c r="BH22" i="15"/>
  <c r="BH24" i="15"/>
  <c r="BH12" i="15"/>
  <c r="BH20" i="15"/>
  <c r="BH26" i="15"/>
  <c r="BJ18" i="15"/>
  <c r="BC18" i="15"/>
  <c r="BP18" i="15"/>
  <c r="BA18" i="15"/>
  <c r="BN18" i="15"/>
  <c r="AH11" i="15"/>
  <c r="AJ11" i="15"/>
  <c r="AS14" i="15"/>
  <c r="BJ26" i="15"/>
  <c r="AH13" i="15"/>
  <c r="BL26" i="15"/>
  <c r="BL24" i="15"/>
  <c r="BL14" i="15"/>
  <c r="AS16" i="15"/>
  <c r="AO13" i="15"/>
  <c r="AS24" i="15"/>
  <c r="AS20" i="15"/>
  <c r="BL18" i="15"/>
  <c r="AS26" i="15"/>
  <c r="BL16" i="15"/>
  <c r="AH31" i="15"/>
  <c r="AH33" i="15"/>
  <c r="AW25" i="15"/>
  <c r="AS25" i="15"/>
  <c r="AO25" i="15"/>
  <c r="AU25" i="15"/>
  <c r="AQ25" i="15"/>
  <c r="AM25" i="15"/>
  <c r="AI25" i="15"/>
  <c r="AH25" i="15"/>
  <c r="AV10" i="15"/>
  <c r="AV25" i="15" s="1"/>
  <c r="AJ25" i="15"/>
  <c r="BH11" i="15"/>
  <c r="AO12" i="15"/>
  <c r="AO22" i="15"/>
  <c r="AO24" i="15"/>
  <c r="BD26" i="15"/>
  <c r="BD22" i="15"/>
  <c r="BD16" i="15"/>
  <c r="AU17" i="15"/>
  <c r="AQ17" i="15"/>
  <c r="AM17" i="15"/>
  <c r="AI17" i="15"/>
  <c r="AW17" i="15"/>
  <c r="AS17" i="15"/>
  <c r="AO17" i="15"/>
  <c r="AN10" i="15"/>
  <c r="AN15" i="15" s="1"/>
  <c r="AH17" i="15"/>
  <c r="AJ17" i="15"/>
  <c r="BD18" i="15"/>
  <c r="BF26" i="15"/>
  <c r="BF22" i="15"/>
  <c r="BF16" i="15"/>
  <c r="BF20" i="15"/>
  <c r="BF24" i="15"/>
  <c r="BF18" i="15"/>
  <c r="BF14" i="15"/>
  <c r="BD14" i="15"/>
  <c r="AO16" i="15"/>
  <c r="AH32" i="15"/>
  <c r="BP17" i="15"/>
  <c r="BL17" i="15"/>
  <c r="BH17" i="15"/>
  <c r="BD17" i="15"/>
  <c r="BN17" i="15"/>
  <c r="BJ17" i="15"/>
  <c r="BF17" i="15"/>
  <c r="BB17" i="15"/>
  <c r="BA17" i="15"/>
  <c r="BG10" i="15"/>
  <c r="BG21" i="15" s="1"/>
  <c r="BC17" i="15"/>
  <c r="BN19" i="15"/>
  <c r="BJ19" i="15"/>
  <c r="BF19" i="15"/>
  <c r="BB19" i="15"/>
  <c r="BP19" i="15"/>
  <c r="BL19" i="15"/>
  <c r="BH19" i="15"/>
  <c r="BD19" i="15"/>
  <c r="BC19" i="15"/>
  <c r="BI10" i="15"/>
  <c r="BI19" i="15" s="1"/>
  <c r="BA19" i="15"/>
  <c r="BB24" i="15"/>
  <c r="BB20" i="15"/>
  <c r="BB14" i="15"/>
  <c r="BB16" i="15"/>
  <c r="BB22" i="15"/>
  <c r="BB26" i="15"/>
  <c r="BB18" i="15"/>
  <c r="BN15" i="15"/>
  <c r="BJ15" i="15"/>
  <c r="BF15" i="15"/>
  <c r="BB15" i="15"/>
  <c r="BP15" i="15"/>
  <c r="BL15" i="15"/>
  <c r="BH15" i="15"/>
  <c r="BD15" i="15"/>
  <c r="BC15" i="15"/>
  <c r="BA15" i="15"/>
  <c r="BE10" i="15"/>
  <c r="BE25" i="15" s="1"/>
  <c r="AH40" i="15"/>
  <c r="BB31" i="15"/>
  <c r="BB32" i="15"/>
  <c r="BB40" i="15"/>
  <c r="BH13" i="15"/>
  <c r="BB12" i="15"/>
  <c r="BN21" i="15"/>
  <c r="BJ21" i="15"/>
  <c r="BF21" i="15"/>
  <c r="BB21" i="15"/>
  <c r="BP21" i="15"/>
  <c r="BL21" i="15"/>
  <c r="BH21" i="15"/>
  <c r="BD21" i="15"/>
  <c r="BC21" i="15"/>
  <c r="BE21" i="15"/>
  <c r="BA21" i="15"/>
  <c r="BK10" i="15"/>
  <c r="BK17" i="15" s="1"/>
  <c r="AW15" i="15"/>
  <c r="AS15" i="15"/>
  <c r="AO15" i="15"/>
  <c r="AL10" i="15"/>
  <c r="AL17" i="15" s="1"/>
  <c r="AU15" i="15"/>
  <c r="AQ15" i="15"/>
  <c r="AM15" i="15"/>
  <c r="AI15" i="15"/>
  <c r="AH15" i="15"/>
  <c r="AJ15" i="15"/>
  <c r="AO14" i="15"/>
  <c r="AU27" i="15"/>
  <c r="AQ27" i="15"/>
  <c r="AM27" i="15"/>
  <c r="AI27" i="15"/>
  <c r="AW27" i="15"/>
  <c r="AS27" i="15"/>
  <c r="AO27" i="15"/>
  <c r="AJ27" i="15"/>
  <c r="AH27" i="15"/>
  <c r="AX10" i="15"/>
  <c r="AX25" i="15" s="1"/>
  <c r="BH14" i="15"/>
  <c r="AO18" i="15"/>
  <c r="AU23" i="15"/>
  <c r="AQ23" i="15"/>
  <c r="AM23" i="15"/>
  <c r="AI23" i="15"/>
  <c r="AW23" i="15"/>
  <c r="AS23" i="15"/>
  <c r="AO23" i="15"/>
  <c r="AH23" i="15"/>
  <c r="AT10" i="15"/>
  <c r="AT17" i="15" s="1"/>
  <c r="AJ23" i="15"/>
  <c r="AW19" i="15"/>
  <c r="AS19" i="15"/>
  <c r="AO19" i="15"/>
  <c r="AP10" i="15"/>
  <c r="AP25" i="15" s="1"/>
  <c r="AU19" i="15"/>
  <c r="AQ19" i="15"/>
  <c r="AM19" i="15"/>
  <c r="AI19" i="15"/>
  <c r="AJ19" i="15"/>
  <c r="AH19" i="15"/>
  <c r="BN25" i="15"/>
  <c r="BJ25" i="15"/>
  <c r="BF25" i="15"/>
  <c r="BB25" i="15"/>
  <c r="BP25" i="15"/>
  <c r="BL25" i="15"/>
  <c r="BH25" i="15"/>
  <c r="BD25" i="15"/>
  <c r="BC25" i="15"/>
  <c r="BA25" i="15"/>
  <c r="BO10" i="15"/>
  <c r="BB11" i="15"/>
  <c r="AW21" i="15"/>
  <c r="AS21" i="15"/>
  <c r="AO21" i="15"/>
  <c r="AU21" i="15"/>
  <c r="AQ21" i="15"/>
  <c r="AM21" i="15"/>
  <c r="AI21" i="15"/>
  <c r="AH21" i="15"/>
  <c r="AR10" i="15"/>
  <c r="AR19" i="15" s="1"/>
  <c r="AJ21" i="15"/>
  <c r="BP27" i="15"/>
  <c r="BL27" i="15"/>
  <c r="BH27" i="15"/>
  <c r="BD27" i="15"/>
  <c r="BN27" i="15"/>
  <c r="BJ27" i="15"/>
  <c r="BF27" i="15"/>
  <c r="BB27" i="15"/>
  <c r="BA27" i="15"/>
  <c r="BG27" i="15"/>
  <c r="BC27" i="15"/>
  <c r="BQ10" i="15"/>
  <c r="BQ17" i="15" s="1"/>
  <c r="BH18" i="15"/>
  <c r="BP23" i="15"/>
  <c r="BL23" i="15"/>
  <c r="BH23" i="15"/>
  <c r="BD23" i="15"/>
  <c r="BN23" i="15"/>
  <c r="BJ23" i="15"/>
  <c r="BF23" i="15"/>
  <c r="BB23" i="15"/>
  <c r="BG23" i="15"/>
  <c r="BC23" i="15"/>
  <c r="BA23" i="15"/>
  <c r="BM10" i="15"/>
  <c r="BM25" i="15" s="1"/>
  <c r="AK16" i="15" l="1"/>
  <c r="AT19" i="15"/>
  <c r="BK23" i="15"/>
  <c r="AP19" i="15"/>
  <c r="AK19" i="15"/>
  <c r="AV23" i="15"/>
  <c r="AP23" i="15"/>
  <c r="AK24" i="15"/>
  <c r="AK23" i="15"/>
  <c r="AP27" i="15"/>
  <c r="AK21" i="15"/>
  <c r="AK18" i="15"/>
  <c r="AK27" i="15"/>
  <c r="AK15" i="15"/>
  <c r="AK26" i="15"/>
  <c r="AK14" i="15"/>
  <c r="AX21" i="15"/>
  <c r="BI25" i="15"/>
  <c r="BK27" i="15"/>
  <c r="AV21" i="15"/>
  <c r="BG25" i="15"/>
  <c r="AV27" i="15"/>
  <c r="AK22" i="15"/>
  <c r="BQ23" i="15"/>
  <c r="AN19" i="15"/>
  <c r="BG15" i="15"/>
  <c r="AK25" i="15"/>
  <c r="BI23" i="15"/>
  <c r="BE27" i="15"/>
  <c r="AK11" i="15"/>
  <c r="BE23" i="15"/>
  <c r="AX19" i="15"/>
  <c r="AN23" i="15"/>
  <c r="AN27" i="15"/>
  <c r="BI27" i="15"/>
  <c r="AK20" i="15"/>
  <c r="AK12" i="15"/>
  <c r="AK13" i="15"/>
  <c r="BK21" i="15"/>
  <c r="BQ27" i="15"/>
  <c r="BK25" i="15"/>
  <c r="BQ21" i="15"/>
  <c r="BQ25" i="15"/>
  <c r="AL23" i="15"/>
  <c r="AL27" i="15"/>
  <c r="AX15" i="15"/>
  <c r="AR21" i="15"/>
  <c r="AP21" i="15"/>
  <c r="BI15" i="15"/>
  <c r="BG19" i="15"/>
  <c r="AR17" i="15"/>
  <c r="BO13" i="15"/>
  <c r="BO12" i="15"/>
  <c r="BO11" i="15"/>
  <c r="BO26" i="15"/>
  <c r="BO20" i="15"/>
  <c r="BO18" i="15"/>
  <c r="BO16" i="15"/>
  <c r="BO14" i="15"/>
  <c r="BO24" i="15"/>
  <c r="BO22" i="15"/>
  <c r="BO21" i="15"/>
  <c r="AQ38" i="15"/>
  <c r="AI38" i="15"/>
  <c r="AH38" i="15"/>
  <c r="AJ38" i="15"/>
  <c r="AO30" i="15"/>
  <c r="AO38" i="15" s="1"/>
  <c r="AN13" i="15"/>
  <c r="AN12" i="15"/>
  <c r="AN11" i="15"/>
  <c r="AN24" i="15"/>
  <c r="AN22" i="15"/>
  <c r="AN16" i="15"/>
  <c r="AN14" i="15"/>
  <c r="AN20" i="15"/>
  <c r="AN18" i="15"/>
  <c r="AN26" i="15"/>
  <c r="AN25" i="15"/>
  <c r="BC43" i="15"/>
  <c r="BA43" i="15"/>
  <c r="BJ43" i="15"/>
  <c r="BB43" i="15"/>
  <c r="BM30" i="15"/>
  <c r="BM43" i="15" s="1"/>
  <c r="BC45" i="15"/>
  <c r="BA45" i="15"/>
  <c r="BJ45" i="15"/>
  <c r="BB45" i="15"/>
  <c r="BO30" i="15"/>
  <c r="BO38" i="15" s="1"/>
  <c r="BQ12" i="15"/>
  <c r="BQ13" i="15"/>
  <c r="BQ11" i="15"/>
  <c r="BQ14" i="15"/>
  <c r="BQ22" i="15"/>
  <c r="BQ20" i="15"/>
  <c r="BQ16" i="15"/>
  <c r="BQ18" i="15"/>
  <c r="BQ26" i="15"/>
  <c r="BQ24" i="15"/>
  <c r="BO27" i="15"/>
  <c r="AR13" i="15"/>
  <c r="AR12" i="15"/>
  <c r="AR11" i="15"/>
  <c r="AR16" i="15"/>
  <c r="AR14" i="15"/>
  <c r="AR20" i="15"/>
  <c r="AR18" i="15"/>
  <c r="AR26" i="15"/>
  <c r="AR24" i="15"/>
  <c r="AR22" i="15"/>
  <c r="AL21" i="15"/>
  <c r="BO25" i="15"/>
  <c r="AV19" i="15"/>
  <c r="AP12" i="15"/>
  <c r="AP13" i="15"/>
  <c r="AP11" i="15"/>
  <c r="AP22" i="15"/>
  <c r="AP14" i="15"/>
  <c r="AP20" i="15"/>
  <c r="AP16" i="15"/>
  <c r="AP18" i="15"/>
  <c r="AP24" i="15"/>
  <c r="AP26" i="15"/>
  <c r="AR23" i="15"/>
  <c r="AT27" i="15"/>
  <c r="AX27" i="15"/>
  <c r="AL15" i="15"/>
  <c r="AV15" i="15"/>
  <c r="BK13" i="15"/>
  <c r="BK12" i="15"/>
  <c r="BK11" i="15"/>
  <c r="BK16" i="15"/>
  <c r="BK14" i="15"/>
  <c r="BK26" i="15"/>
  <c r="BK20" i="15"/>
  <c r="BK18" i="15"/>
  <c r="BK22" i="15"/>
  <c r="BK24" i="15"/>
  <c r="BE12" i="15"/>
  <c r="BE11" i="15"/>
  <c r="BE13" i="15"/>
  <c r="BE22" i="15"/>
  <c r="BE16" i="15"/>
  <c r="BE24" i="15"/>
  <c r="BE18" i="15"/>
  <c r="BE26" i="15"/>
  <c r="BE14" i="15"/>
  <c r="BE20" i="15"/>
  <c r="BO15" i="15"/>
  <c r="BE15" i="15"/>
  <c r="BJ38" i="15"/>
  <c r="BB38" i="15"/>
  <c r="BC38" i="15"/>
  <c r="BH30" i="15"/>
  <c r="BH38" i="15" s="1"/>
  <c r="BA38" i="15"/>
  <c r="BE19" i="15"/>
  <c r="BK19" i="15"/>
  <c r="BC41" i="15"/>
  <c r="BA41" i="15"/>
  <c r="BB41" i="15"/>
  <c r="BJ41" i="15"/>
  <c r="BK30" i="15"/>
  <c r="BK45" i="15" s="1"/>
  <c r="BG17" i="15"/>
  <c r="AP17" i="15"/>
  <c r="BJ46" i="15"/>
  <c r="BB46" i="15"/>
  <c r="BA46" i="15"/>
  <c r="BC46" i="15"/>
  <c r="BP30" i="15"/>
  <c r="BP37" i="15" s="1"/>
  <c r="BJ37" i="15"/>
  <c r="BB37" i="15"/>
  <c r="BA37" i="15"/>
  <c r="BC37" i="15"/>
  <c r="BG30" i="15"/>
  <c r="BG43" i="15" s="1"/>
  <c r="AR25" i="15"/>
  <c r="BM13" i="15"/>
  <c r="BM11" i="15"/>
  <c r="BM12" i="15"/>
  <c r="BM18" i="15"/>
  <c r="BM26" i="15"/>
  <c r="BM14" i="15"/>
  <c r="BM22" i="15"/>
  <c r="BM20" i="15"/>
  <c r="BM16" i="15"/>
  <c r="BM24" i="15"/>
  <c r="AQ45" i="15"/>
  <c r="AI45" i="15"/>
  <c r="AH45" i="15"/>
  <c r="AJ45" i="15"/>
  <c r="AV30" i="15"/>
  <c r="AV45" i="15" s="1"/>
  <c r="BM23" i="15"/>
  <c r="AT21" i="15"/>
  <c r="AX13" i="15"/>
  <c r="AX12" i="15"/>
  <c r="AX11" i="15"/>
  <c r="AX18" i="15"/>
  <c r="AX24" i="15"/>
  <c r="AX26" i="15"/>
  <c r="AX22" i="15"/>
  <c r="AX14" i="15"/>
  <c r="AX20" i="15"/>
  <c r="AX16" i="15"/>
  <c r="AT15" i="15"/>
  <c r="AL13" i="15"/>
  <c r="AL12" i="15"/>
  <c r="AL11" i="15"/>
  <c r="AL24" i="15"/>
  <c r="AL22" i="15"/>
  <c r="AL14" i="15"/>
  <c r="AL20" i="15"/>
  <c r="AL16" i="15"/>
  <c r="AL18" i="15"/>
  <c r="AL26" i="15"/>
  <c r="BM21" i="15"/>
  <c r="BJ42" i="15"/>
  <c r="BB42" i="15"/>
  <c r="BA42" i="15"/>
  <c r="BC42" i="15"/>
  <c r="BL30" i="15"/>
  <c r="BL45" i="15" s="1"/>
  <c r="BM15" i="15"/>
  <c r="AQ36" i="15"/>
  <c r="AI36" i="15"/>
  <c r="AH36" i="15"/>
  <c r="AJ36" i="15"/>
  <c r="AM30" i="15"/>
  <c r="AM36" i="15" s="1"/>
  <c r="BI13" i="15"/>
  <c r="BI12" i="15"/>
  <c r="BI11" i="15"/>
  <c r="BI16" i="15"/>
  <c r="BI18" i="15"/>
  <c r="BI26" i="15"/>
  <c r="BI24" i="15"/>
  <c r="BI14" i="15"/>
  <c r="BI22" i="15"/>
  <c r="BI20" i="15"/>
  <c r="BO19" i="15"/>
  <c r="BM17" i="15"/>
  <c r="BO17" i="15"/>
  <c r="AX17" i="15"/>
  <c r="AJ46" i="15"/>
  <c r="AH46" i="15"/>
  <c r="AQ46" i="15"/>
  <c r="AI46" i="15"/>
  <c r="AW30" i="15"/>
  <c r="AW46" i="15" s="1"/>
  <c r="AQ37" i="15"/>
  <c r="AI37" i="15"/>
  <c r="AJ37" i="15"/>
  <c r="AN30" i="15"/>
  <c r="AN45" i="15" s="1"/>
  <c r="AH37" i="15"/>
  <c r="AV13" i="15"/>
  <c r="AV12" i="15"/>
  <c r="AV11" i="15"/>
  <c r="AV14" i="15"/>
  <c r="AV20" i="15"/>
  <c r="AV18" i="15"/>
  <c r="AV26" i="15"/>
  <c r="AV22" i="15"/>
  <c r="AV24" i="15"/>
  <c r="AV16" i="15"/>
  <c r="AL25" i="15"/>
  <c r="AQ47" i="15"/>
  <c r="AI47" i="15"/>
  <c r="AH47" i="15"/>
  <c r="AJ47" i="15"/>
  <c r="AX30" i="15"/>
  <c r="AX46" i="15" s="1"/>
  <c r="AQ43" i="15"/>
  <c r="AI43" i="15"/>
  <c r="AH43" i="15"/>
  <c r="AJ43" i="15"/>
  <c r="AT30" i="15"/>
  <c r="AT36" i="15" s="1"/>
  <c r="AT12" i="15"/>
  <c r="AT13" i="15"/>
  <c r="AT11" i="15"/>
  <c r="AT14" i="15"/>
  <c r="AT16" i="15"/>
  <c r="AT26" i="15"/>
  <c r="AT18" i="15"/>
  <c r="AT24" i="15"/>
  <c r="AT20" i="15"/>
  <c r="AT22" i="15"/>
  <c r="BJ39" i="15"/>
  <c r="BB39" i="15"/>
  <c r="BA39" i="15"/>
  <c r="BC39" i="15"/>
  <c r="BI30" i="15"/>
  <c r="BI43" i="15" s="1"/>
  <c r="BO23" i="15"/>
  <c r="AN21" i="15"/>
  <c r="BJ34" i="15"/>
  <c r="BB34" i="15"/>
  <c r="BD30" i="15"/>
  <c r="BD37" i="15" s="1"/>
  <c r="BC34" i="15"/>
  <c r="BA34" i="15"/>
  <c r="AQ39" i="15"/>
  <c r="AI39" i="15"/>
  <c r="AJ39" i="15"/>
  <c r="AP30" i="15"/>
  <c r="AP39" i="15" s="1"/>
  <c r="AH39" i="15"/>
  <c r="AL19" i="15"/>
  <c r="AT23" i="15"/>
  <c r="AX23" i="15"/>
  <c r="AR27" i="15"/>
  <c r="AP15" i="15"/>
  <c r="AR15" i="15"/>
  <c r="BJ44" i="15"/>
  <c r="BB44" i="15"/>
  <c r="BA44" i="15"/>
  <c r="BC44" i="15"/>
  <c r="BN30" i="15"/>
  <c r="BN43" i="15" s="1"/>
  <c r="BI21" i="15"/>
  <c r="AQ35" i="15"/>
  <c r="AI35" i="15"/>
  <c r="AL30" i="15"/>
  <c r="AL35" i="15" s="1"/>
  <c r="AJ35" i="15"/>
  <c r="AH35" i="15"/>
  <c r="AJ42" i="15"/>
  <c r="AH42" i="15"/>
  <c r="AQ42" i="15"/>
  <c r="AS30" i="15"/>
  <c r="AS37" i="15" s="1"/>
  <c r="AI42" i="15"/>
  <c r="BQ15" i="15"/>
  <c r="BK15" i="15"/>
  <c r="BJ36" i="15"/>
  <c r="BB36" i="15"/>
  <c r="BF30" i="15"/>
  <c r="BF47" i="15" s="1"/>
  <c r="BC36" i="15"/>
  <c r="BA36" i="15"/>
  <c r="BM19" i="15"/>
  <c r="BQ19" i="15"/>
  <c r="BI17" i="15"/>
  <c r="BE17" i="15"/>
  <c r="AN17" i="15"/>
  <c r="AV17" i="15"/>
  <c r="AT25" i="15"/>
  <c r="BC47" i="15"/>
  <c r="BA47" i="15"/>
  <c r="BB47" i="15"/>
  <c r="BQ30" i="15"/>
  <c r="BQ41" i="15" s="1"/>
  <c r="BJ47" i="15"/>
  <c r="BM27" i="15"/>
  <c r="AQ34" i="15"/>
  <c r="AI34" i="15"/>
  <c r="AK30" i="15"/>
  <c r="AK39" i="15" s="1"/>
  <c r="AJ34" i="15"/>
  <c r="AH34" i="15"/>
  <c r="AJ44" i="15"/>
  <c r="AH44" i="15"/>
  <c r="AI44" i="15"/>
  <c r="AQ44" i="15"/>
  <c r="AU30" i="15"/>
  <c r="AU45" i="15" s="1"/>
  <c r="BB35" i="15"/>
  <c r="BC35" i="15"/>
  <c r="BJ35" i="15"/>
  <c r="BA35" i="15"/>
  <c r="BE30" i="15"/>
  <c r="BE45" i="15" s="1"/>
  <c r="AH41" i="15"/>
  <c r="AQ41" i="15"/>
  <c r="AI41" i="15"/>
  <c r="AR30" i="15"/>
  <c r="AR41" i="15" s="1"/>
  <c r="AJ41" i="15"/>
  <c r="BG13" i="15"/>
  <c r="BG12" i="15"/>
  <c r="BG11" i="15"/>
  <c r="BG18" i="15"/>
  <c r="BG22" i="15"/>
  <c r="BG16" i="15"/>
  <c r="BG14" i="15"/>
  <c r="BG24" i="15"/>
  <c r="BG26" i="15"/>
  <c r="BG20" i="15"/>
  <c r="D4" i="15" s="1"/>
  <c r="C4" i="15" l="1"/>
  <c r="AN44" i="15"/>
  <c r="AT41" i="15"/>
  <c r="BO46" i="15"/>
  <c r="AT35" i="15"/>
  <c r="AO42" i="15"/>
  <c r="AO41" i="15"/>
  <c r="AO44" i="15"/>
  <c r="BO47" i="15"/>
  <c r="BL35" i="15"/>
  <c r="BM41" i="15"/>
  <c r="AN41" i="15"/>
  <c r="BO35" i="15"/>
  <c r="AN34" i="15"/>
  <c r="BD44" i="15"/>
  <c r="BO42" i="15"/>
  <c r="BK35" i="15"/>
  <c r="BO36" i="15"/>
  <c r="BO44" i="15"/>
  <c r="BO34" i="15"/>
  <c r="AL41" i="15"/>
  <c r="BD36" i="15"/>
  <c r="AO39" i="15"/>
  <c r="BK34" i="15"/>
  <c r="AO37" i="15"/>
  <c r="BM42" i="15"/>
  <c r="BM35" i="15"/>
  <c r="AT42" i="15"/>
  <c r="BM44" i="15"/>
  <c r="BP34" i="15"/>
  <c r="BM38" i="15"/>
  <c r="BK39" i="15"/>
  <c r="BM39" i="15"/>
  <c r="AO36" i="15"/>
  <c r="BP42" i="15"/>
  <c r="AO45" i="15"/>
  <c r="AM41" i="15"/>
  <c r="AT44" i="15"/>
  <c r="AO34" i="15"/>
  <c r="BK47" i="15"/>
  <c r="BK36" i="15"/>
  <c r="BM34" i="15"/>
  <c r="AO43" i="15"/>
  <c r="AO47" i="15"/>
  <c r="AM37" i="15"/>
  <c r="AO46" i="15"/>
  <c r="AP41" i="15"/>
  <c r="AX34" i="15"/>
  <c r="AT34" i="15"/>
  <c r="BM47" i="15"/>
  <c r="BM36" i="15"/>
  <c r="AX42" i="15"/>
  <c r="AX35" i="15"/>
  <c r="AO35" i="15"/>
  <c r="BK44" i="15"/>
  <c r="AX39" i="15"/>
  <c r="BM37" i="15"/>
  <c r="BM46" i="15"/>
  <c r="BH39" i="15"/>
  <c r="AV42" i="15"/>
  <c r="AM39" i="15"/>
  <c r="AM46" i="15"/>
  <c r="BD35" i="15"/>
  <c r="BG36" i="15"/>
  <c r="BN36" i="15"/>
  <c r="AM42" i="15"/>
  <c r="AV39" i="15"/>
  <c r="AM43" i="15"/>
  <c r="BL36" i="15"/>
  <c r="AM44" i="15"/>
  <c r="AP44" i="15"/>
  <c r="AM34" i="15"/>
  <c r="BD47" i="15"/>
  <c r="AP42" i="15"/>
  <c r="BH34" i="15"/>
  <c r="BG35" i="15"/>
  <c r="AW44" i="15"/>
  <c r="AL34" i="15"/>
  <c r="BG44" i="15"/>
  <c r="AV43" i="15"/>
  <c r="AV37" i="15"/>
  <c r="BG42" i="15"/>
  <c r="AV41" i="15"/>
  <c r="BN35" i="15"/>
  <c r="AV34" i="15"/>
  <c r="BN47" i="15"/>
  <c r="BG34" i="15"/>
  <c r="BG39" i="15"/>
  <c r="AV46" i="15"/>
  <c r="AW41" i="15"/>
  <c r="AX41" i="15"/>
  <c r="BH35" i="15"/>
  <c r="AX44" i="15"/>
  <c r="AV44" i="15"/>
  <c r="AP34" i="15"/>
  <c r="BG47" i="15"/>
  <c r="BH47" i="15"/>
  <c r="BP36" i="15"/>
  <c r="AN42" i="15"/>
  <c r="AP35" i="15"/>
  <c r="AV35" i="15"/>
  <c r="AM35" i="15"/>
  <c r="BH44" i="15"/>
  <c r="AT39" i="15"/>
  <c r="BO39" i="15"/>
  <c r="AW43" i="15"/>
  <c r="AV47" i="15"/>
  <c r="AM47" i="15"/>
  <c r="AV36" i="15"/>
  <c r="BI44" i="15"/>
  <c r="BI35" i="15"/>
  <c r="BP35" i="15"/>
  <c r="AS34" i="15"/>
  <c r="BL47" i="15"/>
  <c r="BP39" i="15"/>
  <c r="BH37" i="15"/>
  <c r="BH46" i="15"/>
  <c r="BI36" i="15"/>
  <c r="AS41" i="15"/>
  <c r="BF35" i="15"/>
  <c r="AS44" i="15"/>
  <c r="AW34" i="15"/>
  <c r="BI47" i="15"/>
  <c r="BP47" i="15"/>
  <c r="BH36" i="15"/>
  <c r="BP44" i="15"/>
  <c r="BH42" i="15"/>
  <c r="AU41" i="15"/>
  <c r="AW35" i="15"/>
  <c r="BL34" i="15"/>
  <c r="BK37" i="15"/>
  <c r="BM45" i="15"/>
  <c r="AW39" i="15"/>
  <c r="BL39" i="15"/>
  <c r="AT43" i="15"/>
  <c r="AW47" i="15"/>
  <c r="AT47" i="15"/>
  <c r="AU44" i="15"/>
  <c r="AW42" i="15"/>
  <c r="BI34" i="15"/>
  <c r="BK42" i="15"/>
  <c r="AK34" i="15"/>
  <c r="AU35" i="15"/>
  <c r="AW36" i="15"/>
  <c r="BP46" i="15"/>
  <c r="BP45" i="15"/>
  <c r="AS42" i="15"/>
  <c r="AS47" i="15"/>
  <c r="AK47" i="15"/>
  <c r="AX37" i="15"/>
  <c r="AW37" i="15"/>
  <c r="AX36" i="15"/>
  <c r="AW45" i="15"/>
  <c r="AT45" i="15"/>
  <c r="BH43" i="15"/>
  <c r="AK41" i="15"/>
  <c r="AK44" i="15"/>
  <c r="AU34" i="15"/>
  <c r="AS43" i="15"/>
  <c r="AX43" i="15"/>
  <c r="BQ47" i="15"/>
  <c r="AR33" i="15"/>
  <c r="AR31" i="15"/>
  <c r="AR40" i="15"/>
  <c r="AR32" i="15"/>
  <c r="BQ35" i="15"/>
  <c r="AK40" i="15"/>
  <c r="AK32" i="15"/>
  <c r="AK31" i="15"/>
  <c r="AK33" i="15"/>
  <c r="BE36" i="15"/>
  <c r="BF31" i="15"/>
  <c r="BF40" i="15"/>
  <c r="BF32" i="15"/>
  <c r="BF33" i="15"/>
  <c r="BF36" i="15"/>
  <c r="AK42" i="15"/>
  <c r="AR35" i="15"/>
  <c r="AS35" i="15"/>
  <c r="BL44" i="15"/>
  <c r="BQ44" i="15"/>
  <c r="BN44" i="15"/>
  <c r="AP33" i="15"/>
  <c r="AP31" i="15"/>
  <c r="AP32" i="15"/>
  <c r="AP40" i="15"/>
  <c r="AU39" i="15"/>
  <c r="BF34" i="15"/>
  <c r="BQ39" i="15"/>
  <c r="BF39" i="15"/>
  <c r="AP43" i="15"/>
  <c r="AP47" i="15"/>
  <c r="AK37" i="15"/>
  <c r="AW32" i="15"/>
  <c r="AW33" i="15"/>
  <c r="AW40" i="15"/>
  <c r="AW31" i="15"/>
  <c r="AP46" i="15"/>
  <c r="AR46" i="15"/>
  <c r="AS46" i="15"/>
  <c r="AM33" i="15"/>
  <c r="AM32" i="15"/>
  <c r="AM40" i="15"/>
  <c r="AM31" i="15"/>
  <c r="AR36" i="15"/>
  <c r="AP36" i="15"/>
  <c r="AS36" i="15"/>
  <c r="BQ42" i="15"/>
  <c r="BN42" i="15"/>
  <c r="AS45" i="15"/>
  <c r="AP45" i="15"/>
  <c r="AM45" i="15"/>
  <c r="BG37" i="15"/>
  <c r="BE37" i="15"/>
  <c r="BQ37" i="15"/>
  <c r="BN37" i="15"/>
  <c r="BD46" i="15"/>
  <c r="BG46" i="15"/>
  <c r="BI46" i="15"/>
  <c r="BF46" i="15"/>
  <c r="BG41" i="15"/>
  <c r="BH41" i="15"/>
  <c r="BI38" i="15"/>
  <c r="BF38" i="15"/>
  <c r="BF45" i="15"/>
  <c r="BN45" i="15"/>
  <c r="BD43" i="15"/>
  <c r="AT38" i="15"/>
  <c r="AW38" i="15"/>
  <c r="AU38" i="15"/>
  <c r="BE33" i="15"/>
  <c r="BE31" i="15"/>
  <c r="BE32" i="15"/>
  <c r="BE40" i="15"/>
  <c r="BQ33" i="15"/>
  <c r="BQ31" i="15"/>
  <c r="BQ40" i="15"/>
  <c r="BQ32" i="15"/>
  <c r="AL33" i="15"/>
  <c r="AL31" i="15"/>
  <c r="AL32" i="15"/>
  <c r="AL40" i="15"/>
  <c r="BE44" i="15"/>
  <c r="BE39" i="15"/>
  <c r="AR43" i="15"/>
  <c r="AR47" i="15"/>
  <c r="AN33" i="15"/>
  <c r="AN31" i="15"/>
  <c r="AN32" i="15"/>
  <c r="AN40" i="15"/>
  <c r="AL46" i="15"/>
  <c r="AL36" i="15"/>
  <c r="AU36" i="15"/>
  <c r="BL32" i="15"/>
  <c r="BL40" i="15"/>
  <c r="BL31" i="15"/>
  <c r="BL33" i="15"/>
  <c r="BE42" i="15"/>
  <c r="BK33" i="15"/>
  <c r="BK31" i="15"/>
  <c r="BK40" i="15"/>
  <c r="BK32" i="15"/>
  <c r="BE41" i="15"/>
  <c r="BK41" i="15"/>
  <c r="BL41" i="15"/>
  <c r="BL38" i="15"/>
  <c r="BO40" i="15"/>
  <c r="BO33" i="15"/>
  <c r="BO31" i="15"/>
  <c r="BO32" i="15"/>
  <c r="BO45" i="15"/>
  <c r="AN38" i="15"/>
  <c r="AP38" i="15"/>
  <c r="AK38" i="15"/>
  <c r="BE47" i="15"/>
  <c r="AU42" i="15"/>
  <c r="AR42" i="15"/>
  <c r="AK35" i="15"/>
  <c r="BN31" i="15"/>
  <c r="BN32" i="15"/>
  <c r="BN40" i="15"/>
  <c r="BN33" i="15"/>
  <c r="BF44" i="15"/>
  <c r="AL39" i="15"/>
  <c r="AR39" i="15"/>
  <c r="BD32" i="15"/>
  <c r="BD40" i="15"/>
  <c r="D5" i="15" s="1"/>
  <c r="D6" i="15" s="1"/>
  <c r="BD31" i="15"/>
  <c r="BD33" i="15"/>
  <c r="BN34" i="15"/>
  <c r="BN39" i="15"/>
  <c r="AK43" i="15"/>
  <c r="AN43" i="15"/>
  <c r="AU43" i="15"/>
  <c r="AX33" i="15"/>
  <c r="AX31" i="15"/>
  <c r="AX40" i="15"/>
  <c r="AX32" i="15"/>
  <c r="AN47" i="15"/>
  <c r="AX47" i="15"/>
  <c r="AU47" i="15"/>
  <c r="AP37" i="15"/>
  <c r="AL37" i="15"/>
  <c r="AU46" i="15"/>
  <c r="AT46" i="15"/>
  <c r="AK46" i="15"/>
  <c r="AK36" i="15"/>
  <c r="BD42" i="15"/>
  <c r="BI42" i="15"/>
  <c r="BF42" i="15"/>
  <c r="AK45" i="15"/>
  <c r="AX45" i="15"/>
  <c r="BO37" i="15"/>
  <c r="BF37" i="15"/>
  <c r="BP31" i="15"/>
  <c r="BP32" i="15"/>
  <c r="BP33" i="15"/>
  <c r="BP40" i="15"/>
  <c r="BQ46" i="15"/>
  <c r="BN46" i="15"/>
  <c r="BF41" i="15"/>
  <c r="BO41" i="15"/>
  <c r="BP41" i="15"/>
  <c r="BQ38" i="15"/>
  <c r="BH40" i="15"/>
  <c r="BH32" i="15"/>
  <c r="BH31" i="15"/>
  <c r="BH33" i="15"/>
  <c r="BK38" i="15"/>
  <c r="BN38" i="15"/>
  <c r="BP38" i="15"/>
  <c r="BI45" i="15"/>
  <c r="BD45" i="15"/>
  <c r="BM33" i="15"/>
  <c r="BM31" i="15"/>
  <c r="BM32" i="15"/>
  <c r="BM40" i="15"/>
  <c r="BF43" i="15"/>
  <c r="BK43" i="15"/>
  <c r="BL43" i="15"/>
  <c r="AR38" i="15"/>
  <c r="AX38" i="15"/>
  <c r="AM38" i="15"/>
  <c r="BE35" i="15"/>
  <c r="AU33" i="15"/>
  <c r="AU31" i="15"/>
  <c r="AU32" i="15"/>
  <c r="AU40" i="15"/>
  <c r="AL44" i="15"/>
  <c r="AR44" i="15"/>
  <c r="AR34" i="15"/>
  <c r="BQ36" i="15"/>
  <c r="AS40" i="15"/>
  <c r="AS33" i="15"/>
  <c r="AS31" i="15"/>
  <c r="AS32" i="15"/>
  <c r="AL42" i="15"/>
  <c r="AN35" i="15"/>
  <c r="AN39" i="15"/>
  <c r="AS39" i="15"/>
  <c r="BE34" i="15"/>
  <c r="BQ34" i="15"/>
  <c r="BD34" i="15"/>
  <c r="BI33" i="15"/>
  <c r="BI31" i="15"/>
  <c r="BI40" i="15"/>
  <c r="BI32" i="15"/>
  <c r="BI39" i="15"/>
  <c r="BD39" i="15"/>
  <c r="AT33" i="15"/>
  <c r="AT31" i="15"/>
  <c r="AT32" i="15"/>
  <c r="AT40" i="15"/>
  <c r="AL43" i="15"/>
  <c r="AL47" i="15"/>
  <c r="AT37" i="15"/>
  <c r="AN37" i="15"/>
  <c r="AR37" i="15"/>
  <c r="AU37" i="15"/>
  <c r="AN46" i="15"/>
  <c r="AN36" i="15"/>
  <c r="BL42" i="15"/>
  <c r="AV33" i="15"/>
  <c r="AV31" i="15"/>
  <c r="AV40" i="15"/>
  <c r="AV32" i="15"/>
  <c r="AR45" i="15"/>
  <c r="AL45" i="15"/>
  <c r="BG33" i="15"/>
  <c r="BG31" i="15"/>
  <c r="BG40" i="15"/>
  <c r="BG32" i="15"/>
  <c r="BI37" i="15"/>
  <c r="BL37" i="15"/>
  <c r="BL46" i="15"/>
  <c r="BK46" i="15"/>
  <c r="BE46" i="15"/>
  <c r="BN41" i="15"/>
  <c r="BI41" i="15"/>
  <c r="BD41" i="15"/>
  <c r="BE38" i="15"/>
  <c r="BG38" i="15"/>
  <c r="BD38" i="15"/>
  <c r="BQ45" i="15"/>
  <c r="BG45" i="15"/>
  <c r="BH45" i="15"/>
  <c r="BE43" i="15"/>
  <c r="BQ43" i="15"/>
  <c r="BO43" i="15"/>
  <c r="BP43" i="15"/>
  <c r="AO32" i="15"/>
  <c r="AO40" i="15"/>
  <c r="AO31" i="15"/>
  <c r="AO33" i="15"/>
  <c r="AV38" i="15"/>
  <c r="AL38" i="15"/>
  <c r="AS38" i="15"/>
  <c r="C5" i="15" l="1"/>
  <c r="C6" i="15" s="1"/>
</calcChain>
</file>

<file path=xl/sharedStrings.xml><?xml version="1.0" encoding="utf-8"?>
<sst xmlns="http://schemas.openxmlformats.org/spreadsheetml/2006/main" count="30" uniqueCount="21">
  <si>
    <t>Padrão</t>
  </si>
  <si>
    <t>Reduzido</t>
  </si>
  <si>
    <t>R.emi.danos =</t>
  </si>
  <si>
    <t>R.prov.danos =</t>
  </si>
  <si>
    <t>CRsubs (R$)</t>
  </si>
  <si>
    <r>
      <t xml:space="preserve">PRÊMIO RETIDO  (R$)
</t>
    </r>
    <r>
      <rPr>
        <sz val="14"/>
        <color theme="0" tint="-4.9989318521683403E-2"/>
        <rFont val="Calibri"/>
        <family val="2"/>
      </rPr>
      <t xml:space="preserve">( </t>
    </r>
    <r>
      <rPr>
        <i/>
        <sz val="14"/>
        <color theme="0" tint="-4.9989318521683403E-2"/>
        <rFont val="Calibri"/>
        <family val="2"/>
      </rPr>
      <t>premio</t>
    </r>
    <r>
      <rPr>
        <b/>
        <i/>
        <vertAlign val="subscript"/>
        <sz val="16"/>
        <color theme="0" tint="-4.9989318521683403E-2"/>
        <rFont val="Times New Roman"/>
        <family val="1"/>
      </rPr>
      <t>i</t>
    </r>
    <r>
      <rPr>
        <i/>
        <sz val="14"/>
        <color theme="0" tint="-4.9989318521683403E-2"/>
        <rFont val="Calibri"/>
        <family val="2"/>
      </rPr>
      <t xml:space="preserve">  </t>
    </r>
    <r>
      <rPr>
        <b/>
        <sz val="14"/>
        <color theme="0" tint="-4.9989318521683403E-2"/>
        <rFont val="Calibri"/>
        <family val="2"/>
      </rPr>
      <t xml:space="preserve">)    </t>
    </r>
  </si>
  <si>
    <r>
      <t xml:space="preserve">FATOR DE RISCO  </t>
    </r>
    <r>
      <rPr>
        <sz val="14"/>
        <color theme="0" tint="-4.9989318521683403E-2"/>
        <rFont val="Calibri"/>
        <family val="2"/>
      </rPr>
      <t>(</t>
    </r>
    <r>
      <rPr>
        <b/>
        <sz val="14"/>
        <color theme="0" tint="-4.9989318521683403E-2"/>
        <rFont val="Calibri"/>
        <family val="2"/>
      </rPr>
      <t xml:space="preserve"> </t>
    </r>
    <r>
      <rPr>
        <i/>
        <sz val="16"/>
        <color theme="0" tint="-4.9989318521683403E-2"/>
        <rFont val="Calibri"/>
        <family val="2"/>
      </rPr>
      <t>f</t>
    </r>
    <r>
      <rPr>
        <i/>
        <vertAlign val="subscript"/>
        <sz val="16"/>
        <color theme="0" tint="-4.9989318521683403E-2"/>
        <rFont val="Times New Roman"/>
        <family val="1"/>
      </rPr>
      <t>i</t>
    </r>
    <r>
      <rPr>
        <i/>
        <vertAlign val="subscript"/>
        <sz val="16"/>
        <color theme="0" tint="-4.9989318521683403E-2"/>
        <rFont val="Calibri"/>
        <family val="2"/>
      </rPr>
      <t xml:space="preserve">            </t>
    </r>
    <r>
      <rPr>
        <b/>
        <sz val="14"/>
        <color theme="0" tint="-4.9989318521683403E-2"/>
        <rFont val="Calibri"/>
        <family val="2"/>
      </rPr>
      <t>)</t>
    </r>
  </si>
  <si>
    <r>
      <t xml:space="preserve">MATRIZ DE CÁLCULO CONSIDERANDO OS </t>
    </r>
    <r>
      <rPr>
        <b/>
        <sz val="16"/>
        <color theme="0" tint="-4.9989318521683403E-2"/>
        <rFont val="Calibri"/>
        <family val="2"/>
      </rPr>
      <t>FATORES PADRÃO</t>
    </r>
    <r>
      <rPr>
        <b/>
        <sz val="14"/>
        <color theme="0" tint="-4.9989318521683403E-2"/>
        <rFont val="Calibri"/>
        <family val="2"/>
      </rPr>
      <t xml:space="preserve"> (R$):</t>
    </r>
  </si>
  <si>
    <r>
      <t xml:space="preserve">MATRIZ DE CÁLCULO CONSIDERANDO OS </t>
    </r>
    <r>
      <rPr>
        <b/>
        <sz val="16"/>
        <color theme="0" tint="-4.9989318521683403E-2"/>
        <rFont val="Calibri"/>
        <family val="2"/>
      </rPr>
      <t>FATORES REDUZIDOS</t>
    </r>
    <r>
      <rPr>
        <b/>
        <sz val="14"/>
        <color theme="0" tint="-4.9989318521683403E-2"/>
        <rFont val="Calibri"/>
        <family val="2"/>
      </rPr>
      <t xml:space="preserve"> (R$):</t>
    </r>
  </si>
  <si>
    <r>
      <t>CLASSE DE NEGÓCIO
(</t>
    </r>
    <r>
      <rPr>
        <b/>
        <i/>
        <sz val="14"/>
        <color theme="0" tint="-4.9989318521683403E-2"/>
        <rFont val="Times New Roman"/>
        <family val="1"/>
      </rPr>
      <t>k</t>
    </r>
    <r>
      <rPr>
        <b/>
        <sz val="14"/>
        <color theme="0" tint="-4.9989318521683403E-2"/>
        <rFont val="Calibri"/>
        <family val="2"/>
      </rPr>
      <t>)</t>
    </r>
  </si>
  <si>
    <r>
      <t>SINISTRO RETIDO  (R$)
(</t>
    </r>
    <r>
      <rPr>
        <i/>
        <sz val="14"/>
        <color theme="0" tint="-4.9989318521683403E-2"/>
        <rFont val="Calibri"/>
        <family val="2"/>
      </rPr>
      <t xml:space="preserve"> sinistro</t>
    </r>
    <r>
      <rPr>
        <b/>
        <i/>
        <vertAlign val="subscript"/>
        <sz val="16"/>
        <color theme="0" tint="-4.9989318521683403E-2"/>
        <rFont val="Times New Roman"/>
        <family val="1"/>
      </rPr>
      <t>k</t>
    </r>
    <r>
      <rPr>
        <i/>
        <sz val="14"/>
        <color theme="0" tint="-4.9989318521683403E-2"/>
        <rFont val="Calibri"/>
        <family val="2"/>
      </rPr>
      <t xml:space="preserve">  </t>
    </r>
    <r>
      <rPr>
        <b/>
        <sz val="14"/>
        <color theme="0" tint="-4.9989318521683403E-2"/>
        <rFont val="Calibri"/>
        <family val="2"/>
      </rPr>
      <t xml:space="preserve">)    </t>
    </r>
  </si>
  <si>
    <r>
      <t xml:space="preserve">FATOR DE RISCO  </t>
    </r>
    <r>
      <rPr>
        <sz val="14"/>
        <color theme="0" tint="-4.9989318521683403E-2"/>
        <rFont val="Calibri"/>
        <family val="2"/>
      </rPr>
      <t>(</t>
    </r>
    <r>
      <rPr>
        <b/>
        <sz val="14"/>
        <color theme="0" tint="-4.9989318521683403E-2"/>
        <rFont val="Calibri"/>
        <family val="2"/>
      </rPr>
      <t xml:space="preserve"> </t>
    </r>
    <r>
      <rPr>
        <i/>
        <sz val="16"/>
        <color theme="0" tint="-4.9989318521683403E-2"/>
        <rFont val="Calibri"/>
        <family val="2"/>
      </rPr>
      <t>f</t>
    </r>
    <r>
      <rPr>
        <b/>
        <i/>
        <vertAlign val="subscript"/>
        <sz val="16"/>
        <color theme="0" tint="-4.9989318521683403E-2"/>
        <rFont val="Times New Roman"/>
        <family val="1"/>
      </rPr>
      <t>k</t>
    </r>
    <r>
      <rPr>
        <i/>
        <vertAlign val="subscript"/>
        <sz val="16"/>
        <color theme="0" tint="-4.9989318521683403E-2"/>
        <rFont val="Calibri"/>
        <family val="2"/>
      </rPr>
      <t xml:space="preserve">         </t>
    </r>
    <r>
      <rPr>
        <b/>
        <sz val="14"/>
        <color theme="0" tint="-4.9989318521683403E-2"/>
        <rFont val="Calibri"/>
        <family val="2"/>
      </rPr>
      <t>)</t>
    </r>
  </si>
  <si>
    <r>
      <t xml:space="preserve">  MATRIZ DE FATORES DE CORRELAÇÃO ENTRE AS CLASSES DE NEGÓCIO "</t>
    </r>
    <r>
      <rPr>
        <i/>
        <sz val="16"/>
        <color theme="0" tint="-4.9989318521683403E-2"/>
        <rFont val="Times New Roman"/>
        <family val="1"/>
      </rPr>
      <t>k</t>
    </r>
    <r>
      <rPr>
        <b/>
        <sz val="14"/>
        <color theme="0" tint="-4.9989318521683403E-2"/>
        <rFont val="Calibri"/>
        <family val="2"/>
      </rPr>
      <t>"E "</t>
    </r>
    <r>
      <rPr>
        <i/>
        <sz val="16"/>
        <color theme="0" tint="-4.9989318521683403E-2"/>
        <rFont val="Times New Roman"/>
        <family val="1"/>
      </rPr>
      <t>l</t>
    </r>
    <r>
      <rPr>
        <b/>
        <sz val="14"/>
        <color theme="0" tint="-4.9989318521683403E-2"/>
        <rFont val="Calibri"/>
        <family val="2"/>
      </rPr>
      <t xml:space="preserve">" -  RISCO DE PROVISÃO DE SINISTRO  </t>
    </r>
    <r>
      <rPr>
        <sz val="20"/>
        <color theme="0" tint="-4.9989318521683403E-2"/>
        <rFont val="Calibri"/>
        <family val="2"/>
      </rPr>
      <t>(</t>
    </r>
    <r>
      <rPr>
        <b/>
        <i/>
        <sz val="20"/>
        <color theme="0" tint="-4.9989318521683403E-2"/>
        <rFont val="Calibri"/>
        <family val="2"/>
      </rPr>
      <t xml:space="preserve"> </t>
    </r>
    <r>
      <rPr>
        <i/>
        <sz val="20"/>
        <color theme="0" tint="-4.9989318521683403E-2"/>
        <rFont val="Calibri"/>
        <family val="2"/>
      </rPr>
      <t>ρ</t>
    </r>
    <r>
      <rPr>
        <b/>
        <i/>
        <vertAlign val="subscript"/>
        <sz val="16"/>
        <color theme="0" tint="-4.9989318521683403E-2"/>
        <rFont val="Times New Roman"/>
        <family val="1"/>
      </rPr>
      <t>k ,l</t>
    </r>
    <r>
      <rPr>
        <b/>
        <i/>
        <sz val="14"/>
        <color theme="0" tint="-4.9989318521683403E-2"/>
        <rFont val="Times New Roman"/>
        <family val="1"/>
      </rPr>
      <t xml:space="preserve"> </t>
    </r>
    <r>
      <rPr>
        <b/>
        <sz val="14"/>
        <color theme="0" tint="-4.9989318521683403E-2"/>
        <rFont val="Calibri"/>
        <family val="2"/>
      </rPr>
      <t xml:space="preserve"> </t>
    </r>
    <r>
      <rPr>
        <sz val="20"/>
        <color theme="0" tint="-4.9989318521683403E-2"/>
        <rFont val="Calibri"/>
        <family val="2"/>
      </rPr>
      <t>)</t>
    </r>
  </si>
  <si>
    <r>
      <t xml:space="preserve">    MATRIZ DE FATORES DE CORRELAÇÃO ENTRE OS SEGMENTOS DE MERCADO "</t>
    </r>
    <r>
      <rPr>
        <i/>
        <sz val="16"/>
        <color theme="0" tint="-4.9989318521683403E-2"/>
        <rFont val="Times New Roman"/>
        <family val="1"/>
      </rPr>
      <t>i</t>
    </r>
    <r>
      <rPr>
        <b/>
        <sz val="14"/>
        <color theme="0" tint="-4.9989318521683403E-2"/>
        <rFont val="Calibri"/>
        <family val="2"/>
      </rPr>
      <t>' E "</t>
    </r>
    <r>
      <rPr>
        <i/>
        <sz val="16"/>
        <color theme="0" tint="-4.9989318521683403E-2"/>
        <rFont val="Times New Roman"/>
        <family val="1"/>
      </rPr>
      <t>j</t>
    </r>
    <r>
      <rPr>
        <b/>
        <sz val="14"/>
        <color theme="0" tint="-4.9989318521683403E-2"/>
        <rFont val="Calibri"/>
        <family val="2"/>
      </rPr>
      <t xml:space="preserve">"  - RISCO DE EMISSÃO/PRECIFICAÇÃO  </t>
    </r>
    <r>
      <rPr>
        <sz val="20"/>
        <color theme="0" tint="-4.9989318521683403E-2"/>
        <rFont val="Calibri"/>
        <family val="2"/>
      </rPr>
      <t>(</t>
    </r>
    <r>
      <rPr>
        <b/>
        <sz val="14"/>
        <color theme="0" tint="-4.9989318521683403E-2"/>
        <rFont val="Calibri"/>
        <family val="2"/>
      </rPr>
      <t xml:space="preserve"> </t>
    </r>
    <r>
      <rPr>
        <i/>
        <sz val="20"/>
        <color theme="0" tint="-4.9989318521683403E-2"/>
        <rFont val="Times New Roman"/>
        <family val="1"/>
      </rPr>
      <t>ρ</t>
    </r>
    <r>
      <rPr>
        <i/>
        <vertAlign val="subscript"/>
        <sz val="20"/>
        <color theme="0" tint="-4.9989318521683403E-2"/>
        <rFont val="Times New Roman"/>
        <family val="1"/>
      </rPr>
      <t>i , j</t>
    </r>
    <r>
      <rPr>
        <b/>
        <sz val="14"/>
        <color theme="0" tint="-4.9989318521683403E-2"/>
        <rFont val="Calibri"/>
        <family val="2"/>
      </rPr>
      <t xml:space="preserve">   </t>
    </r>
    <r>
      <rPr>
        <sz val="20"/>
        <color theme="0" tint="-4.9989318521683403E-2"/>
        <rFont val="Calibri"/>
        <family val="2"/>
      </rPr>
      <t>)</t>
    </r>
  </si>
  <si>
    <t>Parcela 1 - R.emi.danos</t>
  </si>
  <si>
    <t>Parcela 2 - R.prov.danos</t>
  </si>
  <si>
    <t>P2 - R.prov.danos (R$)</t>
  </si>
  <si>
    <t>P1 - R.emi.danos (R$)</t>
  </si>
  <si>
    <t>4, 14 e 15</t>
  </si>
  <si>
    <t>GRUPO
DE RAMO</t>
  </si>
  <si>
    <t>Capital de Risco de Subscrição - Resseguradores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</si>
</sst>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;[Red]\(#,##0\)"/>
  </numFmts>
  <fonts count="3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i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6"/>
      <color theme="0" tint="-4.9989318521683403E-2"/>
      <name val="Calibri"/>
      <family val="2"/>
    </font>
    <font>
      <b/>
      <sz val="18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</font>
    <font>
      <sz val="14"/>
      <color theme="0" tint="-4.9989318521683403E-2"/>
      <name val="Calibri"/>
      <family val="2"/>
    </font>
    <font>
      <i/>
      <sz val="14"/>
      <color theme="0" tint="-4.9989318521683403E-2"/>
      <name val="Calibri"/>
      <family val="2"/>
    </font>
    <font>
      <b/>
      <i/>
      <vertAlign val="subscript"/>
      <sz val="16"/>
      <color theme="0" tint="-4.9989318521683403E-2"/>
      <name val="Times New Roman"/>
      <family val="1"/>
    </font>
    <font>
      <i/>
      <sz val="16"/>
      <color theme="0" tint="-4.9989318521683403E-2"/>
      <name val="Calibri"/>
      <family val="2"/>
    </font>
    <font>
      <i/>
      <vertAlign val="subscript"/>
      <sz val="16"/>
      <color theme="0" tint="-4.9989318521683403E-2"/>
      <name val="Times New Roman"/>
      <family val="1"/>
    </font>
    <font>
      <i/>
      <vertAlign val="subscript"/>
      <sz val="16"/>
      <color theme="0" tint="-4.9989318521683403E-2"/>
      <name val="Calibri"/>
      <family val="2"/>
    </font>
    <font>
      <i/>
      <sz val="16"/>
      <color theme="0" tint="-4.9989318521683403E-2"/>
      <name val="Times New Roman"/>
      <family val="1"/>
    </font>
    <font>
      <sz val="20"/>
      <color theme="0" tint="-4.9989318521683403E-2"/>
      <name val="Calibri"/>
      <family val="2"/>
    </font>
    <font>
      <b/>
      <i/>
      <sz val="14"/>
      <color theme="0" tint="-4.9989318521683403E-2"/>
      <name val="Times New Roman"/>
      <family val="1"/>
    </font>
    <font>
      <b/>
      <i/>
      <sz val="20"/>
      <color theme="0" tint="-4.9989318521683403E-2"/>
      <name val="Calibri"/>
      <family val="2"/>
    </font>
    <font>
      <i/>
      <sz val="20"/>
      <color theme="0" tint="-4.9989318521683403E-2"/>
      <name val="Calibri"/>
      <family val="2"/>
    </font>
    <font>
      <sz val="13"/>
      <name val="Calibri"/>
      <family val="2"/>
      <scheme val="minor"/>
    </font>
    <font>
      <b/>
      <sz val="15"/>
      <color theme="0" tint="-4.9989318521683403E-2"/>
      <name val="Calibri"/>
      <family val="2"/>
      <scheme val="minor"/>
    </font>
    <font>
      <i/>
      <sz val="20"/>
      <color theme="0" tint="-4.9989318521683403E-2"/>
      <name val="Times New Roman"/>
      <family val="1"/>
    </font>
    <font>
      <i/>
      <vertAlign val="subscript"/>
      <sz val="20"/>
      <color theme="0" tint="-4.9989318521683403E-2"/>
      <name val="Times New Roman"/>
      <family val="1"/>
    </font>
    <font>
      <b/>
      <sz val="19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/>
      <bottom style="thin">
        <color theme="4" tint="-0.499984740745262"/>
      </bottom>
      <diagonal/>
    </border>
    <border diagonalDown="1"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 style="thin">
        <color theme="4" tint="-0.499984740745262"/>
      </diagonal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thin">
        <color theme="0" tint="-4.9989318521683403E-2"/>
      </left>
      <right style="thin">
        <color theme="4" tint="-0.499984740745262"/>
      </right>
      <top style="thin">
        <color theme="0" tint="-4.9989318521683403E-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0" tint="-4.9989318521683403E-2"/>
      </left>
      <right style="thin">
        <color theme="4" tint="-0.49998474074526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4" tint="-0.499984740745262"/>
      </bottom>
      <diagonal/>
    </border>
    <border diagonalDown="1">
      <left style="thin">
        <color theme="4" tint="-0.499984740745262"/>
      </left>
      <right style="thin">
        <color theme="0" tint="-4.9989318521683403E-2"/>
      </right>
      <top style="thin">
        <color theme="4" tint="-0.499984740745262"/>
      </top>
      <bottom style="thin">
        <color theme="0" tint="-4.9989318521683403E-2"/>
      </bottom>
      <diagonal style="thin">
        <color theme="0" tint="-4.9989318521683403E-2"/>
      </diagonal>
    </border>
    <border diagonalDown="1">
      <left style="thin">
        <color theme="4" tint="-0.49998474074526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 style="thin">
        <color theme="0" tint="-4.9989318521683403E-2"/>
      </diagonal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theme="4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4" tint="-0.499984740745262"/>
      </left>
      <right style="thin">
        <color indexed="64"/>
      </right>
      <top/>
      <bottom style="thin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-0.499984740745262"/>
      </right>
      <top/>
      <bottom style="thin">
        <color theme="0" tint="-4.9989318521683403E-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4" tint="-0.499984740745262"/>
      </bottom>
      <diagonal/>
    </border>
    <border>
      <left/>
      <right style="thin">
        <color indexed="64"/>
      </right>
      <top/>
      <bottom style="thin">
        <color theme="4" tint="-0.4999847407452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 tint="-4.9989318521683403E-2"/>
      </bottom>
      <diagonal/>
    </border>
  </borders>
  <cellStyleXfs count="9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6" applyFont="1" applyAlignment="1" applyProtection="1">
      <alignment vertical="center"/>
    </xf>
    <xf numFmtId="0" fontId="8" fillId="0" borderId="0" xfId="6" applyFont="1" applyAlignment="1" applyProtection="1">
      <alignment horizontal="left" vertical="center" indent="3"/>
    </xf>
    <xf numFmtId="0" fontId="1" fillId="0" borderId="0" xfId="6" applyAlignment="1" applyProtection="1">
      <alignment vertical="center"/>
    </xf>
    <xf numFmtId="0" fontId="7" fillId="2" borderId="29" xfId="6" applyFont="1" applyFill="1" applyBorder="1" applyAlignment="1" applyProtection="1">
      <alignment horizontal="center" vertical="center"/>
    </xf>
    <xf numFmtId="43" fontId="27" fillId="0" borderId="29" xfId="3" applyFont="1" applyFill="1" applyBorder="1" applyAlignment="1" applyProtection="1">
      <alignment horizontal="right" vertical="center"/>
    </xf>
    <xf numFmtId="43" fontId="9" fillId="0" borderId="29" xfId="3" applyFont="1" applyFill="1" applyBorder="1" applyAlignment="1" applyProtection="1">
      <alignment horizontal="right" vertical="center"/>
    </xf>
    <xf numFmtId="165" fontId="0" fillId="0" borderId="0" xfId="8" applyNumberFormat="1" applyFont="1" applyAlignment="1" applyProtection="1">
      <alignment vertical="center"/>
    </xf>
    <xf numFmtId="0" fontId="7" fillId="2" borderId="14" xfId="6" applyFont="1" applyFill="1" applyBorder="1" applyAlignment="1" applyProtection="1">
      <alignment horizontal="left" vertical="center" indent="2"/>
    </xf>
    <xf numFmtId="0" fontId="7" fillId="2" borderId="14" xfId="6" applyFont="1" applyFill="1" applyBorder="1" applyAlignment="1" applyProtection="1">
      <alignment vertical="center"/>
    </xf>
    <xf numFmtId="2" fontId="1" fillId="0" borderId="0" xfId="6" applyNumberFormat="1" applyAlignment="1" applyProtection="1">
      <alignment vertical="center"/>
    </xf>
    <xf numFmtId="0" fontId="10" fillId="0" borderId="11" xfId="6" applyFont="1" applyFill="1" applyBorder="1" applyAlignment="1" applyProtection="1">
      <alignment vertical="center"/>
    </xf>
    <xf numFmtId="1" fontId="11" fillId="0" borderId="12" xfId="6" applyNumberFormat="1" applyFont="1" applyFill="1" applyBorder="1" applyAlignment="1" applyProtection="1">
      <alignment horizontal="center" vertical="center"/>
    </xf>
    <xf numFmtId="0" fontId="11" fillId="0" borderId="12" xfId="6" applyFont="1" applyFill="1" applyBorder="1" applyAlignment="1" applyProtection="1">
      <alignment horizontal="center" vertical="center"/>
    </xf>
    <xf numFmtId="166" fontId="12" fillId="2" borderId="15" xfId="6" applyNumberFormat="1" applyFont="1" applyFill="1" applyBorder="1" applyAlignment="1" applyProtection="1">
      <alignment horizontal="right" vertical="center" indent="1"/>
    </xf>
    <xf numFmtId="2" fontId="6" fillId="0" borderId="3" xfId="6" applyNumberFormat="1" applyFont="1" applyBorder="1" applyAlignment="1" applyProtection="1">
      <alignment horizontal="center" vertical="center"/>
    </xf>
    <xf numFmtId="1" fontId="9" fillId="0" borderId="39" xfId="6" applyNumberFormat="1" applyFont="1" applyFill="1" applyBorder="1" applyAlignment="1" applyProtection="1">
      <alignment horizontal="center" vertical="center"/>
    </xf>
    <xf numFmtId="2" fontId="6" fillId="0" borderId="4" xfId="6" applyNumberFormat="1" applyFont="1" applyFill="1" applyBorder="1" applyAlignment="1" applyProtection="1">
      <alignment horizontal="center" vertical="center"/>
    </xf>
    <xf numFmtId="166" fontId="12" fillId="2" borderId="22" xfId="6" applyNumberFormat="1" applyFont="1" applyFill="1" applyBorder="1" applyAlignment="1" applyProtection="1">
      <alignment horizontal="right" vertical="center" indent="1"/>
    </xf>
    <xf numFmtId="166" fontId="6" fillId="0" borderId="9" xfId="7" applyNumberFormat="1" applyFont="1" applyFill="1" applyBorder="1" applyAlignment="1" applyProtection="1">
      <alignment horizontal="right" vertical="center" indent="1"/>
    </xf>
    <xf numFmtId="0" fontId="6" fillId="0" borderId="40" xfId="6" applyFont="1" applyBorder="1" applyAlignment="1" applyProtection="1">
      <alignment horizontal="center" vertical="center"/>
    </xf>
    <xf numFmtId="2" fontId="6" fillId="0" borderId="4" xfId="6" applyNumberFormat="1" applyFont="1" applyBorder="1" applyAlignment="1" applyProtection="1">
      <alignment horizontal="center" vertical="center"/>
    </xf>
    <xf numFmtId="0" fontId="6" fillId="0" borderId="31" xfId="6" applyFont="1" applyBorder="1" applyAlignment="1" applyProtection="1">
      <alignment horizontal="center" vertical="center"/>
    </xf>
    <xf numFmtId="0" fontId="1" fillId="0" borderId="11" xfId="6" applyFill="1" applyBorder="1" applyAlignment="1" applyProtection="1">
      <alignment vertical="center"/>
    </xf>
    <xf numFmtId="0" fontId="9" fillId="0" borderId="21" xfId="6" applyFont="1" applyBorder="1" applyAlignment="1" applyProtection="1">
      <alignment horizontal="center" vertical="center"/>
    </xf>
    <xf numFmtId="0" fontId="9" fillId="0" borderId="12" xfId="6" applyFont="1" applyFill="1" applyBorder="1" applyAlignment="1" applyProtection="1">
      <alignment horizontal="center" vertical="center"/>
    </xf>
    <xf numFmtId="0" fontId="9" fillId="0" borderId="13" xfId="6" applyFont="1" applyFill="1" applyBorder="1" applyAlignment="1" applyProtection="1">
      <alignment horizontal="center" vertical="center"/>
    </xf>
    <xf numFmtId="1" fontId="9" fillId="0" borderId="8" xfId="6" applyNumberFormat="1" applyFont="1" applyFill="1" applyBorder="1" applyAlignment="1" applyProtection="1">
      <alignment horizontal="center" vertical="center"/>
    </xf>
    <xf numFmtId="2" fontId="6" fillId="0" borderId="18" xfId="6" applyNumberFormat="1" applyFont="1" applyBorder="1" applyAlignment="1" applyProtection="1">
      <alignment horizontal="center" vertical="center"/>
    </xf>
    <xf numFmtId="2" fontId="6" fillId="0" borderId="10" xfId="6" applyNumberFormat="1" applyFont="1" applyBorder="1" applyAlignment="1" applyProtection="1">
      <alignment horizontal="center" vertical="center"/>
    </xf>
    <xf numFmtId="2" fontId="6" fillId="0" borderId="17" xfId="6" applyNumberFormat="1" applyFont="1" applyBorder="1" applyAlignment="1" applyProtection="1">
      <alignment horizontal="center" vertical="center"/>
    </xf>
    <xf numFmtId="2" fontId="6" fillId="0" borderId="5" xfId="6" applyNumberFormat="1" applyFont="1" applyBorder="1" applyAlignment="1" applyProtection="1">
      <alignment horizontal="center" vertical="center"/>
    </xf>
    <xf numFmtId="1" fontId="9" fillId="0" borderId="19" xfId="6" applyNumberFormat="1" applyFont="1" applyFill="1" applyBorder="1" applyAlignment="1" applyProtection="1">
      <alignment horizontal="center" vertical="center"/>
    </xf>
    <xf numFmtId="2" fontId="6" fillId="0" borderId="20" xfId="6" applyNumberFormat="1" applyFont="1" applyBorder="1" applyAlignment="1" applyProtection="1">
      <alignment horizontal="center" vertical="center"/>
    </xf>
    <xf numFmtId="2" fontId="6" fillId="0" borderId="6" xfId="6" applyNumberFormat="1" applyFont="1" applyBorder="1" applyAlignment="1" applyProtection="1">
      <alignment horizontal="center" vertical="center"/>
    </xf>
    <xf numFmtId="2" fontId="6" fillId="0" borderId="7" xfId="6" applyNumberFormat="1" applyFont="1" applyBorder="1" applyAlignment="1" applyProtection="1">
      <alignment horizontal="center" vertical="center"/>
    </xf>
    <xf numFmtId="0" fontId="28" fillId="2" borderId="32" xfId="0" applyFont="1" applyFill="1" applyBorder="1" applyAlignment="1" applyProtection="1">
      <alignment horizontal="left" vertical="center" indent="1"/>
    </xf>
    <xf numFmtId="0" fontId="6" fillId="0" borderId="46" xfId="6" applyFont="1" applyBorder="1" applyAlignment="1" applyProtection="1">
      <alignment horizontal="center" vertical="center"/>
    </xf>
    <xf numFmtId="0" fontId="6" fillId="0" borderId="33" xfId="6" applyFont="1" applyBorder="1" applyAlignment="1" applyProtection="1">
      <alignment horizontal="center" vertical="center"/>
    </xf>
    <xf numFmtId="0" fontId="28" fillId="2" borderId="42" xfId="0" applyFont="1" applyFill="1" applyBorder="1" applyAlignment="1" applyProtection="1">
      <alignment horizontal="left" vertical="center" indent="1"/>
    </xf>
    <xf numFmtId="0" fontId="14" fillId="4" borderId="34" xfId="6" applyFont="1" applyFill="1" applyBorder="1" applyAlignment="1" applyProtection="1">
      <alignment horizontal="left" vertical="center" indent="1"/>
    </xf>
    <xf numFmtId="0" fontId="14" fillId="4" borderId="44" xfId="6" applyFont="1" applyFill="1" applyBorder="1" applyAlignment="1" applyProtection="1">
      <alignment horizontal="left" vertical="center" indent="1"/>
    </xf>
    <xf numFmtId="0" fontId="32" fillId="0" borderId="0" xfId="0" applyFont="1" applyAlignment="1" applyProtection="1">
      <alignment vertical="center"/>
    </xf>
    <xf numFmtId="43" fontId="27" fillId="3" borderId="38" xfId="3" applyNumberFormat="1" applyFont="1" applyFill="1" applyBorder="1" applyAlignment="1" applyProtection="1">
      <alignment horizontal="right" vertical="center"/>
      <protection locked="0"/>
    </xf>
    <xf numFmtId="43" fontId="27" fillId="3" borderId="41" xfId="3" applyNumberFormat="1" applyFont="1" applyFill="1" applyBorder="1" applyAlignment="1" applyProtection="1">
      <alignment horizontal="right" vertical="center"/>
      <protection locked="0"/>
    </xf>
    <xf numFmtId="2" fontId="6" fillId="0" borderId="40" xfId="6" applyNumberFormat="1" applyFont="1" applyBorder="1" applyAlignment="1" applyProtection="1">
      <alignment horizontal="center" vertical="center"/>
    </xf>
    <xf numFmtId="2" fontId="6" fillId="0" borderId="31" xfId="6" applyNumberFormat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left" vertical="center" indent="1"/>
    </xf>
    <xf numFmtId="0" fontId="7" fillId="2" borderId="24" xfId="1" applyFont="1" applyFill="1" applyBorder="1" applyAlignment="1" applyProtection="1">
      <alignment horizontal="center" vertical="center"/>
    </xf>
    <xf numFmtId="0" fontId="7" fillId="2" borderId="30" xfId="1" applyFont="1" applyFill="1" applyBorder="1" applyAlignment="1" applyProtection="1">
      <alignment horizontal="center" vertical="center" wrapText="1"/>
    </xf>
    <xf numFmtId="0" fontId="7" fillId="2" borderId="16" xfId="1" applyFont="1" applyFill="1" applyBorder="1" applyAlignment="1" applyProtection="1">
      <alignment horizontal="center" vertical="center" wrapText="1"/>
    </xf>
    <xf numFmtId="0" fontId="7" fillId="2" borderId="23" xfId="6" applyFont="1" applyFill="1" applyBorder="1" applyAlignment="1" applyProtection="1">
      <alignment horizontal="center" vertical="center" wrapText="1"/>
    </xf>
    <xf numFmtId="0" fontId="7" fillId="2" borderId="23" xfId="1" applyFont="1" applyFill="1" applyBorder="1" applyAlignment="1" applyProtection="1">
      <alignment horizontal="center" vertical="center" wrapText="1"/>
    </xf>
    <xf numFmtId="0" fontId="7" fillId="2" borderId="28" xfId="1" applyFont="1" applyFill="1" applyBorder="1" applyAlignment="1" applyProtection="1">
      <alignment horizontal="center" vertical="center" wrapText="1"/>
    </xf>
    <xf numFmtId="0" fontId="7" fillId="2" borderId="27" xfId="1" applyFont="1" applyFill="1" applyBorder="1" applyAlignment="1" applyProtection="1">
      <alignment horizontal="center" vertical="center"/>
    </xf>
    <xf numFmtId="0" fontId="7" fillId="2" borderId="43" xfId="1" applyFont="1" applyFill="1" applyBorder="1" applyAlignment="1" applyProtection="1">
      <alignment horizontal="center" vertical="center"/>
    </xf>
    <xf numFmtId="0" fontId="31" fillId="4" borderId="47" xfId="6" applyFont="1" applyFill="1" applyBorder="1" applyAlignment="1" applyProtection="1">
      <alignment horizontal="center" vertical="center"/>
    </xf>
    <xf numFmtId="0" fontId="7" fillId="2" borderId="37" xfId="1" applyFont="1" applyFill="1" applyBorder="1" applyAlignment="1" applyProtection="1">
      <alignment horizontal="center" vertical="center" wrapText="1"/>
    </xf>
    <xf numFmtId="0" fontId="7" fillId="2" borderId="45" xfId="1" applyFont="1" applyFill="1" applyBorder="1" applyAlignment="1" applyProtection="1">
      <alignment horizontal="center" vertical="center" wrapText="1"/>
    </xf>
    <xf numFmtId="0" fontId="7" fillId="2" borderId="48" xfId="1" applyFont="1" applyFill="1" applyBorder="1" applyAlignment="1" applyProtection="1">
      <alignment horizontal="center" vertical="center"/>
    </xf>
    <xf numFmtId="0" fontId="7" fillId="2" borderId="1" xfId="6" applyFont="1" applyFill="1" applyBorder="1" applyAlignment="1" applyProtection="1">
      <alignment horizontal="left" vertical="center"/>
    </xf>
    <xf numFmtId="0" fontId="7" fillId="2" borderId="0" xfId="6" applyFont="1" applyFill="1" applyBorder="1" applyAlignment="1" applyProtection="1">
      <alignment horizontal="left" vertical="center"/>
    </xf>
    <xf numFmtId="0" fontId="7" fillId="2" borderId="2" xfId="6" applyFont="1" applyFill="1" applyBorder="1" applyAlignment="1" applyProtection="1">
      <alignment horizontal="left" vertical="center"/>
    </xf>
    <xf numFmtId="0" fontId="5" fillId="2" borderId="25" xfId="6" applyFont="1" applyFill="1" applyBorder="1" applyAlignment="1" applyProtection="1">
      <alignment horizontal="center" vertical="center"/>
    </xf>
    <xf numFmtId="0" fontId="5" fillId="2" borderId="26" xfId="6" applyFont="1" applyFill="1" applyBorder="1" applyAlignment="1" applyProtection="1">
      <alignment horizontal="center" vertical="center"/>
    </xf>
    <xf numFmtId="0" fontId="7" fillId="2" borderId="35" xfId="6" applyFont="1" applyFill="1" applyBorder="1" applyAlignment="1" applyProtection="1">
      <alignment horizontal="left" vertical="top" wrapText="1"/>
    </xf>
    <xf numFmtId="0" fontId="7" fillId="2" borderId="36" xfId="6" applyFont="1" applyFill="1" applyBorder="1" applyAlignment="1" applyProtection="1">
      <alignment horizontal="left" vertical="top" wrapText="1"/>
    </xf>
  </cellXfs>
  <cellStyles count="9">
    <cellStyle name="Normal" xfId="0" builtinId="0"/>
    <cellStyle name="Normal 2" xfId="1"/>
    <cellStyle name="Normal 2 2" xfId="6"/>
    <cellStyle name="Normal 3" xfId="5"/>
    <cellStyle name="Porcentagem 2" xfId="2"/>
    <cellStyle name="Porcentagem 2 2" xfId="8"/>
    <cellStyle name="Separador de milhares 2" xfId="4"/>
    <cellStyle name="Separador de milhares 2 2" xfId="7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863600</xdr:colOff>
      <xdr:row>7</xdr:row>
      <xdr:rowOff>1</xdr:rowOff>
    </xdr:from>
    <xdr:to>
      <xdr:col>11</xdr:col>
      <xdr:colOff>7327900</xdr:colOff>
      <xdr:row>25</xdr:row>
      <xdr:rowOff>76200</xdr:rowOff>
    </xdr:to>
    <xdr:sp macro="" textlink="">
      <xdr:nvSpPr>
        <xdr:cNvPr id="19" name="CaixaDeTexto 18"/>
        <xdr:cNvSpPr txBox="1"/>
      </xdr:nvSpPr>
      <xdr:spPr>
        <a:xfrm>
          <a:off x="14782800" y="2476501"/>
          <a:ext cx="6464300" cy="53212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800" b="1" u="sng">
            <a:solidFill>
              <a:schemeClr val="accent1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r>
            <a:rPr lang="pt-BR" sz="1400" b="1" u="sng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INSTRUÇÕES DE PREENCHIMENTO</a:t>
          </a:r>
        </a:p>
        <a:p>
          <a:endParaRPr lang="pt-BR" sz="14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BR" sz="1400" b="0">
              <a:solidFill>
                <a:schemeClr val="dk1"/>
              </a:solidFill>
              <a:latin typeface="+mn-lt"/>
              <a:ea typeface="+mn-ea"/>
              <a:cs typeface="+mn-cs"/>
            </a:rPr>
            <a:t>Preencher células em azul claro com os valores totais</a:t>
          </a:r>
          <a:r>
            <a:rPr lang="pt-BR" sz="14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agrupados por</a:t>
          </a:r>
          <a:r>
            <a:rPr lang="pt-BR" sz="1400" b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400" b="0" u="sng">
              <a:solidFill>
                <a:schemeClr val="dk1"/>
              </a:solidFill>
              <a:latin typeface="+mn-lt"/>
              <a:ea typeface="+mn-ea"/>
              <a:cs typeface="+mn-cs"/>
            </a:rPr>
            <a:t>classe de negócio</a:t>
          </a:r>
          <a:r>
            <a:rPr lang="pt-BR" sz="1400" b="0">
              <a:solidFill>
                <a:schemeClr val="dk1"/>
              </a:solidFill>
              <a:latin typeface="+mn-lt"/>
              <a:ea typeface="+mn-ea"/>
              <a:cs typeface="+mn-cs"/>
            </a:rPr>
            <a:t> e apurados nos 12 meses anteriores ao mês de cálculo</a:t>
          </a:r>
          <a:r>
            <a:rPr lang="pt-BR" sz="14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(p</a:t>
          </a:r>
          <a:r>
            <a:rPr lang="pt-BR" sz="1400" b="0">
              <a:solidFill>
                <a:schemeClr val="dk1"/>
              </a:solidFill>
              <a:latin typeface="+mn-lt"/>
              <a:ea typeface="+mn-ea"/>
              <a:cs typeface="+mn-cs"/>
            </a:rPr>
            <a:t>or exemplo, para o cálculo de fev/18, devem ser utilizados os dados de fev/17 a jan/18).</a:t>
          </a:r>
        </a:p>
        <a:p>
          <a:endParaRPr lang="pt-BR" sz="1500" b="1">
            <a:solidFill>
              <a:sysClr val="windowText" lastClr="000000"/>
            </a:solidFill>
          </a:endParaRPr>
        </a:p>
        <a:p>
          <a:r>
            <a:rPr lang="pt-BR" sz="1500" b="1" u="sng">
              <a:solidFill>
                <a:schemeClr val="accent1">
                  <a:lumMod val="75000"/>
                </a:schemeClr>
              </a:solidFill>
            </a:rPr>
            <a:t>PARCELA </a:t>
          </a:r>
          <a:r>
            <a:rPr lang="pt-BR" sz="1500" b="1" u="sng" baseline="0">
              <a:solidFill>
                <a:schemeClr val="accent1">
                  <a:lumMod val="75000"/>
                </a:schemeClr>
              </a:solidFill>
            </a:rPr>
            <a:t>1 - R.EMI.DANOS</a:t>
          </a:r>
          <a:endParaRPr lang="pt-BR" sz="1500" b="1" u="sng">
            <a:solidFill>
              <a:schemeClr val="accent1">
                <a:lumMod val="75000"/>
              </a:schemeClr>
            </a:solidFill>
          </a:endParaRPr>
        </a:p>
        <a:p>
          <a:endParaRPr lang="pt-BR" sz="1500" b="1">
            <a:solidFill>
              <a:sysClr val="windowText" lastClr="000000"/>
            </a:solidFill>
          </a:endParaRPr>
        </a:p>
        <a:p>
          <a:r>
            <a:rPr lang="pt-BR" sz="1500" b="1">
              <a:solidFill>
                <a:sysClr val="windowText" lastClr="000000"/>
              </a:solidFill>
            </a:rPr>
            <a:t>  Prêmios</a:t>
          </a:r>
          <a:r>
            <a:rPr lang="pt-BR" sz="1500" b="1" baseline="0">
              <a:solidFill>
                <a:sysClr val="windowText" lastClr="000000"/>
              </a:solidFill>
            </a:rPr>
            <a:t> Retidos (</a:t>
          </a:r>
          <a:r>
            <a:rPr lang="pt-BR" sz="1500" b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Quadro 2R</a:t>
          </a:r>
          <a:r>
            <a:rPr lang="pt-BR" sz="1500" b="1" baseline="0">
              <a:solidFill>
                <a:sysClr val="windowText" lastClr="000000"/>
              </a:solidFill>
            </a:rPr>
            <a:t>):</a:t>
          </a:r>
        </a:p>
        <a:p>
          <a:r>
            <a:rPr lang="pt-BR" sz="1400" b="0">
              <a:solidFill>
                <a:sysClr val="windowText" lastClr="000000"/>
              </a:solidFill>
            </a:rPr>
            <a:t>    + Prêmios Emitidos (cmpid 12058)</a:t>
          </a:r>
        </a:p>
        <a:p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t-BR" sz="1400" b="0">
              <a:solidFill>
                <a:sysClr val="windowText" lastClr="000000"/>
              </a:solidFill>
            </a:rPr>
            <a:t>– Prêmios de RVNE (de Facultativo) (cmpid 12062)</a:t>
          </a:r>
        </a:p>
        <a:p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t-BR" sz="1400" b="0">
              <a:solidFill>
                <a:sysClr val="windowText" lastClr="000000"/>
              </a:solidFill>
            </a:rPr>
            <a:t>– Prêmios de RVNE (de Proporcional) (cmpid 12070)</a:t>
          </a:r>
        </a:p>
        <a:p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t-BR" sz="1400" b="0">
              <a:solidFill>
                <a:sysClr val="windowText" lastClr="000000"/>
              </a:solidFill>
            </a:rPr>
            <a:t>– Prêmios de RVNE (de Não Proporcional) (cmpid 12077)</a:t>
          </a:r>
        </a:p>
        <a:p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t-BR" sz="1400" b="0">
              <a:solidFill>
                <a:sysClr val="windowText" lastClr="000000"/>
              </a:solidFill>
            </a:rPr>
            <a:t>– Prêmios de Retrocessão (cmpid 12081)</a:t>
          </a:r>
        </a:p>
        <a:p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t-BR" sz="1400" b="0">
              <a:solidFill>
                <a:sysClr val="windowText" lastClr="000000"/>
              </a:solidFill>
            </a:rPr>
            <a:t>+ Prêmios de RVNE </a:t>
          </a:r>
          <a:r>
            <a:rPr lang="pt-BR" sz="14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(de Retrocessões</a:t>
          </a:r>
          <a:r>
            <a:rPr lang="pt-BR" sz="14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F</a:t>
          </a:r>
          <a:r>
            <a:rPr lang="pt-BR" sz="14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acultativas) (</a:t>
          </a:r>
          <a:r>
            <a:rPr lang="pt-BR" sz="1400" b="0">
              <a:solidFill>
                <a:sysClr val="windowText" lastClr="000000"/>
              </a:solidFill>
            </a:rPr>
            <a:t>cmpid 12085)</a:t>
          </a:r>
        </a:p>
        <a:p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t-BR" sz="1400" b="0">
              <a:solidFill>
                <a:sysClr val="windowText" lastClr="000000"/>
              </a:solidFill>
            </a:rPr>
            <a:t>+ Prêmios de RVNE (de Retrocessões</a:t>
          </a:r>
          <a:r>
            <a:rPr lang="pt-BR" sz="1400" b="0" baseline="0">
              <a:solidFill>
                <a:sysClr val="windowText" lastClr="000000"/>
              </a:solidFill>
            </a:rPr>
            <a:t> P</a:t>
          </a:r>
          <a:r>
            <a:rPr lang="pt-BR" sz="1400" b="0">
              <a:solidFill>
                <a:sysClr val="windowText" lastClr="000000"/>
              </a:solidFill>
            </a:rPr>
            <a:t>roporcionais) (cmpid 12093)</a:t>
          </a:r>
        </a:p>
        <a:p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t-BR" sz="1400" b="0">
              <a:solidFill>
                <a:sysClr val="windowText" lastClr="000000"/>
              </a:solidFill>
            </a:rPr>
            <a:t>+ Prêmios de RVNE (de Retrocessões Não Proporcionais) (cmpid 12100)</a:t>
          </a:r>
        </a:p>
        <a:p>
          <a:endParaRPr lang="pt-BR" sz="1500" b="1">
            <a:solidFill>
              <a:schemeClr val="tx2"/>
            </a:solidFill>
          </a:endParaRPr>
        </a:p>
        <a:p>
          <a:r>
            <a:rPr lang="pt-BR" sz="1500" b="1" u="sng">
              <a:solidFill>
                <a:schemeClr val="accent1">
                  <a:lumMod val="75000"/>
                </a:schemeClr>
              </a:solidFill>
            </a:rPr>
            <a:t>PARCELA 2 - R.PROV.DANOS:</a:t>
          </a:r>
        </a:p>
        <a:p>
          <a:endParaRPr lang="pt-BR" sz="1400"/>
        </a:p>
        <a:p>
          <a:pPr marL="0" indent="0"/>
          <a:r>
            <a:rPr lang="pt-BR" sz="15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Sinistros</a:t>
          </a:r>
          <a:r>
            <a:rPr lang="pt-BR" sz="15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pt-BR" sz="15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Retidos (</a:t>
          </a:r>
          <a:r>
            <a:rPr lang="pt-BR" sz="1500" b="1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Quadro 6R</a:t>
          </a:r>
          <a:r>
            <a:rPr lang="pt-BR" sz="15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):</a:t>
          </a:r>
        </a:p>
        <a:p>
          <a:r>
            <a:rPr lang="pt-BR" sz="1400"/>
            <a:t>     + Sinistros Retidos = Sinistros Ocorridos (-) Receitas com Retrocessão (cmpid 12269)</a:t>
          </a:r>
        </a:p>
      </xdr:txBody>
    </xdr:sp>
    <xdr:clientData/>
  </xdr:twoCellAnchor>
  <xdr:twoCellAnchor>
    <xdr:from>
      <xdr:col>27</xdr:col>
      <xdr:colOff>393700</xdr:colOff>
      <xdr:row>27</xdr:row>
      <xdr:rowOff>495300</xdr:rowOff>
    </xdr:from>
    <xdr:to>
      <xdr:col>28</xdr:col>
      <xdr:colOff>330200</xdr:colOff>
      <xdr:row>28</xdr:row>
      <xdr:rowOff>241301</xdr:rowOff>
    </xdr:to>
    <xdr:sp macro="" textlink="">
      <xdr:nvSpPr>
        <xdr:cNvPr id="21" name="CaixaDeTexto 20"/>
        <xdr:cNvSpPr txBox="1"/>
      </xdr:nvSpPr>
      <xdr:spPr>
        <a:xfrm>
          <a:off x="34712275" y="8658225"/>
          <a:ext cx="546100" cy="241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200" b="0" i="1">
              <a:solidFill>
                <a:schemeClr val="bg1">
                  <a:lumMod val="95000"/>
                </a:schemeClr>
              </a:solidFill>
            </a:rPr>
            <a:t>prov</a:t>
          </a:r>
        </a:p>
      </xdr:txBody>
    </xdr:sp>
    <xdr:clientData/>
  </xdr:twoCellAnchor>
  <xdr:twoCellAnchor>
    <xdr:from>
      <xdr:col>13</xdr:col>
      <xdr:colOff>0</xdr:colOff>
      <xdr:row>29</xdr:row>
      <xdr:rowOff>96837</xdr:rowOff>
    </xdr:from>
    <xdr:to>
      <xdr:col>13</xdr:col>
      <xdr:colOff>241300</xdr:colOff>
      <xdr:row>30</xdr:row>
      <xdr:rowOff>71437</xdr:rowOff>
    </xdr:to>
    <xdr:sp macro="" textlink="">
      <xdr:nvSpPr>
        <xdr:cNvPr id="22" name="CaixaDeTexto 21"/>
        <xdr:cNvSpPr txBox="1"/>
      </xdr:nvSpPr>
      <xdr:spPr>
        <a:xfrm>
          <a:off x="25784175" y="9164637"/>
          <a:ext cx="241300" cy="384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400" b="1" i="1">
              <a:latin typeface="Times New Roman" pitchFamily="18" charset="0"/>
              <a:cs typeface="Times New Roman" pitchFamily="18" charset="0"/>
            </a:rPr>
            <a:t>k</a:t>
          </a:r>
        </a:p>
      </xdr:txBody>
    </xdr:sp>
    <xdr:clientData/>
  </xdr:twoCellAnchor>
  <xdr:twoCellAnchor>
    <xdr:from>
      <xdr:col>13</xdr:col>
      <xdr:colOff>355600</xdr:colOff>
      <xdr:row>29</xdr:row>
      <xdr:rowOff>0</xdr:rowOff>
    </xdr:from>
    <xdr:to>
      <xdr:col>13</xdr:col>
      <xdr:colOff>581025</xdr:colOff>
      <xdr:row>29</xdr:row>
      <xdr:rowOff>292100</xdr:rowOff>
    </xdr:to>
    <xdr:sp macro="" textlink="">
      <xdr:nvSpPr>
        <xdr:cNvPr id="23" name="CaixaDeTexto 22"/>
        <xdr:cNvSpPr txBox="1"/>
      </xdr:nvSpPr>
      <xdr:spPr>
        <a:xfrm>
          <a:off x="26139775" y="9067800"/>
          <a:ext cx="225425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400" b="1" i="1">
              <a:latin typeface="Times New Roman" pitchFamily="18" charset="0"/>
              <a:cs typeface="Times New Roman" pitchFamily="18" charset="0"/>
            </a:rPr>
            <a:t>l</a:t>
          </a:r>
        </a:p>
      </xdr:txBody>
    </xdr:sp>
    <xdr:clientData/>
  </xdr:twoCellAnchor>
  <xdr:twoCellAnchor>
    <xdr:from>
      <xdr:col>50</xdr:col>
      <xdr:colOff>647700</xdr:colOff>
      <xdr:row>29</xdr:row>
      <xdr:rowOff>28577</xdr:rowOff>
    </xdr:from>
    <xdr:to>
      <xdr:col>52</xdr:col>
      <xdr:colOff>142875</xdr:colOff>
      <xdr:row>30</xdr:row>
      <xdr:rowOff>50799</xdr:rowOff>
    </xdr:to>
    <xdr:grpSp>
      <xdr:nvGrpSpPr>
        <xdr:cNvPr id="24" name="Grupo 74"/>
        <xdr:cNvGrpSpPr>
          <a:grpSpLocks/>
        </xdr:cNvGrpSpPr>
      </xdr:nvGrpSpPr>
      <xdr:grpSpPr bwMode="auto">
        <a:xfrm>
          <a:off x="66611500" y="9109077"/>
          <a:ext cx="1920875" cy="428622"/>
          <a:chOff x="45732700" y="1637686"/>
          <a:chExt cx="1854200" cy="305025"/>
        </a:xfrm>
      </xdr:grpSpPr>
      <xdr:sp macro="" textlink="">
        <xdr:nvSpPr>
          <xdr:cNvPr id="25" name="CaixaDeTexto 24"/>
          <xdr:cNvSpPr txBox="1"/>
        </xdr:nvSpPr>
        <xdr:spPr>
          <a:xfrm>
            <a:off x="45732700" y="1673013"/>
            <a:ext cx="1854200" cy="2696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sinistro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26" name="CaixaDeTexto 25"/>
          <xdr:cNvSpPr txBox="1"/>
        </xdr:nvSpPr>
        <xdr:spPr>
          <a:xfrm>
            <a:off x="45842850" y="1637686"/>
            <a:ext cx="660903" cy="2543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  <xdr:sp macro="" textlink="">
        <xdr:nvSpPr>
          <xdr:cNvPr id="27" name="CaixaDeTexto 26"/>
          <xdr:cNvSpPr txBox="1"/>
        </xdr:nvSpPr>
        <xdr:spPr>
          <a:xfrm>
            <a:off x="46714875" y="1651817"/>
            <a:ext cx="357989" cy="2402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51</xdr:col>
      <xdr:colOff>457200</xdr:colOff>
      <xdr:row>28</xdr:row>
      <xdr:rowOff>0</xdr:rowOff>
    </xdr:from>
    <xdr:to>
      <xdr:col>52</xdr:col>
      <xdr:colOff>571500</xdr:colOff>
      <xdr:row>29</xdr:row>
      <xdr:rowOff>76200</xdr:rowOff>
    </xdr:to>
    <xdr:grpSp>
      <xdr:nvGrpSpPr>
        <xdr:cNvPr id="28" name="Grupo 74"/>
        <xdr:cNvGrpSpPr>
          <a:grpSpLocks/>
        </xdr:cNvGrpSpPr>
      </xdr:nvGrpSpPr>
      <xdr:grpSpPr bwMode="auto">
        <a:xfrm>
          <a:off x="67132200" y="8674100"/>
          <a:ext cx="1828800" cy="482600"/>
          <a:chOff x="45732700" y="1637686"/>
          <a:chExt cx="1854200" cy="445114"/>
        </a:xfrm>
      </xdr:grpSpPr>
      <xdr:sp macro="" textlink="">
        <xdr:nvSpPr>
          <xdr:cNvPr id="29" name="CaixaDeTexto 28"/>
          <xdr:cNvSpPr txBox="1"/>
        </xdr:nvSpPr>
        <xdr:spPr>
          <a:xfrm>
            <a:off x="45732700" y="1673582"/>
            <a:ext cx="1854200" cy="4092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sinistro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30" name="CaixaDeTexto 29"/>
          <xdr:cNvSpPr txBox="1"/>
        </xdr:nvSpPr>
        <xdr:spPr>
          <a:xfrm>
            <a:off x="45848587" y="1637686"/>
            <a:ext cx="656696" cy="2512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  <xdr:sp macro="" textlink="">
        <xdr:nvSpPr>
          <xdr:cNvPr id="31" name="CaixaDeTexto 30"/>
          <xdr:cNvSpPr txBox="1"/>
        </xdr:nvSpPr>
        <xdr:spPr>
          <a:xfrm>
            <a:off x="46737058" y="1652045"/>
            <a:ext cx="357320" cy="2369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31</xdr:col>
      <xdr:colOff>657225</xdr:colOff>
      <xdr:row>29</xdr:row>
      <xdr:rowOff>28575</xdr:rowOff>
    </xdr:from>
    <xdr:to>
      <xdr:col>33</xdr:col>
      <xdr:colOff>161925</xdr:colOff>
      <xdr:row>30</xdr:row>
      <xdr:rowOff>25399</xdr:rowOff>
    </xdr:to>
    <xdr:grpSp>
      <xdr:nvGrpSpPr>
        <xdr:cNvPr id="32" name="Grupo 74"/>
        <xdr:cNvGrpSpPr>
          <a:grpSpLocks/>
        </xdr:cNvGrpSpPr>
      </xdr:nvGrpSpPr>
      <xdr:grpSpPr bwMode="auto">
        <a:xfrm>
          <a:off x="36128325" y="9109075"/>
          <a:ext cx="1930400" cy="403224"/>
          <a:chOff x="45732700" y="1637686"/>
          <a:chExt cx="1854200" cy="286951"/>
        </a:xfrm>
      </xdr:grpSpPr>
      <xdr:sp macro="" textlink="">
        <xdr:nvSpPr>
          <xdr:cNvPr id="33" name="CaixaDeTexto 32"/>
          <xdr:cNvSpPr txBox="1"/>
        </xdr:nvSpPr>
        <xdr:spPr>
          <a:xfrm>
            <a:off x="45732700" y="1673013"/>
            <a:ext cx="1854200" cy="2516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sinistro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34" name="CaixaDeTexto 33"/>
          <xdr:cNvSpPr txBox="1"/>
        </xdr:nvSpPr>
        <xdr:spPr>
          <a:xfrm>
            <a:off x="45842308" y="1637686"/>
            <a:ext cx="657647" cy="2543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  <xdr:sp macro="" textlink="">
        <xdr:nvSpPr>
          <xdr:cNvPr id="35" name="CaixaDeTexto 34"/>
          <xdr:cNvSpPr txBox="1"/>
        </xdr:nvSpPr>
        <xdr:spPr>
          <a:xfrm>
            <a:off x="46700903" y="1651817"/>
            <a:ext cx="356226" cy="2402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32</xdr:col>
      <xdr:colOff>466725</xdr:colOff>
      <xdr:row>28</xdr:row>
      <xdr:rowOff>0</xdr:rowOff>
    </xdr:from>
    <xdr:to>
      <xdr:col>33</xdr:col>
      <xdr:colOff>581025</xdr:colOff>
      <xdr:row>29</xdr:row>
      <xdr:rowOff>76200</xdr:rowOff>
    </xdr:to>
    <xdr:grpSp>
      <xdr:nvGrpSpPr>
        <xdr:cNvPr id="36" name="Grupo 74"/>
        <xdr:cNvGrpSpPr>
          <a:grpSpLocks/>
        </xdr:cNvGrpSpPr>
      </xdr:nvGrpSpPr>
      <xdr:grpSpPr bwMode="auto">
        <a:xfrm>
          <a:off x="36649025" y="8674100"/>
          <a:ext cx="1828800" cy="482600"/>
          <a:chOff x="45732700" y="1637686"/>
          <a:chExt cx="1854200" cy="445114"/>
        </a:xfrm>
      </xdr:grpSpPr>
      <xdr:sp macro="" textlink="">
        <xdr:nvSpPr>
          <xdr:cNvPr id="37" name="CaixaDeTexto 36"/>
          <xdr:cNvSpPr txBox="1"/>
        </xdr:nvSpPr>
        <xdr:spPr>
          <a:xfrm>
            <a:off x="45732700" y="1673582"/>
            <a:ext cx="1854200" cy="4092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sinistro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38" name="CaixaDeTexto 37"/>
          <xdr:cNvSpPr txBox="1"/>
        </xdr:nvSpPr>
        <xdr:spPr>
          <a:xfrm>
            <a:off x="45848588" y="1637686"/>
            <a:ext cx="656696" cy="2512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  <xdr:sp macro="" textlink="">
        <xdr:nvSpPr>
          <xdr:cNvPr id="39" name="CaixaDeTexto 38"/>
          <xdr:cNvSpPr txBox="1"/>
        </xdr:nvSpPr>
        <xdr:spPr>
          <a:xfrm>
            <a:off x="46737058" y="1652045"/>
            <a:ext cx="357320" cy="2369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36</xdr:col>
      <xdr:colOff>314325</xdr:colOff>
      <xdr:row>28</xdr:row>
      <xdr:rowOff>0</xdr:rowOff>
    </xdr:from>
    <xdr:to>
      <xdr:col>39</xdr:col>
      <xdr:colOff>9525</xdr:colOff>
      <xdr:row>29</xdr:row>
      <xdr:rowOff>200025</xdr:rowOff>
    </xdr:to>
    <xdr:grpSp>
      <xdr:nvGrpSpPr>
        <xdr:cNvPr id="40" name="Grupo 59"/>
        <xdr:cNvGrpSpPr>
          <a:grpSpLocks/>
        </xdr:cNvGrpSpPr>
      </xdr:nvGrpSpPr>
      <xdr:grpSpPr bwMode="auto">
        <a:xfrm>
          <a:off x="43164125" y="8674100"/>
          <a:ext cx="4648200" cy="606425"/>
          <a:chOff x="43116500" y="1955800"/>
          <a:chExt cx="4648200" cy="673100"/>
        </a:xfrm>
      </xdr:grpSpPr>
      <xdr:sp macro="" textlink="">
        <xdr:nvSpPr>
          <xdr:cNvPr id="41" name="CaixaDeTexto 40"/>
          <xdr:cNvSpPr txBox="1"/>
        </xdr:nvSpPr>
        <xdr:spPr>
          <a:xfrm>
            <a:off x="43116500" y="1955800"/>
            <a:ext cx="4648200" cy="673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2400" b="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b="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 x  sinistro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</a:t>
            </a:r>
            <a:r>
              <a:rPr lang="pt-BR" sz="1600" b="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24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240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  x  sinistro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 </a:t>
            </a:r>
            <a:r>
              <a:rPr lang="el-GR" sz="2000" i="1" baseline="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ρ</a:t>
            </a:r>
            <a:r>
              <a:rPr lang="pt-BR" sz="1600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 , l</a:t>
            </a:r>
            <a:r>
              <a:rPr lang="pt-BR" sz="2400" i="0" baseline="-3000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endParaRPr lang="pt-BR" sz="2400" i="0" baseline="-3000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42" name="CaixaDeTexto 41"/>
          <xdr:cNvSpPr txBox="1"/>
        </xdr:nvSpPr>
        <xdr:spPr>
          <a:xfrm>
            <a:off x="43374203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  <xdr:sp macro="" textlink="">
        <xdr:nvSpPr>
          <xdr:cNvPr id="43" name="CaixaDeTexto 42"/>
          <xdr:cNvSpPr txBox="1"/>
        </xdr:nvSpPr>
        <xdr:spPr>
          <a:xfrm>
            <a:off x="45254481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  <xdr:sp macro="" textlink="">
        <xdr:nvSpPr>
          <xdr:cNvPr id="44" name="CaixaDeTexto 43"/>
          <xdr:cNvSpPr txBox="1"/>
        </xdr:nvSpPr>
        <xdr:spPr>
          <a:xfrm>
            <a:off x="46466640" y="2004575"/>
            <a:ext cx="353149" cy="2438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45" name="CaixaDeTexto 44"/>
          <xdr:cNvSpPr txBox="1"/>
        </xdr:nvSpPr>
        <xdr:spPr>
          <a:xfrm>
            <a:off x="44529095" y="2004575"/>
            <a:ext cx="353149" cy="2438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46" name="CaixaDeTexto 45"/>
          <xdr:cNvSpPr txBox="1"/>
        </xdr:nvSpPr>
        <xdr:spPr>
          <a:xfrm>
            <a:off x="46991591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</xdr:grpSp>
    <xdr:clientData/>
  </xdr:twoCellAnchor>
  <xdr:twoCellAnchor>
    <xdr:from>
      <xdr:col>55</xdr:col>
      <xdr:colOff>581025</xdr:colOff>
      <xdr:row>28</xdr:row>
      <xdr:rowOff>0</xdr:rowOff>
    </xdr:from>
    <xdr:to>
      <xdr:col>58</xdr:col>
      <xdr:colOff>276225</xdr:colOff>
      <xdr:row>29</xdr:row>
      <xdr:rowOff>180975</xdr:rowOff>
    </xdr:to>
    <xdr:grpSp>
      <xdr:nvGrpSpPr>
        <xdr:cNvPr id="47" name="Grupo 59"/>
        <xdr:cNvGrpSpPr>
          <a:grpSpLocks/>
        </xdr:cNvGrpSpPr>
      </xdr:nvGrpSpPr>
      <xdr:grpSpPr bwMode="auto">
        <a:xfrm>
          <a:off x="73923525" y="8674100"/>
          <a:ext cx="4648200" cy="587375"/>
          <a:chOff x="43116500" y="1955800"/>
          <a:chExt cx="4648200" cy="673100"/>
        </a:xfrm>
      </xdr:grpSpPr>
      <xdr:sp macro="" textlink="">
        <xdr:nvSpPr>
          <xdr:cNvPr id="48" name="CaixaDeTexto 47"/>
          <xdr:cNvSpPr txBox="1"/>
        </xdr:nvSpPr>
        <xdr:spPr>
          <a:xfrm>
            <a:off x="43116500" y="1955800"/>
            <a:ext cx="4648200" cy="673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2400" b="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b="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  x  sinistro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</a:t>
            </a:r>
            <a:r>
              <a:rPr lang="pt-BR" sz="1600" b="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24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240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  x  sinistro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 </a:t>
            </a:r>
            <a:r>
              <a:rPr lang="el-GR" sz="2000" i="1" baseline="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ρ</a:t>
            </a:r>
            <a:r>
              <a:rPr lang="pt-BR" sz="1600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 , l</a:t>
            </a:r>
            <a:r>
              <a:rPr lang="pt-BR" sz="2400" i="0" baseline="-3000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endParaRPr lang="pt-BR" sz="2400" i="0" baseline="-3000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49" name="CaixaDeTexto 48"/>
          <xdr:cNvSpPr txBox="1"/>
        </xdr:nvSpPr>
        <xdr:spPr>
          <a:xfrm>
            <a:off x="43374203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  <xdr:sp macro="" textlink="">
        <xdr:nvSpPr>
          <xdr:cNvPr id="50" name="CaixaDeTexto 49"/>
          <xdr:cNvSpPr txBox="1"/>
        </xdr:nvSpPr>
        <xdr:spPr>
          <a:xfrm>
            <a:off x="45292659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  <xdr:sp macro="" textlink="">
        <xdr:nvSpPr>
          <xdr:cNvPr id="51" name="CaixaDeTexto 50"/>
          <xdr:cNvSpPr txBox="1"/>
        </xdr:nvSpPr>
        <xdr:spPr>
          <a:xfrm>
            <a:off x="46466640" y="2004575"/>
            <a:ext cx="353149" cy="2438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52" name="CaixaDeTexto 51"/>
          <xdr:cNvSpPr txBox="1"/>
        </xdr:nvSpPr>
        <xdr:spPr>
          <a:xfrm>
            <a:off x="44538639" y="2004575"/>
            <a:ext cx="353149" cy="2438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53" name="CaixaDeTexto 52"/>
          <xdr:cNvSpPr txBox="1"/>
        </xdr:nvSpPr>
        <xdr:spPr>
          <a:xfrm>
            <a:off x="47048858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prov</a:t>
            </a:r>
          </a:p>
        </xdr:txBody>
      </xdr:sp>
    </xdr:grpSp>
    <xdr:clientData/>
  </xdr:twoCellAnchor>
  <xdr:twoCellAnchor>
    <xdr:from>
      <xdr:col>13</xdr:col>
      <xdr:colOff>6348</xdr:colOff>
      <xdr:row>9</xdr:row>
      <xdr:rowOff>79370</xdr:rowOff>
    </xdr:from>
    <xdr:to>
      <xdr:col>13</xdr:col>
      <xdr:colOff>247648</xdr:colOff>
      <xdr:row>10</xdr:row>
      <xdr:rowOff>0</xdr:rowOff>
    </xdr:to>
    <xdr:sp macro="" textlink="">
      <xdr:nvSpPr>
        <xdr:cNvPr id="55" name="CaixaDeTexto 54"/>
        <xdr:cNvSpPr txBox="1"/>
      </xdr:nvSpPr>
      <xdr:spPr>
        <a:xfrm>
          <a:off x="25790523" y="2860670"/>
          <a:ext cx="241300" cy="844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400" b="1" i="1">
              <a:latin typeface="Times New Roman" pitchFamily="18" charset="0"/>
              <a:cs typeface="Times New Roman" pitchFamily="18" charset="0"/>
            </a:rPr>
            <a:t>i</a:t>
          </a:r>
        </a:p>
      </xdr:txBody>
    </xdr:sp>
    <xdr:clientData/>
  </xdr:twoCellAnchor>
  <xdr:twoCellAnchor>
    <xdr:from>
      <xdr:col>13</xdr:col>
      <xdr:colOff>361948</xdr:colOff>
      <xdr:row>8</xdr:row>
      <xdr:rowOff>427033</xdr:rowOff>
    </xdr:from>
    <xdr:to>
      <xdr:col>13</xdr:col>
      <xdr:colOff>587373</xdr:colOff>
      <xdr:row>9</xdr:row>
      <xdr:rowOff>274633</xdr:rowOff>
    </xdr:to>
    <xdr:sp macro="" textlink="">
      <xdr:nvSpPr>
        <xdr:cNvPr id="56" name="CaixaDeTexto 55"/>
        <xdr:cNvSpPr txBox="1"/>
      </xdr:nvSpPr>
      <xdr:spPr>
        <a:xfrm>
          <a:off x="26146123" y="2779708"/>
          <a:ext cx="2254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400" b="1" i="1">
              <a:latin typeface="Times New Roman" pitchFamily="18" charset="0"/>
              <a:cs typeface="Times New Roman" pitchFamily="18" charset="0"/>
            </a:rPr>
            <a:t>j</a:t>
          </a:r>
        </a:p>
      </xdr:txBody>
    </xdr:sp>
    <xdr:clientData/>
  </xdr:twoCellAnchor>
  <xdr:twoCellAnchor>
    <xdr:from>
      <xdr:col>28</xdr:col>
      <xdr:colOff>203200</xdr:colOff>
      <xdr:row>7</xdr:row>
      <xdr:rowOff>419100</xdr:rowOff>
    </xdr:from>
    <xdr:to>
      <xdr:col>29</xdr:col>
      <xdr:colOff>114300</xdr:colOff>
      <xdr:row>8</xdr:row>
      <xdr:rowOff>203200</xdr:rowOff>
    </xdr:to>
    <xdr:sp macro="" textlink="">
      <xdr:nvSpPr>
        <xdr:cNvPr id="59" name="CaixaDeTexto 58"/>
        <xdr:cNvSpPr txBox="1"/>
      </xdr:nvSpPr>
      <xdr:spPr>
        <a:xfrm>
          <a:off x="33401000" y="3022600"/>
          <a:ext cx="520700" cy="24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200" b="0" i="1">
              <a:solidFill>
                <a:schemeClr val="bg1">
                  <a:lumMod val="95000"/>
                </a:schemeClr>
              </a:solidFill>
            </a:rPr>
            <a:t>prem</a:t>
          </a:r>
        </a:p>
      </xdr:txBody>
    </xdr:sp>
    <xdr:clientData/>
  </xdr:twoCellAnchor>
  <xdr:twoCellAnchor>
    <xdr:from>
      <xdr:col>13</xdr:col>
      <xdr:colOff>361948</xdr:colOff>
      <xdr:row>8</xdr:row>
      <xdr:rowOff>427033</xdr:rowOff>
    </xdr:from>
    <xdr:to>
      <xdr:col>13</xdr:col>
      <xdr:colOff>587373</xdr:colOff>
      <xdr:row>9</xdr:row>
      <xdr:rowOff>274633</xdr:rowOff>
    </xdr:to>
    <xdr:sp macro="" textlink="">
      <xdr:nvSpPr>
        <xdr:cNvPr id="60" name="CaixaDeTexto 59"/>
        <xdr:cNvSpPr txBox="1"/>
      </xdr:nvSpPr>
      <xdr:spPr>
        <a:xfrm>
          <a:off x="26146123" y="2779708"/>
          <a:ext cx="2254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400" b="1" i="1">
              <a:latin typeface="Times New Roman" pitchFamily="18" charset="0"/>
              <a:cs typeface="Times New Roman" pitchFamily="18" charset="0"/>
            </a:rPr>
            <a:t>j</a:t>
          </a:r>
        </a:p>
      </xdr:txBody>
    </xdr:sp>
    <xdr:clientData/>
  </xdr:twoCellAnchor>
  <xdr:twoCellAnchor>
    <xdr:from>
      <xdr:col>32</xdr:col>
      <xdr:colOff>0</xdr:colOff>
      <xdr:row>9</xdr:row>
      <xdr:rowOff>0</xdr:rowOff>
    </xdr:from>
    <xdr:to>
      <xdr:col>33</xdr:col>
      <xdr:colOff>114300</xdr:colOff>
      <xdr:row>10</xdr:row>
      <xdr:rowOff>0</xdr:rowOff>
    </xdr:to>
    <xdr:grpSp>
      <xdr:nvGrpSpPr>
        <xdr:cNvPr id="61" name="Grupo 74"/>
        <xdr:cNvGrpSpPr>
          <a:grpSpLocks/>
        </xdr:cNvGrpSpPr>
      </xdr:nvGrpSpPr>
      <xdr:grpSpPr bwMode="auto">
        <a:xfrm>
          <a:off x="36182300" y="3302000"/>
          <a:ext cx="1828800" cy="419100"/>
          <a:chOff x="45732700" y="1637686"/>
          <a:chExt cx="1854200" cy="445114"/>
        </a:xfrm>
      </xdr:grpSpPr>
      <xdr:sp macro="" textlink="">
        <xdr:nvSpPr>
          <xdr:cNvPr id="62" name="CaixaDeTexto 61"/>
          <xdr:cNvSpPr txBox="1"/>
        </xdr:nvSpPr>
        <xdr:spPr>
          <a:xfrm>
            <a:off x="45732700" y="1673013"/>
            <a:ext cx="1854200" cy="4097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premio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63" name="CaixaDeTexto 62"/>
          <xdr:cNvSpPr txBox="1"/>
        </xdr:nvSpPr>
        <xdr:spPr>
          <a:xfrm>
            <a:off x="45848587" y="1637686"/>
            <a:ext cx="656696" cy="2543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64" name="CaixaDeTexto 63"/>
          <xdr:cNvSpPr txBox="1"/>
        </xdr:nvSpPr>
        <xdr:spPr>
          <a:xfrm>
            <a:off x="46698429" y="1658882"/>
            <a:ext cx="357320" cy="2402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32</xdr:col>
      <xdr:colOff>523875</xdr:colOff>
      <xdr:row>8</xdr:row>
      <xdr:rowOff>0</xdr:rowOff>
    </xdr:from>
    <xdr:to>
      <xdr:col>33</xdr:col>
      <xdr:colOff>657225</xdr:colOff>
      <xdr:row>9</xdr:row>
      <xdr:rowOff>95250</xdr:rowOff>
    </xdr:to>
    <xdr:grpSp>
      <xdr:nvGrpSpPr>
        <xdr:cNvPr id="65" name="Grupo 79"/>
        <xdr:cNvGrpSpPr>
          <a:grpSpLocks/>
        </xdr:cNvGrpSpPr>
      </xdr:nvGrpSpPr>
      <xdr:grpSpPr bwMode="auto">
        <a:xfrm>
          <a:off x="36706175" y="2908300"/>
          <a:ext cx="1847850" cy="488950"/>
          <a:chOff x="45732700" y="1637686"/>
          <a:chExt cx="1854200" cy="445114"/>
        </a:xfrm>
      </xdr:grpSpPr>
      <xdr:sp macro="" textlink="">
        <xdr:nvSpPr>
          <xdr:cNvPr id="66" name="CaixaDeTexto 65"/>
          <xdr:cNvSpPr txBox="1"/>
        </xdr:nvSpPr>
        <xdr:spPr>
          <a:xfrm>
            <a:off x="45732700" y="1673582"/>
            <a:ext cx="1854200" cy="4092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2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premio</a:t>
            </a:r>
            <a:r>
              <a:rPr lang="pt-BR" sz="12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1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67" name="CaixaDeTexto 66"/>
          <xdr:cNvSpPr txBox="1"/>
        </xdr:nvSpPr>
        <xdr:spPr>
          <a:xfrm>
            <a:off x="45847393" y="1637686"/>
            <a:ext cx="659484" cy="2512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68" name="CaixaDeTexto 67"/>
          <xdr:cNvSpPr txBox="1"/>
        </xdr:nvSpPr>
        <xdr:spPr>
          <a:xfrm>
            <a:off x="46688473" y="1659224"/>
            <a:ext cx="353636" cy="2369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51</xdr:col>
      <xdr:colOff>0</xdr:colOff>
      <xdr:row>9</xdr:row>
      <xdr:rowOff>0</xdr:rowOff>
    </xdr:from>
    <xdr:to>
      <xdr:col>52</xdr:col>
      <xdr:colOff>114300</xdr:colOff>
      <xdr:row>10</xdr:row>
      <xdr:rowOff>0</xdr:rowOff>
    </xdr:to>
    <xdr:grpSp>
      <xdr:nvGrpSpPr>
        <xdr:cNvPr id="69" name="Grupo 74"/>
        <xdr:cNvGrpSpPr>
          <a:grpSpLocks/>
        </xdr:cNvGrpSpPr>
      </xdr:nvGrpSpPr>
      <xdr:grpSpPr bwMode="auto">
        <a:xfrm>
          <a:off x="66675000" y="3302000"/>
          <a:ext cx="1828800" cy="419100"/>
          <a:chOff x="45732700" y="1637686"/>
          <a:chExt cx="1854200" cy="445114"/>
        </a:xfrm>
      </xdr:grpSpPr>
      <xdr:sp macro="" textlink="">
        <xdr:nvSpPr>
          <xdr:cNvPr id="70" name="CaixaDeTexto 69"/>
          <xdr:cNvSpPr txBox="1"/>
        </xdr:nvSpPr>
        <xdr:spPr>
          <a:xfrm>
            <a:off x="45732700" y="1673013"/>
            <a:ext cx="1854200" cy="4097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premio</a:t>
            </a:r>
            <a:r>
              <a:rPr lang="pt-BR" sz="16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71" name="CaixaDeTexto 70"/>
          <xdr:cNvSpPr txBox="1"/>
        </xdr:nvSpPr>
        <xdr:spPr>
          <a:xfrm>
            <a:off x="45848587" y="1637686"/>
            <a:ext cx="656696" cy="2543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72" name="CaixaDeTexto 71"/>
          <xdr:cNvSpPr txBox="1"/>
        </xdr:nvSpPr>
        <xdr:spPr>
          <a:xfrm>
            <a:off x="46698429" y="1658882"/>
            <a:ext cx="357320" cy="2402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51</xdr:col>
      <xdr:colOff>523875</xdr:colOff>
      <xdr:row>8</xdr:row>
      <xdr:rowOff>0</xdr:rowOff>
    </xdr:from>
    <xdr:to>
      <xdr:col>52</xdr:col>
      <xdr:colOff>657225</xdr:colOff>
      <xdr:row>9</xdr:row>
      <xdr:rowOff>95250</xdr:rowOff>
    </xdr:to>
    <xdr:grpSp>
      <xdr:nvGrpSpPr>
        <xdr:cNvPr id="73" name="Grupo 79"/>
        <xdr:cNvGrpSpPr>
          <a:grpSpLocks/>
        </xdr:cNvGrpSpPr>
      </xdr:nvGrpSpPr>
      <xdr:grpSpPr bwMode="auto">
        <a:xfrm>
          <a:off x="67198875" y="2908300"/>
          <a:ext cx="1847850" cy="488950"/>
          <a:chOff x="45732700" y="1637686"/>
          <a:chExt cx="1854200" cy="445114"/>
        </a:xfrm>
      </xdr:grpSpPr>
      <xdr:sp macro="" textlink="">
        <xdr:nvSpPr>
          <xdr:cNvPr id="74" name="CaixaDeTexto 73"/>
          <xdr:cNvSpPr txBox="1"/>
        </xdr:nvSpPr>
        <xdr:spPr>
          <a:xfrm>
            <a:off x="45732700" y="1673582"/>
            <a:ext cx="1854200" cy="4092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2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premio</a:t>
            </a:r>
            <a:r>
              <a:rPr lang="pt-BR" sz="12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1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75" name="CaixaDeTexto 74"/>
          <xdr:cNvSpPr txBox="1"/>
        </xdr:nvSpPr>
        <xdr:spPr>
          <a:xfrm>
            <a:off x="45847393" y="1637686"/>
            <a:ext cx="659484" cy="2512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76" name="CaixaDeTexto 75"/>
          <xdr:cNvSpPr txBox="1"/>
        </xdr:nvSpPr>
        <xdr:spPr>
          <a:xfrm>
            <a:off x="46688473" y="1659224"/>
            <a:ext cx="353636" cy="2369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55</xdr:col>
      <xdr:colOff>530225</xdr:colOff>
      <xdr:row>8</xdr:row>
      <xdr:rowOff>0</xdr:rowOff>
    </xdr:from>
    <xdr:to>
      <xdr:col>58</xdr:col>
      <xdr:colOff>225425</xdr:colOff>
      <xdr:row>9</xdr:row>
      <xdr:rowOff>200025</xdr:rowOff>
    </xdr:to>
    <xdr:grpSp>
      <xdr:nvGrpSpPr>
        <xdr:cNvPr id="77" name="Grupo 59"/>
        <xdr:cNvGrpSpPr>
          <a:grpSpLocks/>
        </xdr:cNvGrpSpPr>
      </xdr:nvGrpSpPr>
      <xdr:grpSpPr bwMode="auto">
        <a:xfrm>
          <a:off x="73872725" y="2908300"/>
          <a:ext cx="4648200" cy="593725"/>
          <a:chOff x="43116500" y="1955800"/>
          <a:chExt cx="4648200" cy="673100"/>
        </a:xfrm>
      </xdr:grpSpPr>
      <xdr:sp macro="" textlink="">
        <xdr:nvSpPr>
          <xdr:cNvPr id="78" name="CaixaDeTexto 77"/>
          <xdr:cNvSpPr txBox="1"/>
        </xdr:nvSpPr>
        <xdr:spPr>
          <a:xfrm>
            <a:off x="43116500" y="1955800"/>
            <a:ext cx="4648200" cy="673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2400" b="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b="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  x  premio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</a:t>
            </a:r>
            <a:r>
              <a:rPr lang="pt-BR" sz="1600" b="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24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240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  x  premio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 </a:t>
            </a:r>
            <a:r>
              <a:rPr lang="el-GR" sz="2000" i="1" baseline="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ρ</a:t>
            </a:r>
            <a:r>
              <a:rPr lang="pt-BR" sz="160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 , j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endParaRPr lang="pt-BR" sz="2400" i="0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79" name="CaixaDeTexto 78"/>
          <xdr:cNvSpPr txBox="1"/>
        </xdr:nvSpPr>
        <xdr:spPr>
          <a:xfrm>
            <a:off x="43374203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80" name="CaixaDeTexto 79"/>
          <xdr:cNvSpPr txBox="1"/>
        </xdr:nvSpPr>
        <xdr:spPr>
          <a:xfrm>
            <a:off x="45254481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81" name="CaixaDeTexto 80"/>
          <xdr:cNvSpPr txBox="1"/>
        </xdr:nvSpPr>
        <xdr:spPr>
          <a:xfrm>
            <a:off x="46418917" y="2004575"/>
            <a:ext cx="353149" cy="2438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82" name="CaixaDeTexto 81"/>
          <xdr:cNvSpPr txBox="1"/>
        </xdr:nvSpPr>
        <xdr:spPr>
          <a:xfrm>
            <a:off x="44529095" y="2004575"/>
            <a:ext cx="353149" cy="2438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83" name="CaixaDeTexto 82"/>
          <xdr:cNvSpPr txBox="1"/>
        </xdr:nvSpPr>
        <xdr:spPr>
          <a:xfrm>
            <a:off x="46982046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</xdr:grpSp>
    <xdr:clientData/>
  </xdr:twoCellAnchor>
  <xdr:twoCellAnchor>
    <xdr:from>
      <xdr:col>51</xdr:col>
      <xdr:colOff>523875</xdr:colOff>
      <xdr:row>8</xdr:row>
      <xdr:rowOff>0</xdr:rowOff>
    </xdr:from>
    <xdr:to>
      <xdr:col>52</xdr:col>
      <xdr:colOff>657225</xdr:colOff>
      <xdr:row>9</xdr:row>
      <xdr:rowOff>95250</xdr:rowOff>
    </xdr:to>
    <xdr:grpSp>
      <xdr:nvGrpSpPr>
        <xdr:cNvPr id="84" name="Grupo 79"/>
        <xdr:cNvGrpSpPr>
          <a:grpSpLocks/>
        </xdr:cNvGrpSpPr>
      </xdr:nvGrpSpPr>
      <xdr:grpSpPr bwMode="auto">
        <a:xfrm>
          <a:off x="67198875" y="2908300"/>
          <a:ext cx="1847850" cy="488950"/>
          <a:chOff x="45732700" y="1637686"/>
          <a:chExt cx="1854200" cy="445114"/>
        </a:xfrm>
      </xdr:grpSpPr>
      <xdr:sp macro="" textlink="">
        <xdr:nvSpPr>
          <xdr:cNvPr id="85" name="CaixaDeTexto 84"/>
          <xdr:cNvSpPr txBox="1"/>
        </xdr:nvSpPr>
        <xdr:spPr>
          <a:xfrm>
            <a:off x="45732700" y="1673582"/>
            <a:ext cx="1854200" cy="4092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2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premio</a:t>
            </a:r>
            <a:r>
              <a:rPr lang="pt-BR" sz="12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1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86" name="CaixaDeTexto 85"/>
          <xdr:cNvSpPr txBox="1"/>
        </xdr:nvSpPr>
        <xdr:spPr>
          <a:xfrm>
            <a:off x="45847393" y="1637686"/>
            <a:ext cx="659484" cy="2512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87" name="CaixaDeTexto 86"/>
          <xdr:cNvSpPr txBox="1"/>
        </xdr:nvSpPr>
        <xdr:spPr>
          <a:xfrm>
            <a:off x="46688473" y="1659224"/>
            <a:ext cx="353636" cy="2369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36</xdr:col>
      <xdr:colOff>390525</xdr:colOff>
      <xdr:row>8</xdr:row>
      <xdr:rowOff>0</xdr:rowOff>
    </xdr:from>
    <xdr:to>
      <xdr:col>39</xdr:col>
      <xdr:colOff>85725</xdr:colOff>
      <xdr:row>9</xdr:row>
      <xdr:rowOff>200025</xdr:rowOff>
    </xdr:to>
    <xdr:grpSp>
      <xdr:nvGrpSpPr>
        <xdr:cNvPr id="88" name="Grupo 59"/>
        <xdr:cNvGrpSpPr>
          <a:grpSpLocks/>
        </xdr:cNvGrpSpPr>
      </xdr:nvGrpSpPr>
      <xdr:grpSpPr bwMode="auto">
        <a:xfrm>
          <a:off x="43240325" y="2908300"/>
          <a:ext cx="4648200" cy="593725"/>
          <a:chOff x="43116500" y="1955800"/>
          <a:chExt cx="4648200" cy="673100"/>
        </a:xfrm>
      </xdr:grpSpPr>
      <xdr:sp macro="" textlink="">
        <xdr:nvSpPr>
          <xdr:cNvPr id="89" name="CaixaDeTexto 88"/>
          <xdr:cNvSpPr txBox="1"/>
        </xdr:nvSpPr>
        <xdr:spPr>
          <a:xfrm>
            <a:off x="43116500" y="1955800"/>
            <a:ext cx="4648200" cy="673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2400" b="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b="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  x  premio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</a:t>
            </a:r>
            <a:r>
              <a:rPr lang="pt-BR" sz="1600" b="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24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240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i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   x  premio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0" i="1" baseline="-2500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 </a:t>
            </a:r>
            <a:r>
              <a:rPr lang="el-GR" sz="2000" i="1" baseline="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ρ</a:t>
            </a:r>
            <a:r>
              <a:rPr lang="pt-BR" sz="1600" i="1" baseline="-25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i , j</a:t>
            </a:r>
            <a:r>
              <a:rPr lang="pt-BR" sz="2400" i="0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endParaRPr lang="pt-BR" sz="2400" i="0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90" name="CaixaDeTexto 89"/>
          <xdr:cNvSpPr txBox="1"/>
        </xdr:nvSpPr>
        <xdr:spPr>
          <a:xfrm>
            <a:off x="43374203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91" name="CaixaDeTexto 90"/>
          <xdr:cNvSpPr txBox="1"/>
        </xdr:nvSpPr>
        <xdr:spPr>
          <a:xfrm>
            <a:off x="45254481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92" name="CaixaDeTexto 91"/>
          <xdr:cNvSpPr txBox="1"/>
        </xdr:nvSpPr>
        <xdr:spPr>
          <a:xfrm>
            <a:off x="46418917" y="2004575"/>
            <a:ext cx="353149" cy="2438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93" name="CaixaDeTexto 92"/>
          <xdr:cNvSpPr txBox="1"/>
        </xdr:nvSpPr>
        <xdr:spPr>
          <a:xfrm>
            <a:off x="44529095" y="2004575"/>
            <a:ext cx="353149" cy="2438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94" name="CaixaDeTexto 93"/>
          <xdr:cNvSpPr txBox="1"/>
        </xdr:nvSpPr>
        <xdr:spPr>
          <a:xfrm>
            <a:off x="46982046" y="1994820"/>
            <a:ext cx="658575" cy="2536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</xdr:grpSp>
    <xdr:clientData/>
  </xdr:twoCellAnchor>
  <xdr:twoCellAnchor>
    <xdr:from>
      <xdr:col>32</xdr:col>
      <xdr:colOff>523875</xdr:colOff>
      <xdr:row>8</xdr:row>
      <xdr:rowOff>0</xdr:rowOff>
    </xdr:from>
    <xdr:to>
      <xdr:col>33</xdr:col>
      <xdr:colOff>657225</xdr:colOff>
      <xdr:row>9</xdr:row>
      <xdr:rowOff>95250</xdr:rowOff>
    </xdr:to>
    <xdr:grpSp>
      <xdr:nvGrpSpPr>
        <xdr:cNvPr id="95" name="Grupo 79"/>
        <xdr:cNvGrpSpPr>
          <a:grpSpLocks/>
        </xdr:cNvGrpSpPr>
      </xdr:nvGrpSpPr>
      <xdr:grpSpPr bwMode="auto">
        <a:xfrm>
          <a:off x="36706175" y="2908300"/>
          <a:ext cx="1847850" cy="488950"/>
          <a:chOff x="45732700" y="1637686"/>
          <a:chExt cx="1854200" cy="445114"/>
        </a:xfrm>
      </xdr:grpSpPr>
      <xdr:sp macro="" textlink="">
        <xdr:nvSpPr>
          <xdr:cNvPr id="96" name="CaixaDeTexto 95"/>
          <xdr:cNvSpPr txBox="1"/>
        </xdr:nvSpPr>
        <xdr:spPr>
          <a:xfrm>
            <a:off x="45732700" y="1673582"/>
            <a:ext cx="1854200" cy="4092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</a:t>
            </a:r>
            <a:r>
              <a:rPr lang="pt-BR" sz="12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   </a:t>
            </a:r>
            <a:r>
              <a:rPr lang="pt-BR" sz="1600" b="0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16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premio</a:t>
            </a:r>
            <a:r>
              <a:rPr lang="pt-BR" sz="1200" b="1" i="1" baseline="-30000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j</a:t>
            </a:r>
            <a:r>
              <a:rPr lang="pt-BR" sz="1600" b="1" i="1" baseline="0">
                <a:solidFill>
                  <a:schemeClr val="bg1">
                    <a:lumMod val="95000"/>
                  </a:schemeClr>
                </a:solidFill>
                <a:latin typeface="+mn-lt"/>
                <a:ea typeface="+mn-ea"/>
                <a:cs typeface="+mn-cs"/>
              </a:rPr>
              <a:t>  </a:t>
            </a:r>
            <a:endParaRPr lang="pt-BR" sz="2400" b="1" i="1" baseline="0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97" name="CaixaDeTexto 96"/>
          <xdr:cNvSpPr txBox="1"/>
        </xdr:nvSpPr>
        <xdr:spPr>
          <a:xfrm>
            <a:off x="45847393" y="1637686"/>
            <a:ext cx="659484" cy="2512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100" b="1" i="1">
                <a:solidFill>
                  <a:schemeClr val="bg1">
                    <a:lumMod val="95000"/>
                  </a:schemeClr>
                </a:solidFill>
              </a:rPr>
              <a:t>prem</a:t>
            </a:r>
          </a:p>
        </xdr:txBody>
      </xdr:sp>
      <xdr:sp macro="" textlink="">
        <xdr:nvSpPr>
          <xdr:cNvPr id="98" name="CaixaDeTexto 97"/>
          <xdr:cNvSpPr txBox="1"/>
        </xdr:nvSpPr>
        <xdr:spPr>
          <a:xfrm>
            <a:off x="46688473" y="1659224"/>
            <a:ext cx="353636" cy="2369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 i="1">
                <a:solidFill>
                  <a:schemeClr val="bg1">
                    <a:lumMod val="95000"/>
                  </a:schemeClr>
                </a:solidFill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</xdr:grpSp>
    <xdr:clientData/>
  </xdr:twoCellAnchor>
  <xdr:twoCellAnchor>
    <xdr:from>
      <xdr:col>15</xdr:col>
      <xdr:colOff>266700</xdr:colOff>
      <xdr:row>0</xdr:row>
      <xdr:rowOff>228600</xdr:rowOff>
    </xdr:from>
    <xdr:to>
      <xdr:col>27</xdr:col>
      <xdr:colOff>279400</xdr:colOff>
      <xdr:row>2</xdr:row>
      <xdr:rowOff>219075</xdr:rowOff>
    </xdr:to>
    <xdr:grpSp>
      <xdr:nvGrpSpPr>
        <xdr:cNvPr id="117" name="Grupo 33"/>
        <xdr:cNvGrpSpPr>
          <a:grpSpLocks/>
        </xdr:cNvGrpSpPr>
      </xdr:nvGrpSpPr>
      <xdr:grpSpPr bwMode="auto">
        <a:xfrm>
          <a:off x="25984200" y="228600"/>
          <a:ext cx="7327900" cy="752475"/>
          <a:chOff x="5016500" y="1206500"/>
          <a:chExt cx="7327900" cy="800100"/>
        </a:xfrm>
      </xdr:grpSpPr>
      <xdr:grpSp>
        <xdr:nvGrpSpPr>
          <xdr:cNvPr id="118" name="Grupo 32"/>
          <xdr:cNvGrpSpPr>
            <a:grpSpLocks/>
          </xdr:cNvGrpSpPr>
        </xdr:nvGrpSpPr>
        <xdr:grpSpPr bwMode="auto">
          <a:xfrm>
            <a:off x="5016500" y="1219200"/>
            <a:ext cx="5435600" cy="723900"/>
            <a:chOff x="11163300" y="1181100"/>
            <a:chExt cx="5435600" cy="723900"/>
          </a:xfrm>
        </xdr:grpSpPr>
        <xdr:cxnSp macro="">
          <xdr:nvCxnSpPr>
            <xdr:cNvPr id="130" name="Conector reto 129"/>
            <xdr:cNvCxnSpPr/>
          </xdr:nvCxnSpPr>
          <xdr:spPr>
            <a:xfrm>
              <a:off x="11211132" y="1482725"/>
              <a:ext cx="133930" cy="409575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1" name="Conector reto 130"/>
            <xdr:cNvCxnSpPr/>
          </xdr:nvCxnSpPr>
          <xdr:spPr>
            <a:xfrm flipH="1">
              <a:off x="11345063" y="1177925"/>
              <a:ext cx="172196" cy="7239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2" name="Conector reto 131"/>
            <xdr:cNvCxnSpPr/>
          </xdr:nvCxnSpPr>
          <xdr:spPr>
            <a:xfrm>
              <a:off x="11507692" y="1177925"/>
              <a:ext cx="5089351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3" name="Conector reto 132"/>
            <xdr:cNvCxnSpPr/>
          </xdr:nvCxnSpPr>
          <xdr:spPr>
            <a:xfrm flipH="1">
              <a:off x="11163300" y="1492250"/>
              <a:ext cx="66965" cy="9525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19" name="Grupo 18"/>
          <xdr:cNvGrpSpPr>
            <a:grpSpLocks/>
          </xdr:cNvGrpSpPr>
        </xdr:nvGrpSpPr>
        <xdr:grpSpPr bwMode="auto">
          <a:xfrm>
            <a:off x="5332193" y="1206500"/>
            <a:ext cx="7012207" cy="800100"/>
            <a:chOff x="9535893" y="1181100"/>
            <a:chExt cx="7012207" cy="800100"/>
          </a:xfrm>
        </xdr:grpSpPr>
        <xdr:sp macro="" textlink="">
          <xdr:nvSpPr>
            <xdr:cNvPr id="120" name="CaixaDeTexto 119"/>
            <xdr:cNvSpPr txBox="1"/>
          </xdr:nvSpPr>
          <xdr:spPr>
            <a:xfrm>
              <a:off x="9535893" y="1190625"/>
              <a:ext cx="7012207" cy="6762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l-GR" sz="4000" i="0">
                  <a:latin typeface="+mn-lt"/>
                  <a:cs typeface="Times New Roman" pitchFamily="18" charset="0"/>
                </a:rPr>
                <a:t>Σ</a:t>
              </a:r>
              <a:r>
                <a:rPr lang="pt-BR" sz="4000" i="0">
                  <a:latin typeface="+mn-lt"/>
                  <a:cs typeface="Times New Roman" pitchFamily="18" charset="0"/>
                </a:rPr>
                <a:t> </a:t>
              </a:r>
              <a:r>
                <a:rPr lang="el-GR" sz="4000" i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Σ</a:t>
              </a:r>
              <a:r>
                <a:rPr lang="pt-BR" sz="4000" i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</a:t>
              </a:r>
              <a:r>
                <a:rPr lang="pt-BR" sz="2400" b="0" i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(</a:t>
              </a:r>
              <a:r>
                <a:rPr lang="pt-BR" sz="1600" b="0" i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</a:t>
              </a:r>
              <a:r>
                <a:rPr lang="pt-BR" sz="1600" b="0" i="1">
                  <a:solidFill>
                    <a:schemeClr val="dk1"/>
                  </a:solidFill>
                  <a:latin typeface="Times New Roman" pitchFamily="18" charset="0"/>
                  <a:ea typeface="+mn-ea"/>
                  <a:cs typeface="Times New Roman" pitchFamily="18" charset="0"/>
                </a:rPr>
                <a:t>f </a:t>
              </a:r>
              <a:r>
                <a:rPr lang="pt-BR" sz="1600" b="0" i="1" baseline="-25000">
                  <a:solidFill>
                    <a:schemeClr val="dk1"/>
                  </a:solidFill>
                  <a:latin typeface="Times New Roman" pitchFamily="18" charset="0"/>
                  <a:ea typeface="+mn-ea"/>
                  <a:cs typeface="Times New Roman" pitchFamily="18" charset="0"/>
                </a:rPr>
                <a:t>i</a:t>
              </a:r>
              <a:r>
                <a:rPr lang="pt-BR" sz="1600" b="0" i="1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       x  premio</a:t>
              </a:r>
              <a:r>
                <a:rPr lang="pt-BR" sz="1600" b="0" i="1" baseline="-25000">
                  <a:solidFill>
                    <a:schemeClr val="dk1"/>
                  </a:solidFill>
                  <a:latin typeface="Times New Roman" pitchFamily="18" charset="0"/>
                  <a:ea typeface="+mn-ea"/>
                  <a:cs typeface="Times New Roman" pitchFamily="18" charset="0"/>
                </a:rPr>
                <a:t>i</a:t>
              </a:r>
              <a:r>
                <a:rPr lang="pt-BR" sz="1600" b="0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  </a:t>
              </a:r>
              <a:r>
                <a:rPr lang="pt-BR" sz="2400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)</a:t>
              </a:r>
              <a:r>
                <a:rPr lang="pt-BR" sz="1600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</a:t>
              </a:r>
              <a:r>
                <a:rPr lang="pt-BR" sz="1600" i="1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x</a:t>
              </a:r>
              <a:r>
                <a:rPr lang="pt-BR" sz="2400" i="1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</a:t>
              </a:r>
              <a:r>
                <a:rPr lang="pt-BR" sz="2400" i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(</a:t>
              </a:r>
              <a:r>
                <a:rPr lang="pt-BR" sz="1600" i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</a:t>
              </a:r>
              <a:r>
                <a:rPr lang="pt-BR" sz="1600" b="0" i="1">
                  <a:solidFill>
                    <a:schemeClr val="dk1"/>
                  </a:solidFill>
                  <a:latin typeface="Times New Roman" pitchFamily="18" charset="0"/>
                  <a:ea typeface="+mn-ea"/>
                  <a:cs typeface="Times New Roman" pitchFamily="18" charset="0"/>
                </a:rPr>
                <a:t>f </a:t>
              </a:r>
              <a:r>
                <a:rPr lang="pt-BR" sz="1600" b="0" i="1" baseline="-25000">
                  <a:solidFill>
                    <a:schemeClr val="dk1"/>
                  </a:solidFill>
                  <a:latin typeface="Times New Roman" pitchFamily="18" charset="0"/>
                  <a:ea typeface="+mn-ea"/>
                  <a:cs typeface="Times New Roman" pitchFamily="18" charset="0"/>
                </a:rPr>
                <a:t>j</a:t>
              </a:r>
              <a:r>
                <a:rPr lang="pt-BR" sz="1600" b="0" i="1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       x  premio</a:t>
              </a:r>
              <a:r>
                <a:rPr lang="pt-BR" sz="1600" b="0" i="1" baseline="-25000">
                  <a:solidFill>
                    <a:schemeClr val="dk1"/>
                  </a:solidFill>
                  <a:latin typeface="Times New Roman" pitchFamily="18" charset="0"/>
                  <a:ea typeface="+mn-ea"/>
                  <a:cs typeface="Times New Roman" pitchFamily="18" charset="0"/>
                </a:rPr>
                <a:t>j</a:t>
              </a:r>
              <a:r>
                <a:rPr lang="pt-BR" sz="1600" b="0" i="1" baseline="-250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</a:t>
              </a:r>
              <a:r>
                <a:rPr lang="pt-BR" sz="1600" b="0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 </a:t>
              </a:r>
              <a:r>
                <a:rPr lang="pt-BR" sz="2400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)</a:t>
              </a:r>
              <a:r>
                <a:rPr lang="pt-BR" sz="1600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</a:t>
              </a:r>
              <a:r>
                <a:rPr lang="pt-BR" sz="1600" i="1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x </a:t>
              </a:r>
              <a:r>
                <a:rPr lang="el-GR" sz="2000" i="1" baseline="0">
                  <a:solidFill>
                    <a:schemeClr val="dk1"/>
                  </a:solidFill>
                  <a:latin typeface="Times New Roman" pitchFamily="18" charset="0"/>
                  <a:ea typeface="+mn-ea"/>
                  <a:cs typeface="Times New Roman" pitchFamily="18" charset="0"/>
                </a:rPr>
                <a:t>ρ</a:t>
              </a:r>
              <a:r>
                <a:rPr lang="pt-BR" sz="1600" i="1" baseline="-25000">
                  <a:solidFill>
                    <a:schemeClr val="dk1"/>
                  </a:solidFill>
                  <a:latin typeface="Times New Roman" pitchFamily="18" charset="0"/>
                  <a:ea typeface="+mn-ea"/>
                  <a:cs typeface="Times New Roman" pitchFamily="18" charset="0"/>
                </a:rPr>
                <a:t>i , j</a:t>
              </a:r>
              <a:r>
                <a:rPr lang="pt-BR" sz="2400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</a:t>
              </a:r>
              <a:endParaRPr lang="pt-BR" sz="2400" i="0" baseline="0"/>
            </a:p>
          </xdr:txBody>
        </xdr:sp>
        <xdr:sp macro="" textlink="">
          <xdr:nvSpPr>
            <xdr:cNvPr id="121" name="CaixaDeTexto 120"/>
            <xdr:cNvSpPr txBox="1"/>
          </xdr:nvSpPr>
          <xdr:spPr>
            <a:xfrm>
              <a:off x="9880285" y="1685925"/>
              <a:ext cx="401791" cy="2952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>
                  <a:latin typeface="Times New Roman" pitchFamily="18" charset="0"/>
                  <a:cs typeface="Times New Roman" pitchFamily="18" charset="0"/>
                </a:rPr>
                <a:t>j</a:t>
              </a:r>
              <a:r>
                <a:rPr lang="pt-BR" sz="1200" b="0" i="1"/>
                <a:t>=1</a:t>
              </a:r>
            </a:p>
          </xdr:txBody>
        </xdr:sp>
        <xdr:sp macro="" textlink="">
          <xdr:nvSpPr>
            <xdr:cNvPr id="122" name="CaixaDeTexto 121"/>
            <xdr:cNvSpPr txBox="1"/>
          </xdr:nvSpPr>
          <xdr:spPr>
            <a:xfrm>
              <a:off x="9545460" y="1685925"/>
              <a:ext cx="411357" cy="2952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>
                  <a:latin typeface="Times New Roman" pitchFamily="18" charset="0"/>
                  <a:cs typeface="Times New Roman" pitchFamily="18" charset="0"/>
                </a:rPr>
                <a:t>i</a:t>
              </a:r>
              <a:r>
                <a:rPr lang="pt-BR" sz="1200" b="0" i="1"/>
                <a:t>=1</a:t>
              </a:r>
            </a:p>
          </xdr:txBody>
        </xdr:sp>
        <xdr:sp macro="" textlink="">
          <xdr:nvSpPr>
            <xdr:cNvPr id="123" name="CaixaDeTexto 122"/>
            <xdr:cNvSpPr txBox="1"/>
          </xdr:nvSpPr>
          <xdr:spPr>
            <a:xfrm>
              <a:off x="9574159" y="1181100"/>
              <a:ext cx="401791" cy="2952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/>
                <a:t>17</a:t>
              </a:r>
            </a:p>
          </xdr:txBody>
        </xdr:sp>
        <xdr:sp macro="" textlink="">
          <xdr:nvSpPr>
            <xdr:cNvPr id="124" name="CaixaDeTexto 123"/>
            <xdr:cNvSpPr txBox="1"/>
          </xdr:nvSpPr>
          <xdr:spPr>
            <a:xfrm>
              <a:off x="9918551" y="1181100"/>
              <a:ext cx="401791" cy="2952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/>
                <a:t>17</a:t>
              </a:r>
            </a:p>
          </xdr:txBody>
        </xdr:sp>
        <xdr:sp macro="" textlink="">
          <xdr:nvSpPr>
            <xdr:cNvPr id="125" name="CaixaDeTexto 124"/>
            <xdr:cNvSpPr txBox="1"/>
          </xdr:nvSpPr>
          <xdr:spPr>
            <a:xfrm>
              <a:off x="10492538" y="1419225"/>
              <a:ext cx="660085" cy="257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/>
                <a:t>prem</a:t>
              </a:r>
            </a:p>
          </xdr:txBody>
        </xdr:sp>
        <xdr:sp macro="" textlink="">
          <xdr:nvSpPr>
            <xdr:cNvPr id="126" name="CaixaDeTexto 125"/>
            <xdr:cNvSpPr txBox="1"/>
          </xdr:nvSpPr>
          <xdr:spPr>
            <a:xfrm>
              <a:off x="12357996" y="1419225"/>
              <a:ext cx="660085" cy="257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/>
                <a:t>prem</a:t>
              </a:r>
            </a:p>
          </xdr:txBody>
        </xdr:sp>
        <xdr:sp macro="" textlink="">
          <xdr:nvSpPr>
            <xdr:cNvPr id="127" name="CaixaDeTexto 126"/>
            <xdr:cNvSpPr txBox="1"/>
          </xdr:nvSpPr>
          <xdr:spPr>
            <a:xfrm>
              <a:off x="11659645" y="1438275"/>
              <a:ext cx="353959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>
                  <a:latin typeface="Times New Roman" pitchFamily="18" charset="0"/>
                  <a:cs typeface="Times New Roman" pitchFamily="18" charset="0"/>
                </a:rPr>
                <a:t>m</a:t>
              </a:r>
            </a:p>
          </xdr:txBody>
        </xdr:sp>
        <xdr:sp macro="" textlink="">
          <xdr:nvSpPr>
            <xdr:cNvPr id="128" name="CaixaDeTexto 127"/>
            <xdr:cNvSpPr txBox="1"/>
          </xdr:nvSpPr>
          <xdr:spPr>
            <a:xfrm>
              <a:off x="13486836" y="1438275"/>
              <a:ext cx="353959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>
                  <a:latin typeface="Times New Roman" pitchFamily="18" charset="0"/>
                  <a:cs typeface="Times New Roman" pitchFamily="18" charset="0"/>
                </a:rPr>
                <a:t>m</a:t>
              </a:r>
            </a:p>
          </xdr:txBody>
        </xdr:sp>
        <xdr:sp macro="" textlink="">
          <xdr:nvSpPr>
            <xdr:cNvPr id="129" name="CaixaDeTexto 128"/>
            <xdr:cNvSpPr txBox="1"/>
          </xdr:nvSpPr>
          <xdr:spPr>
            <a:xfrm>
              <a:off x="14070390" y="1419225"/>
              <a:ext cx="660085" cy="257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pt-BR" sz="1200" b="0" i="1"/>
                <a:t>prem</a:t>
              </a:r>
            </a:p>
          </xdr:txBody>
        </xdr:sp>
      </xdr:grpSp>
    </xdr:grpSp>
    <xdr:clientData/>
  </xdr:twoCellAnchor>
  <xdr:twoCellAnchor>
    <xdr:from>
      <xdr:col>15</xdr:col>
      <xdr:colOff>330200</xdr:colOff>
      <xdr:row>4</xdr:row>
      <xdr:rowOff>47625</xdr:rowOff>
    </xdr:from>
    <xdr:to>
      <xdr:col>24</xdr:col>
      <xdr:colOff>276225</xdr:colOff>
      <xdr:row>6</xdr:row>
      <xdr:rowOff>38100</xdr:rowOff>
    </xdr:to>
    <xdr:grpSp>
      <xdr:nvGrpSpPr>
        <xdr:cNvPr id="144" name="Grupo 32"/>
        <xdr:cNvGrpSpPr>
          <a:grpSpLocks/>
        </xdr:cNvGrpSpPr>
      </xdr:nvGrpSpPr>
      <xdr:grpSpPr bwMode="auto">
        <a:xfrm>
          <a:off x="26047700" y="1419225"/>
          <a:ext cx="5432425" cy="727075"/>
          <a:chOff x="11163300" y="1181100"/>
          <a:chExt cx="5435600" cy="723900"/>
        </a:xfrm>
      </xdr:grpSpPr>
      <xdr:cxnSp macro="">
        <xdr:nvCxnSpPr>
          <xdr:cNvPr id="145" name="Conector reto 3"/>
          <xdr:cNvCxnSpPr/>
        </xdr:nvCxnSpPr>
        <xdr:spPr>
          <a:xfrm>
            <a:off x="11210981" y="1485900"/>
            <a:ext cx="133506" cy="409575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6" name="Conector reto 145"/>
          <xdr:cNvCxnSpPr/>
        </xdr:nvCxnSpPr>
        <xdr:spPr>
          <a:xfrm flipH="1">
            <a:off x="11344487" y="1181100"/>
            <a:ext cx="171651" cy="72390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7" name="Conector reto 146"/>
          <xdr:cNvCxnSpPr/>
        </xdr:nvCxnSpPr>
        <xdr:spPr>
          <a:xfrm>
            <a:off x="11506601" y="1181100"/>
            <a:ext cx="5092299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8" name="Conector reto 147"/>
          <xdr:cNvCxnSpPr/>
        </xdr:nvCxnSpPr>
        <xdr:spPr>
          <a:xfrm flipH="1">
            <a:off x="11163300" y="1495425"/>
            <a:ext cx="66753" cy="9525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38100</xdr:colOff>
      <xdr:row>4</xdr:row>
      <xdr:rowOff>38100</xdr:rowOff>
    </xdr:from>
    <xdr:to>
      <xdr:col>27</xdr:col>
      <xdr:colOff>342900</xdr:colOff>
      <xdr:row>6</xdr:row>
      <xdr:rowOff>180975</xdr:rowOff>
    </xdr:to>
    <xdr:grpSp>
      <xdr:nvGrpSpPr>
        <xdr:cNvPr id="149" name="Grupo 18"/>
        <xdr:cNvGrpSpPr>
          <a:grpSpLocks/>
        </xdr:cNvGrpSpPr>
      </xdr:nvGrpSpPr>
      <xdr:grpSpPr bwMode="auto">
        <a:xfrm>
          <a:off x="26365200" y="1409700"/>
          <a:ext cx="7010400" cy="879475"/>
          <a:chOff x="9535893" y="1181100"/>
          <a:chExt cx="7012207" cy="800100"/>
        </a:xfrm>
      </xdr:grpSpPr>
      <xdr:sp macro="" textlink="">
        <xdr:nvSpPr>
          <xdr:cNvPr id="150" name="CaixaDeTexto 149"/>
          <xdr:cNvSpPr txBox="1"/>
        </xdr:nvSpPr>
        <xdr:spPr>
          <a:xfrm>
            <a:off x="9535893" y="1190625"/>
            <a:ext cx="7012207" cy="676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l-GR" sz="4000" i="0">
                <a:latin typeface="+mn-lt"/>
                <a:cs typeface="Times New Roman" pitchFamily="18" charset="0"/>
              </a:rPr>
              <a:t>Σ</a:t>
            </a:r>
            <a:r>
              <a:rPr lang="pt-BR" sz="4000" i="0">
                <a:latin typeface="+mn-lt"/>
                <a:cs typeface="Times New Roman" pitchFamily="18" charset="0"/>
              </a:rPr>
              <a:t> </a:t>
            </a:r>
            <a:r>
              <a:rPr lang="el-GR" sz="4000" i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Σ</a:t>
            </a:r>
            <a:r>
              <a:rPr lang="pt-BR" sz="4000" i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2400" b="0" i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b="0" i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</a:t>
            </a:r>
            <a:r>
              <a:rPr lang="pt-BR" sz="1600" b="0" i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        x  sinistro</a:t>
            </a:r>
            <a:r>
              <a:rPr lang="pt-BR" sz="1600" b="0" i="1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</a:t>
            </a:r>
            <a:r>
              <a:rPr lang="pt-BR" sz="1600" b="0" i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  </a:t>
            </a:r>
            <a:r>
              <a:rPr lang="pt-BR" sz="2400" i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x</a:t>
            </a:r>
            <a:r>
              <a:rPr lang="pt-BR" sz="2400" i="1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2400" i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(</a:t>
            </a:r>
            <a:r>
              <a:rPr lang="pt-BR" sz="1600" i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1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f </a:t>
            </a:r>
            <a:r>
              <a:rPr lang="pt-BR" sz="1600" b="0" i="1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</a:t>
            </a:r>
            <a:r>
              <a:rPr lang="pt-BR" sz="1600" b="0" i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        x  sinistro</a:t>
            </a:r>
            <a:r>
              <a:rPr lang="pt-BR" sz="1600" b="0" i="1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l</a:t>
            </a:r>
            <a:r>
              <a:rPr lang="pt-BR" sz="1600" b="0" i="1" baseline="-25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b="0" i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 </a:t>
            </a:r>
            <a:r>
              <a:rPr lang="pt-BR" sz="2400" i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)</a:t>
            </a:r>
            <a:r>
              <a:rPr lang="pt-BR" sz="1600" i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pt-BR" sz="1600" i="1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x </a:t>
            </a:r>
            <a:r>
              <a:rPr lang="el-GR" sz="2000" i="1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ρ</a:t>
            </a:r>
            <a:r>
              <a:rPr lang="pt-BR" sz="1600" i="1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k , l</a:t>
            </a:r>
            <a:r>
              <a:rPr lang="pt-BR" sz="2400" i="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endParaRPr lang="pt-BR" sz="2400" i="0" baseline="0"/>
          </a:p>
        </xdr:txBody>
      </xdr:sp>
      <xdr:sp macro="" textlink="">
        <xdr:nvSpPr>
          <xdr:cNvPr id="151" name="CaixaDeTexto 150"/>
          <xdr:cNvSpPr txBox="1"/>
        </xdr:nvSpPr>
        <xdr:spPr>
          <a:xfrm>
            <a:off x="9878881" y="1685925"/>
            <a:ext cx="400153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latin typeface="Times New Roman" pitchFamily="18" charset="0"/>
                <a:cs typeface="Times New Roman" pitchFamily="18" charset="0"/>
              </a:rPr>
              <a:t>l</a:t>
            </a:r>
            <a:r>
              <a:rPr lang="pt-BR" sz="1200" b="0" i="1"/>
              <a:t>=1</a:t>
            </a:r>
          </a:p>
        </xdr:txBody>
      </xdr:sp>
      <xdr:sp macro="" textlink="">
        <xdr:nvSpPr>
          <xdr:cNvPr id="152" name="CaixaDeTexto 151"/>
          <xdr:cNvSpPr txBox="1"/>
        </xdr:nvSpPr>
        <xdr:spPr>
          <a:xfrm>
            <a:off x="9545420" y="1685925"/>
            <a:ext cx="409681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latin typeface="Times New Roman" pitchFamily="18" charset="0"/>
                <a:cs typeface="Times New Roman" pitchFamily="18" charset="0"/>
              </a:rPr>
              <a:t>k</a:t>
            </a:r>
            <a:r>
              <a:rPr lang="pt-BR" sz="1200" b="0" i="1"/>
              <a:t>=1</a:t>
            </a:r>
          </a:p>
        </xdr:txBody>
      </xdr:sp>
      <xdr:sp macro="" textlink="">
        <xdr:nvSpPr>
          <xdr:cNvPr id="153" name="CaixaDeTexto 152"/>
          <xdr:cNvSpPr txBox="1"/>
        </xdr:nvSpPr>
        <xdr:spPr>
          <a:xfrm>
            <a:off x="9574003" y="1181100"/>
            <a:ext cx="400153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/>
              <a:t>17</a:t>
            </a:r>
          </a:p>
        </xdr:txBody>
      </xdr:sp>
      <xdr:sp macro="" textlink="">
        <xdr:nvSpPr>
          <xdr:cNvPr id="154" name="CaixaDeTexto 153"/>
          <xdr:cNvSpPr txBox="1"/>
        </xdr:nvSpPr>
        <xdr:spPr>
          <a:xfrm>
            <a:off x="9916991" y="1181100"/>
            <a:ext cx="400153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/>
              <a:t>17</a:t>
            </a:r>
          </a:p>
        </xdr:txBody>
      </xdr:sp>
      <xdr:sp macro="" textlink="">
        <xdr:nvSpPr>
          <xdr:cNvPr id="155" name="CaixaDeTexto 154"/>
          <xdr:cNvSpPr txBox="1"/>
        </xdr:nvSpPr>
        <xdr:spPr>
          <a:xfrm>
            <a:off x="10488639" y="1419225"/>
            <a:ext cx="666922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/>
              <a:t>prov</a:t>
            </a:r>
          </a:p>
        </xdr:txBody>
      </xdr:sp>
      <xdr:sp macro="" textlink="">
        <xdr:nvSpPr>
          <xdr:cNvPr id="156" name="CaixaDeTexto 155"/>
          <xdr:cNvSpPr txBox="1"/>
        </xdr:nvSpPr>
        <xdr:spPr>
          <a:xfrm>
            <a:off x="12432239" y="1419225"/>
            <a:ext cx="657394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/>
              <a:t>prov</a:t>
            </a:r>
          </a:p>
        </xdr:txBody>
      </xdr:sp>
      <xdr:sp macro="" textlink="">
        <xdr:nvSpPr>
          <xdr:cNvPr id="157" name="CaixaDeTexto 156"/>
          <xdr:cNvSpPr txBox="1"/>
        </xdr:nvSpPr>
        <xdr:spPr>
          <a:xfrm>
            <a:off x="11660516" y="1438275"/>
            <a:ext cx="35251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158" name="CaixaDeTexto 157"/>
          <xdr:cNvSpPr txBox="1"/>
        </xdr:nvSpPr>
        <xdr:spPr>
          <a:xfrm>
            <a:off x="13585061" y="1438275"/>
            <a:ext cx="362043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>
                <a:latin typeface="Times New Roman" pitchFamily="18" charset="0"/>
                <a:cs typeface="Times New Roman" pitchFamily="18" charset="0"/>
              </a:rPr>
              <a:t>m</a:t>
            </a:r>
          </a:p>
        </xdr:txBody>
      </xdr:sp>
      <xdr:sp macro="" textlink="">
        <xdr:nvSpPr>
          <xdr:cNvPr id="159" name="CaixaDeTexto 158"/>
          <xdr:cNvSpPr txBox="1"/>
        </xdr:nvSpPr>
        <xdr:spPr>
          <a:xfrm>
            <a:off x="14147181" y="1419225"/>
            <a:ext cx="657394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0" i="1"/>
              <a:t>prov</a:t>
            </a:r>
          </a:p>
        </xdr:txBody>
      </xdr:sp>
    </xdr:grpSp>
    <xdr:clientData/>
  </xdr:twoCellAnchor>
  <xdr:twoCellAnchor>
    <xdr:from>
      <xdr:col>13</xdr:col>
      <xdr:colOff>12700</xdr:colOff>
      <xdr:row>0</xdr:row>
      <xdr:rowOff>0</xdr:rowOff>
    </xdr:from>
    <xdr:to>
      <xdr:col>24</xdr:col>
      <xdr:colOff>533400</xdr:colOff>
      <xdr:row>3</xdr:row>
      <xdr:rowOff>88900</xdr:rowOff>
    </xdr:to>
    <xdr:sp macro="" textlink="">
      <xdr:nvSpPr>
        <xdr:cNvPr id="160" name="Retângulo 34"/>
        <xdr:cNvSpPr>
          <a:spLocks noChangeArrowheads="1"/>
        </xdr:cNvSpPr>
      </xdr:nvSpPr>
      <xdr:spPr bwMode="auto">
        <a:xfrm>
          <a:off x="22644100" y="0"/>
          <a:ext cx="7226300" cy="1181100"/>
        </a:xfrm>
        <a:prstGeom prst="rect">
          <a:avLst/>
        </a:prstGeom>
        <a:noFill/>
        <a:ln w="9525" algn="ctr">
          <a:solidFill>
            <a:srgbClr val="254061"/>
          </a:solidFill>
          <a:round/>
          <a:headEnd/>
          <a:tailEnd/>
        </a:ln>
      </xdr:spPr>
    </xdr:sp>
    <xdr:clientData/>
  </xdr:twoCellAnchor>
  <xdr:twoCellAnchor>
    <xdr:from>
      <xdr:col>13</xdr:col>
      <xdr:colOff>12700</xdr:colOff>
      <xdr:row>3</xdr:row>
      <xdr:rowOff>88900</xdr:rowOff>
    </xdr:from>
    <xdr:to>
      <xdr:col>24</xdr:col>
      <xdr:colOff>533400</xdr:colOff>
      <xdr:row>6</xdr:row>
      <xdr:rowOff>330200</xdr:rowOff>
    </xdr:to>
    <xdr:sp macro="" textlink="">
      <xdr:nvSpPr>
        <xdr:cNvPr id="161" name="Retângulo 34"/>
        <xdr:cNvSpPr>
          <a:spLocks noChangeArrowheads="1"/>
        </xdr:cNvSpPr>
      </xdr:nvSpPr>
      <xdr:spPr bwMode="auto">
        <a:xfrm>
          <a:off x="22644100" y="1181100"/>
          <a:ext cx="7226300" cy="1308100"/>
        </a:xfrm>
        <a:prstGeom prst="rect">
          <a:avLst/>
        </a:prstGeom>
        <a:noFill/>
        <a:ln w="9525" algn="ctr">
          <a:solidFill>
            <a:srgbClr val="254061"/>
          </a:solidFill>
          <a:round/>
          <a:headEnd/>
          <a:tailEnd/>
        </a:ln>
      </xdr:spPr>
    </xdr:sp>
    <xdr:clientData/>
  </xdr:twoCellAnchor>
  <xdr:twoCellAnchor>
    <xdr:from>
      <xdr:col>2</xdr:col>
      <xdr:colOff>838200</xdr:colOff>
      <xdr:row>9</xdr:row>
      <xdr:rowOff>31750</xdr:rowOff>
    </xdr:from>
    <xdr:to>
      <xdr:col>2</xdr:col>
      <xdr:colOff>1136650</xdr:colOff>
      <xdr:row>9</xdr:row>
      <xdr:rowOff>304800</xdr:rowOff>
    </xdr:to>
    <xdr:sp macro="" textlink="">
      <xdr:nvSpPr>
        <xdr:cNvPr id="162" name="CaixaDeTexto 161"/>
        <xdr:cNvSpPr txBox="1"/>
      </xdr:nvSpPr>
      <xdr:spPr>
        <a:xfrm>
          <a:off x="2921000" y="3486150"/>
          <a:ext cx="29845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200" b="0" i="1">
              <a:solidFill>
                <a:schemeClr val="bg1">
                  <a:lumMod val="95000"/>
                </a:schemeClr>
              </a:solidFill>
              <a:latin typeface="Times New Roman" pitchFamily="18" charset="0"/>
              <a:cs typeface="Times New Roman" pitchFamily="18" charset="0"/>
            </a:rPr>
            <a:t>m</a:t>
          </a:r>
        </a:p>
      </xdr:txBody>
    </xdr:sp>
    <xdr:clientData/>
  </xdr:twoCellAnchor>
  <xdr:twoCellAnchor>
    <xdr:from>
      <xdr:col>4</xdr:col>
      <xdr:colOff>444500</xdr:colOff>
      <xdr:row>8</xdr:row>
      <xdr:rowOff>0</xdr:rowOff>
    </xdr:from>
    <xdr:to>
      <xdr:col>4</xdr:col>
      <xdr:colOff>1085850</xdr:colOff>
      <xdr:row>8</xdr:row>
      <xdr:rowOff>228600</xdr:rowOff>
    </xdr:to>
    <xdr:sp macro="" textlink="">
      <xdr:nvSpPr>
        <xdr:cNvPr id="163" name="CaixaDeTexto 162"/>
        <xdr:cNvSpPr txBox="1"/>
      </xdr:nvSpPr>
      <xdr:spPr>
        <a:xfrm>
          <a:off x="4187825" y="3009900"/>
          <a:ext cx="6413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200" b="0" i="1">
              <a:solidFill>
                <a:schemeClr val="bg1">
                  <a:lumMod val="95000"/>
                </a:schemeClr>
              </a:solidFill>
            </a:rPr>
            <a:t>prem</a:t>
          </a:r>
        </a:p>
      </xdr:txBody>
    </xdr:sp>
    <xdr:clientData/>
  </xdr:twoCellAnchor>
  <xdr:twoCellAnchor>
    <xdr:from>
      <xdr:col>10</xdr:col>
      <xdr:colOff>495300</xdr:colOff>
      <xdr:row>7</xdr:row>
      <xdr:rowOff>482600</xdr:rowOff>
    </xdr:from>
    <xdr:to>
      <xdr:col>10</xdr:col>
      <xdr:colOff>1066800</xdr:colOff>
      <xdr:row>8</xdr:row>
      <xdr:rowOff>215900</xdr:rowOff>
    </xdr:to>
    <xdr:sp macro="" textlink="">
      <xdr:nvSpPr>
        <xdr:cNvPr id="166" name="CaixaDeTexto 165"/>
        <xdr:cNvSpPr txBox="1"/>
      </xdr:nvSpPr>
      <xdr:spPr>
        <a:xfrm>
          <a:off x="4238625" y="2987675"/>
          <a:ext cx="5715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200" b="0" i="1">
              <a:solidFill>
                <a:schemeClr val="bg1">
                  <a:lumMod val="95000"/>
                </a:schemeClr>
              </a:solidFill>
            </a:rPr>
            <a:t>prov</a:t>
          </a:r>
        </a:p>
      </xdr:txBody>
    </xdr:sp>
    <xdr:clientData/>
  </xdr:twoCellAnchor>
  <xdr:twoCellAnchor>
    <xdr:from>
      <xdr:col>8</xdr:col>
      <xdr:colOff>850900</xdr:colOff>
      <xdr:row>9</xdr:row>
      <xdr:rowOff>25400</xdr:rowOff>
    </xdr:from>
    <xdr:to>
      <xdr:col>8</xdr:col>
      <xdr:colOff>1206500</xdr:colOff>
      <xdr:row>9</xdr:row>
      <xdr:rowOff>317500</xdr:rowOff>
    </xdr:to>
    <xdr:sp macro="" textlink="">
      <xdr:nvSpPr>
        <xdr:cNvPr id="167" name="CaixaDeTexto 166"/>
        <xdr:cNvSpPr txBox="1"/>
      </xdr:nvSpPr>
      <xdr:spPr>
        <a:xfrm>
          <a:off x="10388600" y="3479800"/>
          <a:ext cx="35560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200" b="0" i="1">
              <a:solidFill>
                <a:schemeClr val="bg1">
                  <a:lumMod val="95000"/>
                </a:schemeClr>
              </a:solidFill>
              <a:latin typeface="Times New Roman" pitchFamily="18" charset="0"/>
              <a:cs typeface="Times New Roman" pitchFamily="18" charset="0"/>
            </a:rPr>
            <a:t>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7"/>
  <sheetViews>
    <sheetView showGridLines="0" tabSelected="1" zoomScale="75" zoomScaleNormal="75" workbookViewId="0">
      <selection activeCell="C11" sqref="C11"/>
    </sheetView>
  </sheetViews>
  <sheetFormatPr defaultRowHeight="12.75" x14ac:dyDescent="0.2"/>
  <cols>
    <col min="1" max="2" width="15.5703125" style="6" customWidth="1"/>
    <col min="3" max="5" width="21.85546875" style="6" customWidth="1"/>
    <col min="6" max="6" width="14.42578125" style="6" customWidth="1"/>
    <col min="7" max="8" width="15.7109375" style="6" customWidth="1"/>
    <col min="9" max="11" width="21.85546875" style="6" customWidth="1"/>
    <col min="12" max="12" width="113.7109375" style="6" customWidth="1"/>
    <col min="13" max="13" width="45" style="6" customWidth="1"/>
    <col min="14" max="31" width="9.140625" style="6"/>
    <col min="32" max="32" width="10.7109375" style="6" customWidth="1"/>
    <col min="33" max="33" width="25.7109375" style="6" customWidth="1"/>
    <col min="34" max="50" width="24.7109375" style="6" customWidth="1"/>
    <col min="51" max="51" width="10.7109375" style="6" customWidth="1"/>
    <col min="52" max="52" width="25.7109375" style="6" customWidth="1"/>
    <col min="53" max="69" width="24.7109375" style="6" customWidth="1"/>
    <col min="70" max="70" width="9.28515625" style="6" bestFit="1" customWidth="1"/>
    <col min="71" max="16384" width="9.140625" style="6"/>
  </cols>
  <sheetData>
    <row r="1" spans="1:69" s="2" customFormat="1" ht="30" customHeight="1" x14ac:dyDescent="0.2">
      <c r="A1" s="45" t="s">
        <v>20</v>
      </c>
      <c r="B1" s="3"/>
    </row>
    <row r="2" spans="1:69" s="4" customFormat="1" ht="3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N2" s="50" t="s">
        <v>2</v>
      </c>
    </row>
    <row r="3" spans="1:69" ht="21.75" customHeight="1" x14ac:dyDescent="0.2">
      <c r="A3" s="1"/>
      <c r="B3" s="1"/>
      <c r="C3" s="7" t="s">
        <v>0</v>
      </c>
      <c r="D3" s="7" t="s">
        <v>1</v>
      </c>
      <c r="H3" s="1"/>
      <c r="I3" s="1"/>
      <c r="J3" s="1"/>
      <c r="L3" s="4"/>
    </row>
    <row r="4" spans="1:69" ht="26.25" customHeight="1" x14ac:dyDescent="0.2">
      <c r="A4" s="39" t="s">
        <v>17</v>
      </c>
      <c r="B4" s="42"/>
      <c r="C4" s="8">
        <f>(SUM($AH$11:$AX$27))^(1/2)</f>
        <v>0</v>
      </c>
      <c r="D4" s="8">
        <f>(SUM($BA$11:$BQ$27))^(1/2)</f>
        <v>0</v>
      </c>
      <c r="L4" s="4"/>
    </row>
    <row r="5" spans="1:69" ht="26.25" customHeight="1" x14ac:dyDescent="0.2">
      <c r="A5" s="39" t="s">
        <v>16</v>
      </c>
      <c r="B5" s="42"/>
      <c r="C5" s="8">
        <f>(SUM($AH$31:$AX$47))^(1/2)</f>
        <v>0</v>
      </c>
      <c r="D5" s="8">
        <f>(SUM($BA$31:$BQ$47))^(1/2)</f>
        <v>0</v>
      </c>
      <c r="L5" s="4"/>
      <c r="M5" s="5"/>
      <c r="N5" s="50"/>
    </row>
    <row r="6" spans="1:69" ht="32.25" customHeight="1" x14ac:dyDescent="0.2">
      <c r="A6" s="43" t="s">
        <v>4</v>
      </c>
      <c r="B6" s="44"/>
      <c r="C6" s="9">
        <f>SQRT(POWER(C4,2)+POWER(C5,2))</f>
        <v>0</v>
      </c>
      <c r="D6" s="9">
        <f>SQRT(POWER(D4,2)+POWER(D5,2))</f>
        <v>0</v>
      </c>
      <c r="N6" s="50" t="s">
        <v>3</v>
      </c>
      <c r="O6" s="10"/>
    </row>
    <row r="7" spans="1:69" ht="28.5" customHeight="1" x14ac:dyDescent="0.2"/>
    <row r="8" spans="1:69" ht="33.75" customHeight="1" x14ac:dyDescent="0.2">
      <c r="A8" s="59" t="s">
        <v>14</v>
      </c>
      <c r="B8" s="59"/>
      <c r="C8" s="59"/>
      <c r="D8" s="59"/>
      <c r="E8" s="59"/>
      <c r="G8" s="59" t="s">
        <v>15</v>
      </c>
      <c r="H8" s="59"/>
      <c r="I8" s="59"/>
      <c r="J8" s="59"/>
      <c r="K8" s="59"/>
    </row>
    <row r="9" spans="1:69" ht="30.75" customHeight="1" thickBot="1" x14ac:dyDescent="0.25">
      <c r="A9" s="60" t="s">
        <v>9</v>
      </c>
      <c r="B9" s="54" t="s">
        <v>19</v>
      </c>
      <c r="C9" s="55" t="s">
        <v>5</v>
      </c>
      <c r="D9" s="57" t="s">
        <v>6</v>
      </c>
      <c r="E9" s="62"/>
      <c r="G9" s="60" t="s">
        <v>9</v>
      </c>
      <c r="H9" s="54" t="s">
        <v>19</v>
      </c>
      <c r="I9" s="55" t="s">
        <v>10</v>
      </c>
      <c r="J9" s="57" t="s">
        <v>11</v>
      </c>
      <c r="K9" s="58"/>
      <c r="N9" s="68" t="s">
        <v>13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G9" s="66"/>
      <c r="AH9" s="11" t="s">
        <v>7</v>
      </c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Z9" s="66"/>
      <c r="BA9" s="11" t="s">
        <v>8</v>
      </c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</row>
    <row r="10" spans="1:69" ht="33" customHeight="1" thickBot="1" x14ac:dyDescent="0.25">
      <c r="A10" s="61"/>
      <c r="B10" s="54"/>
      <c r="C10" s="56"/>
      <c r="D10" s="51" t="s">
        <v>0</v>
      </c>
      <c r="E10" s="52" t="s">
        <v>1</v>
      </c>
      <c r="G10" s="61"/>
      <c r="H10" s="54"/>
      <c r="I10" s="56"/>
      <c r="J10" s="51" t="s">
        <v>0</v>
      </c>
      <c r="K10" s="53" t="s">
        <v>1</v>
      </c>
      <c r="L10" s="13"/>
      <c r="N10" s="14"/>
      <c r="O10" s="15">
        <v>1</v>
      </c>
      <c r="P10" s="15">
        <v>2</v>
      </c>
      <c r="Q10" s="16">
        <v>3</v>
      </c>
      <c r="R10" s="16">
        <v>4</v>
      </c>
      <c r="S10" s="16">
        <v>5</v>
      </c>
      <c r="T10" s="16">
        <v>6</v>
      </c>
      <c r="U10" s="16">
        <v>7</v>
      </c>
      <c r="V10" s="16">
        <v>8</v>
      </c>
      <c r="W10" s="16">
        <v>9</v>
      </c>
      <c r="X10" s="16">
        <v>10</v>
      </c>
      <c r="Y10" s="16">
        <v>11</v>
      </c>
      <c r="Z10" s="16">
        <v>12</v>
      </c>
      <c r="AA10" s="16">
        <v>13</v>
      </c>
      <c r="AB10" s="16">
        <v>14</v>
      </c>
      <c r="AC10" s="16">
        <v>15</v>
      </c>
      <c r="AD10" s="16">
        <v>16</v>
      </c>
      <c r="AE10" s="16">
        <v>17</v>
      </c>
      <c r="AG10" s="67"/>
      <c r="AH10" s="17">
        <f>AG11</f>
        <v>0</v>
      </c>
      <c r="AI10" s="17">
        <f>AG12</f>
        <v>0</v>
      </c>
      <c r="AJ10" s="17">
        <f>AG13</f>
        <v>0</v>
      </c>
      <c r="AK10" s="17">
        <f>AG14</f>
        <v>0</v>
      </c>
      <c r="AL10" s="17">
        <f>AG15</f>
        <v>0</v>
      </c>
      <c r="AM10" s="17">
        <f>AG16</f>
        <v>0</v>
      </c>
      <c r="AN10" s="17">
        <f>AG17</f>
        <v>0</v>
      </c>
      <c r="AO10" s="17">
        <f>AG18</f>
        <v>0</v>
      </c>
      <c r="AP10" s="17">
        <f>AG19</f>
        <v>0</v>
      </c>
      <c r="AQ10" s="17">
        <f>AG20</f>
        <v>0</v>
      </c>
      <c r="AR10" s="17">
        <f>AG21</f>
        <v>0</v>
      </c>
      <c r="AS10" s="17">
        <f>AG22</f>
        <v>0</v>
      </c>
      <c r="AT10" s="17">
        <f>AG23</f>
        <v>0</v>
      </c>
      <c r="AU10" s="17">
        <f>AG24</f>
        <v>0</v>
      </c>
      <c r="AV10" s="17">
        <f>AG25</f>
        <v>0</v>
      </c>
      <c r="AW10" s="17">
        <f>AG26</f>
        <v>0</v>
      </c>
      <c r="AX10" s="17">
        <f>AG27</f>
        <v>0</v>
      </c>
      <c r="AZ10" s="67"/>
      <c r="BA10" s="17">
        <f>AZ11</f>
        <v>0</v>
      </c>
      <c r="BB10" s="17">
        <f>AZ12</f>
        <v>0</v>
      </c>
      <c r="BC10" s="17">
        <f>AZ13</f>
        <v>0</v>
      </c>
      <c r="BD10" s="17">
        <f>AZ14</f>
        <v>0</v>
      </c>
      <c r="BE10" s="17">
        <f>AZ15</f>
        <v>0</v>
      </c>
      <c r="BF10" s="17">
        <f>AZ16</f>
        <v>0</v>
      </c>
      <c r="BG10" s="17">
        <f>AZ17</f>
        <v>0</v>
      </c>
      <c r="BH10" s="17">
        <f>AZ18</f>
        <v>0</v>
      </c>
      <c r="BI10" s="17">
        <f>AZ19</f>
        <v>0</v>
      </c>
      <c r="BJ10" s="17">
        <f>AZ20</f>
        <v>0</v>
      </c>
      <c r="BK10" s="17">
        <f>AZ21</f>
        <v>0</v>
      </c>
      <c r="BL10" s="17">
        <f>AZ22</f>
        <v>0</v>
      </c>
      <c r="BM10" s="17">
        <f>AZ23</f>
        <v>0</v>
      </c>
      <c r="BN10" s="17">
        <f>AZ24</f>
        <v>0</v>
      </c>
      <c r="BO10" s="17">
        <f>AZ25</f>
        <v>0</v>
      </c>
      <c r="BP10" s="17">
        <f>AZ26</f>
        <v>0</v>
      </c>
      <c r="BQ10" s="17">
        <f>AZ27</f>
        <v>0</v>
      </c>
    </row>
    <row r="11" spans="1:69" ht="21" customHeight="1" x14ac:dyDescent="0.2">
      <c r="A11" s="23">
        <v>4</v>
      </c>
      <c r="B11" s="23">
        <v>1</v>
      </c>
      <c r="C11" s="46"/>
      <c r="D11" s="48">
        <v>0.17</v>
      </c>
      <c r="E11" s="40">
        <v>0.15</v>
      </c>
      <c r="G11" s="23">
        <v>4</v>
      </c>
      <c r="H11" s="23">
        <v>1</v>
      </c>
      <c r="I11" s="46"/>
      <c r="J11" s="23">
        <v>0.44</v>
      </c>
      <c r="K11" s="40">
        <v>0.38</v>
      </c>
      <c r="L11" s="13"/>
      <c r="M11" s="13"/>
      <c r="N11" s="19">
        <v>1</v>
      </c>
      <c r="O11" s="20">
        <v>1</v>
      </c>
      <c r="P11" s="20">
        <v>0.5</v>
      </c>
      <c r="Q11" s="20">
        <v>0.45</v>
      </c>
      <c r="R11" s="20">
        <v>0.06</v>
      </c>
      <c r="S11" s="20">
        <v>-0.12</v>
      </c>
      <c r="T11" s="20">
        <v>0.48</v>
      </c>
      <c r="U11" s="20">
        <v>0.24</v>
      </c>
      <c r="V11" s="20">
        <v>0.35</v>
      </c>
      <c r="W11" s="20">
        <v>0.46</v>
      </c>
      <c r="X11" s="20">
        <v>0.44</v>
      </c>
      <c r="Y11" s="20">
        <v>0.18</v>
      </c>
      <c r="Z11" s="20">
        <v>-0.03</v>
      </c>
      <c r="AA11" s="20">
        <v>-0.01</v>
      </c>
      <c r="AB11" s="20">
        <v>0.33</v>
      </c>
      <c r="AC11" s="20">
        <v>0.04</v>
      </c>
      <c r="AD11" s="20">
        <v>0.18</v>
      </c>
      <c r="AE11" s="20">
        <v>0.24</v>
      </c>
      <c r="AG11" s="21">
        <v>0</v>
      </c>
      <c r="AH11" s="22">
        <f>$AG11*AH$10*O11</f>
        <v>0</v>
      </c>
      <c r="AI11" s="22">
        <f t="shared" ref="AI11:AX26" si="0">$AG11*AI$10*P11</f>
        <v>0</v>
      </c>
      <c r="AJ11" s="22">
        <f t="shared" si="0"/>
        <v>0</v>
      </c>
      <c r="AK11" s="22">
        <f t="shared" si="0"/>
        <v>0</v>
      </c>
      <c r="AL11" s="22">
        <f t="shared" si="0"/>
        <v>0</v>
      </c>
      <c r="AM11" s="22">
        <f t="shared" si="0"/>
        <v>0</v>
      </c>
      <c r="AN11" s="22">
        <f t="shared" si="0"/>
        <v>0</v>
      </c>
      <c r="AO11" s="22">
        <f t="shared" si="0"/>
        <v>0</v>
      </c>
      <c r="AP11" s="22">
        <f t="shared" si="0"/>
        <v>0</v>
      </c>
      <c r="AQ11" s="22">
        <f t="shared" si="0"/>
        <v>0</v>
      </c>
      <c r="AR11" s="22">
        <f t="shared" si="0"/>
        <v>0</v>
      </c>
      <c r="AS11" s="22">
        <f t="shared" si="0"/>
        <v>0</v>
      </c>
      <c r="AT11" s="22">
        <f t="shared" si="0"/>
        <v>0</v>
      </c>
      <c r="AU11" s="22">
        <f t="shared" si="0"/>
        <v>0</v>
      </c>
      <c r="AV11" s="22">
        <f t="shared" si="0"/>
        <v>0</v>
      </c>
      <c r="AW11" s="22">
        <f t="shared" si="0"/>
        <v>0</v>
      </c>
      <c r="AX11" s="22">
        <f>$AG11*AX$10*AE11</f>
        <v>0</v>
      </c>
      <c r="AZ11" s="21">
        <v>0</v>
      </c>
      <c r="BA11" s="22">
        <f>$AZ11*BA$10*O11</f>
        <v>0</v>
      </c>
      <c r="BB11" s="22">
        <f t="shared" ref="BB11:BQ26" si="1">$AZ11*BB$10*P11</f>
        <v>0</v>
      </c>
      <c r="BC11" s="22">
        <f t="shared" si="1"/>
        <v>0</v>
      </c>
      <c r="BD11" s="22">
        <f t="shared" si="1"/>
        <v>0</v>
      </c>
      <c r="BE11" s="22">
        <f t="shared" si="1"/>
        <v>0</v>
      </c>
      <c r="BF11" s="22">
        <f t="shared" si="1"/>
        <v>0</v>
      </c>
      <c r="BG11" s="22">
        <f t="shared" si="1"/>
        <v>0</v>
      </c>
      <c r="BH11" s="22">
        <f t="shared" si="1"/>
        <v>0</v>
      </c>
      <c r="BI11" s="22">
        <f t="shared" si="1"/>
        <v>0</v>
      </c>
      <c r="BJ11" s="22">
        <f t="shared" si="1"/>
        <v>0</v>
      </c>
      <c r="BK11" s="22">
        <f t="shared" si="1"/>
        <v>0</v>
      </c>
      <c r="BL11" s="22">
        <f t="shared" si="1"/>
        <v>0</v>
      </c>
      <c r="BM11" s="22">
        <f t="shared" si="1"/>
        <v>0</v>
      </c>
      <c r="BN11" s="22">
        <f t="shared" si="1"/>
        <v>0</v>
      </c>
      <c r="BO11" s="22">
        <f t="shared" si="1"/>
        <v>0</v>
      </c>
      <c r="BP11" s="22">
        <f t="shared" si="1"/>
        <v>0</v>
      </c>
      <c r="BQ11" s="22">
        <f t="shared" si="1"/>
        <v>0</v>
      </c>
    </row>
    <row r="12" spans="1:69" ht="21" customHeight="1" x14ac:dyDescent="0.2">
      <c r="A12" s="23">
        <v>5</v>
      </c>
      <c r="B12" s="23">
        <v>2</v>
      </c>
      <c r="C12" s="46"/>
      <c r="D12" s="48">
        <v>0.17</v>
      </c>
      <c r="E12" s="40">
        <v>0.15</v>
      </c>
      <c r="G12" s="23">
        <v>5</v>
      </c>
      <c r="H12" s="23">
        <v>2</v>
      </c>
      <c r="I12" s="46"/>
      <c r="J12" s="23">
        <v>0.23</v>
      </c>
      <c r="K12" s="40">
        <v>0.19</v>
      </c>
      <c r="L12" s="13"/>
      <c r="M12" s="13"/>
      <c r="N12" s="19">
        <v>2</v>
      </c>
      <c r="O12" s="20">
        <v>0.5</v>
      </c>
      <c r="P12" s="20">
        <v>1</v>
      </c>
      <c r="Q12" s="20">
        <v>0.31</v>
      </c>
      <c r="R12" s="20">
        <v>0.24</v>
      </c>
      <c r="S12" s="20">
        <v>0.04</v>
      </c>
      <c r="T12" s="20">
        <v>0.32</v>
      </c>
      <c r="U12" s="20">
        <v>-0.04</v>
      </c>
      <c r="V12" s="20">
        <v>0.05</v>
      </c>
      <c r="W12" s="20">
        <v>0.11</v>
      </c>
      <c r="X12" s="20">
        <v>0.39</v>
      </c>
      <c r="Y12" s="20">
        <v>0.18</v>
      </c>
      <c r="Z12" s="20">
        <v>0.33</v>
      </c>
      <c r="AA12" s="20">
        <v>-7.0000000000000007E-2</v>
      </c>
      <c r="AB12" s="20">
        <v>0.05</v>
      </c>
      <c r="AC12" s="20">
        <v>-0.28999999999999998</v>
      </c>
      <c r="AD12" s="20">
        <v>0.31</v>
      </c>
      <c r="AE12" s="20">
        <v>0.06</v>
      </c>
      <c r="AG12" s="21">
        <v>0</v>
      </c>
      <c r="AH12" s="22">
        <f t="shared" ref="AH12:AW27" si="2">$AG12*AH$10*O12</f>
        <v>0</v>
      </c>
      <c r="AI12" s="22">
        <f t="shared" si="0"/>
        <v>0</v>
      </c>
      <c r="AJ12" s="22">
        <f t="shared" si="0"/>
        <v>0</v>
      </c>
      <c r="AK12" s="22">
        <f t="shared" si="0"/>
        <v>0</v>
      </c>
      <c r="AL12" s="22">
        <f t="shared" si="0"/>
        <v>0</v>
      </c>
      <c r="AM12" s="22">
        <f t="shared" si="0"/>
        <v>0</v>
      </c>
      <c r="AN12" s="22">
        <f t="shared" si="0"/>
        <v>0</v>
      </c>
      <c r="AO12" s="22">
        <f t="shared" si="0"/>
        <v>0</v>
      </c>
      <c r="AP12" s="22">
        <f t="shared" si="0"/>
        <v>0</v>
      </c>
      <c r="AQ12" s="22">
        <f t="shared" si="0"/>
        <v>0</v>
      </c>
      <c r="AR12" s="22">
        <f t="shared" si="0"/>
        <v>0</v>
      </c>
      <c r="AS12" s="22">
        <f t="shared" si="0"/>
        <v>0</v>
      </c>
      <c r="AT12" s="22">
        <f t="shared" si="0"/>
        <v>0</v>
      </c>
      <c r="AU12" s="22">
        <f t="shared" si="0"/>
        <v>0</v>
      </c>
      <c r="AV12" s="22">
        <f t="shared" si="0"/>
        <v>0</v>
      </c>
      <c r="AW12" s="22">
        <f t="shared" si="0"/>
        <v>0</v>
      </c>
      <c r="AX12" s="22">
        <f t="shared" si="0"/>
        <v>0</v>
      </c>
      <c r="AZ12" s="21">
        <v>0</v>
      </c>
      <c r="BA12" s="22">
        <f t="shared" ref="BA12:BP27" si="3">$AZ12*BA$10*O12</f>
        <v>0</v>
      </c>
      <c r="BB12" s="22">
        <f t="shared" si="1"/>
        <v>0</v>
      </c>
      <c r="BC12" s="22">
        <f t="shared" si="1"/>
        <v>0</v>
      </c>
      <c r="BD12" s="22">
        <f t="shared" si="1"/>
        <v>0</v>
      </c>
      <c r="BE12" s="22">
        <f t="shared" si="1"/>
        <v>0</v>
      </c>
      <c r="BF12" s="22">
        <f t="shared" si="1"/>
        <v>0</v>
      </c>
      <c r="BG12" s="22">
        <f t="shared" si="1"/>
        <v>0</v>
      </c>
      <c r="BH12" s="22">
        <f t="shared" si="1"/>
        <v>0</v>
      </c>
      <c r="BI12" s="22">
        <f t="shared" si="1"/>
        <v>0</v>
      </c>
      <c r="BJ12" s="22">
        <f t="shared" si="1"/>
        <v>0</v>
      </c>
      <c r="BK12" s="22">
        <f t="shared" si="1"/>
        <v>0</v>
      </c>
      <c r="BL12" s="22">
        <f t="shared" si="1"/>
        <v>0</v>
      </c>
      <c r="BM12" s="22">
        <f t="shared" si="1"/>
        <v>0</v>
      </c>
      <c r="BN12" s="22">
        <f t="shared" si="1"/>
        <v>0</v>
      </c>
      <c r="BO12" s="22">
        <f t="shared" si="1"/>
        <v>0</v>
      </c>
      <c r="BP12" s="22">
        <f t="shared" si="1"/>
        <v>0</v>
      </c>
      <c r="BQ12" s="22">
        <f t="shared" si="1"/>
        <v>0</v>
      </c>
    </row>
    <row r="13" spans="1:69" ht="21" customHeight="1" x14ac:dyDescent="0.2">
      <c r="A13" s="23">
        <v>6</v>
      </c>
      <c r="B13" s="23">
        <v>3</v>
      </c>
      <c r="C13" s="46"/>
      <c r="D13" s="48">
        <v>0.17</v>
      </c>
      <c r="E13" s="40">
        <v>0.15</v>
      </c>
      <c r="G13" s="23">
        <v>6</v>
      </c>
      <c r="H13" s="23">
        <v>3</v>
      </c>
      <c r="I13" s="46"/>
      <c r="J13" s="23">
        <v>0.23</v>
      </c>
      <c r="K13" s="40">
        <v>0.19</v>
      </c>
      <c r="L13" s="13"/>
      <c r="M13" s="13"/>
      <c r="N13" s="19">
        <v>3</v>
      </c>
      <c r="O13" s="20">
        <v>0.45</v>
      </c>
      <c r="P13" s="20">
        <v>0.31</v>
      </c>
      <c r="Q13" s="20">
        <v>1</v>
      </c>
      <c r="R13" s="20">
        <v>-0.33</v>
      </c>
      <c r="S13" s="20">
        <v>-0.06</v>
      </c>
      <c r="T13" s="20">
        <v>0.27</v>
      </c>
      <c r="U13" s="20">
        <v>0.12</v>
      </c>
      <c r="V13" s="20">
        <v>0.14000000000000001</v>
      </c>
      <c r="W13" s="20">
        <v>0.31</v>
      </c>
      <c r="X13" s="20">
        <v>0.44</v>
      </c>
      <c r="Y13" s="20">
        <v>0.22</v>
      </c>
      <c r="Z13" s="20">
        <v>-0.03</v>
      </c>
      <c r="AA13" s="20">
        <v>7.0000000000000007E-2</v>
      </c>
      <c r="AB13" s="20">
        <v>-0.01</v>
      </c>
      <c r="AC13" s="20">
        <v>0</v>
      </c>
      <c r="AD13" s="20">
        <v>0.17</v>
      </c>
      <c r="AE13" s="20">
        <v>0.01</v>
      </c>
      <c r="AG13" s="21">
        <v>0</v>
      </c>
      <c r="AH13" s="22">
        <f t="shared" si="2"/>
        <v>0</v>
      </c>
      <c r="AI13" s="22">
        <f t="shared" si="0"/>
        <v>0</v>
      </c>
      <c r="AJ13" s="22">
        <f t="shared" si="0"/>
        <v>0</v>
      </c>
      <c r="AK13" s="22">
        <f t="shared" si="0"/>
        <v>0</v>
      </c>
      <c r="AL13" s="22">
        <f t="shared" si="0"/>
        <v>0</v>
      </c>
      <c r="AM13" s="22">
        <f t="shared" si="0"/>
        <v>0</v>
      </c>
      <c r="AN13" s="22">
        <f t="shared" si="0"/>
        <v>0</v>
      </c>
      <c r="AO13" s="22">
        <f t="shared" si="0"/>
        <v>0</v>
      </c>
      <c r="AP13" s="22">
        <f t="shared" si="0"/>
        <v>0</v>
      </c>
      <c r="AQ13" s="22">
        <f t="shared" si="0"/>
        <v>0</v>
      </c>
      <c r="AR13" s="22">
        <f t="shared" si="0"/>
        <v>0</v>
      </c>
      <c r="AS13" s="22">
        <f t="shared" si="0"/>
        <v>0</v>
      </c>
      <c r="AT13" s="22">
        <f t="shared" si="0"/>
        <v>0</v>
      </c>
      <c r="AU13" s="22">
        <f t="shared" si="0"/>
        <v>0</v>
      </c>
      <c r="AV13" s="22">
        <f t="shared" si="0"/>
        <v>0</v>
      </c>
      <c r="AW13" s="22">
        <f t="shared" si="0"/>
        <v>0</v>
      </c>
      <c r="AX13" s="22">
        <f t="shared" si="0"/>
        <v>0</v>
      </c>
      <c r="AZ13" s="21">
        <v>0</v>
      </c>
      <c r="BA13" s="22">
        <f t="shared" si="3"/>
        <v>0</v>
      </c>
      <c r="BB13" s="22">
        <f t="shared" si="1"/>
        <v>0</v>
      </c>
      <c r="BC13" s="22">
        <f t="shared" si="1"/>
        <v>0</v>
      </c>
      <c r="BD13" s="22">
        <f t="shared" si="1"/>
        <v>0</v>
      </c>
      <c r="BE13" s="22">
        <f t="shared" si="1"/>
        <v>0</v>
      </c>
      <c r="BF13" s="22">
        <f t="shared" si="1"/>
        <v>0</v>
      </c>
      <c r="BG13" s="22">
        <f t="shared" si="1"/>
        <v>0</v>
      </c>
      <c r="BH13" s="22">
        <f t="shared" si="1"/>
        <v>0</v>
      </c>
      <c r="BI13" s="22">
        <f t="shared" si="1"/>
        <v>0</v>
      </c>
      <c r="BJ13" s="22">
        <f t="shared" si="1"/>
        <v>0</v>
      </c>
      <c r="BK13" s="22">
        <f t="shared" si="1"/>
        <v>0</v>
      </c>
      <c r="BL13" s="22">
        <f t="shared" si="1"/>
        <v>0</v>
      </c>
      <c r="BM13" s="22">
        <f t="shared" si="1"/>
        <v>0</v>
      </c>
      <c r="BN13" s="22">
        <f t="shared" si="1"/>
        <v>0</v>
      </c>
      <c r="BO13" s="22">
        <f t="shared" si="1"/>
        <v>0</v>
      </c>
      <c r="BP13" s="22">
        <f t="shared" si="1"/>
        <v>0</v>
      </c>
      <c r="BQ13" s="22">
        <f t="shared" si="1"/>
        <v>0</v>
      </c>
    </row>
    <row r="14" spans="1:69" ht="21" customHeight="1" x14ac:dyDescent="0.2">
      <c r="A14" s="23">
        <v>7</v>
      </c>
      <c r="B14" s="23" t="s">
        <v>18</v>
      </c>
      <c r="C14" s="46"/>
      <c r="D14" s="48">
        <v>0.17</v>
      </c>
      <c r="E14" s="40">
        <v>0.15</v>
      </c>
      <c r="G14" s="23">
        <v>7</v>
      </c>
      <c r="H14" s="23" t="s">
        <v>18</v>
      </c>
      <c r="I14" s="46"/>
      <c r="J14" s="23">
        <v>0.23</v>
      </c>
      <c r="K14" s="40">
        <v>0.19</v>
      </c>
      <c r="L14" s="13"/>
      <c r="M14" s="13"/>
      <c r="N14" s="19">
        <v>4</v>
      </c>
      <c r="O14" s="20">
        <v>0.06</v>
      </c>
      <c r="P14" s="20">
        <v>0.24</v>
      </c>
      <c r="Q14" s="20">
        <v>-0.33</v>
      </c>
      <c r="R14" s="20">
        <v>1</v>
      </c>
      <c r="S14" s="20">
        <v>0.24</v>
      </c>
      <c r="T14" s="20">
        <v>0.03</v>
      </c>
      <c r="U14" s="20">
        <v>0.19</v>
      </c>
      <c r="V14" s="20">
        <v>0.09</v>
      </c>
      <c r="W14" s="20">
        <v>7.0000000000000007E-2</v>
      </c>
      <c r="X14" s="20">
        <v>0.01</v>
      </c>
      <c r="Y14" s="20">
        <v>-0.05</v>
      </c>
      <c r="Z14" s="20">
        <v>0.16</v>
      </c>
      <c r="AA14" s="20">
        <v>0.09</v>
      </c>
      <c r="AB14" s="20">
        <v>0.21</v>
      </c>
      <c r="AC14" s="20">
        <v>-0.15</v>
      </c>
      <c r="AD14" s="20">
        <v>-0.15</v>
      </c>
      <c r="AE14" s="20">
        <v>-0.03</v>
      </c>
      <c r="AG14" s="21">
        <f t="shared" ref="AG14:AG19" si="4">C11*D11</f>
        <v>0</v>
      </c>
      <c r="AH14" s="22">
        <f t="shared" si="2"/>
        <v>0</v>
      </c>
      <c r="AI14" s="22">
        <f t="shared" si="0"/>
        <v>0</v>
      </c>
      <c r="AJ14" s="22">
        <f t="shared" si="0"/>
        <v>0</v>
      </c>
      <c r="AK14" s="22">
        <f t="shared" si="0"/>
        <v>0</v>
      </c>
      <c r="AL14" s="22">
        <f t="shared" si="0"/>
        <v>0</v>
      </c>
      <c r="AM14" s="22">
        <f t="shared" si="0"/>
        <v>0</v>
      </c>
      <c r="AN14" s="22">
        <f t="shared" si="0"/>
        <v>0</v>
      </c>
      <c r="AO14" s="22">
        <f t="shared" si="0"/>
        <v>0</v>
      </c>
      <c r="AP14" s="22">
        <f t="shared" si="0"/>
        <v>0</v>
      </c>
      <c r="AQ14" s="22">
        <f t="shared" si="0"/>
        <v>0</v>
      </c>
      <c r="AR14" s="22">
        <f t="shared" si="0"/>
        <v>0</v>
      </c>
      <c r="AS14" s="22">
        <f t="shared" si="0"/>
        <v>0</v>
      </c>
      <c r="AT14" s="22">
        <f t="shared" si="0"/>
        <v>0</v>
      </c>
      <c r="AU14" s="22">
        <f t="shared" si="0"/>
        <v>0</v>
      </c>
      <c r="AV14" s="22">
        <f t="shared" si="0"/>
        <v>0</v>
      </c>
      <c r="AW14" s="22">
        <f t="shared" si="0"/>
        <v>0</v>
      </c>
      <c r="AX14" s="22">
        <f t="shared" si="0"/>
        <v>0</v>
      </c>
      <c r="AZ14" s="21">
        <f t="shared" ref="AZ14:AZ19" si="5">C11*E11</f>
        <v>0</v>
      </c>
      <c r="BA14" s="22">
        <f t="shared" si="3"/>
        <v>0</v>
      </c>
      <c r="BB14" s="22">
        <f t="shared" si="1"/>
        <v>0</v>
      </c>
      <c r="BC14" s="22">
        <f t="shared" si="1"/>
        <v>0</v>
      </c>
      <c r="BD14" s="22">
        <f t="shared" si="1"/>
        <v>0</v>
      </c>
      <c r="BE14" s="22">
        <f t="shared" si="1"/>
        <v>0</v>
      </c>
      <c r="BF14" s="22">
        <f t="shared" si="1"/>
        <v>0</v>
      </c>
      <c r="BG14" s="22">
        <f t="shared" si="1"/>
        <v>0</v>
      </c>
      <c r="BH14" s="22">
        <f t="shared" si="1"/>
        <v>0</v>
      </c>
      <c r="BI14" s="22">
        <f t="shared" si="1"/>
        <v>0</v>
      </c>
      <c r="BJ14" s="22">
        <f t="shared" si="1"/>
        <v>0</v>
      </c>
      <c r="BK14" s="22">
        <f t="shared" si="1"/>
        <v>0</v>
      </c>
      <c r="BL14" s="22">
        <f t="shared" si="1"/>
        <v>0</v>
      </c>
      <c r="BM14" s="22">
        <f t="shared" si="1"/>
        <v>0</v>
      </c>
      <c r="BN14" s="22">
        <f t="shared" si="1"/>
        <v>0</v>
      </c>
      <c r="BO14" s="22">
        <f t="shared" si="1"/>
        <v>0</v>
      </c>
      <c r="BP14" s="22">
        <f t="shared" si="1"/>
        <v>0</v>
      </c>
      <c r="BQ14" s="22">
        <f t="shared" si="1"/>
        <v>0</v>
      </c>
    </row>
    <row r="15" spans="1:69" ht="21" customHeight="1" x14ac:dyDescent="0.2">
      <c r="A15" s="23">
        <v>8</v>
      </c>
      <c r="B15" s="23">
        <v>5</v>
      </c>
      <c r="C15" s="46"/>
      <c r="D15" s="48">
        <v>0.2</v>
      </c>
      <c r="E15" s="40">
        <v>0.18</v>
      </c>
      <c r="G15" s="23">
        <v>8</v>
      </c>
      <c r="H15" s="23">
        <v>5</v>
      </c>
      <c r="I15" s="46"/>
      <c r="J15" s="23">
        <v>0.14000000000000001</v>
      </c>
      <c r="K15" s="40">
        <v>0.11</v>
      </c>
      <c r="L15" s="13"/>
      <c r="M15" s="13"/>
      <c r="N15" s="19">
        <v>5</v>
      </c>
      <c r="O15" s="20">
        <v>-0.12</v>
      </c>
      <c r="P15" s="20">
        <v>0.04</v>
      </c>
      <c r="Q15" s="20">
        <v>-0.06</v>
      </c>
      <c r="R15" s="20">
        <v>0.24</v>
      </c>
      <c r="S15" s="20">
        <v>1</v>
      </c>
      <c r="T15" s="20">
        <v>0.03</v>
      </c>
      <c r="U15" s="20">
        <v>-0.2</v>
      </c>
      <c r="V15" s="20">
        <v>-0.09</v>
      </c>
      <c r="W15" s="20">
        <v>-0.05</v>
      </c>
      <c r="X15" s="20">
        <v>-0.18</v>
      </c>
      <c r="Y15" s="20">
        <v>0.23</v>
      </c>
      <c r="Z15" s="20">
        <v>0.17</v>
      </c>
      <c r="AA15" s="20">
        <v>-0.05</v>
      </c>
      <c r="AB15" s="20">
        <v>0.08</v>
      </c>
      <c r="AC15" s="20">
        <v>0.06</v>
      </c>
      <c r="AD15" s="20">
        <v>0.37</v>
      </c>
      <c r="AE15" s="20">
        <v>0.02</v>
      </c>
      <c r="AG15" s="21">
        <f t="shared" si="4"/>
        <v>0</v>
      </c>
      <c r="AH15" s="22">
        <f t="shared" si="2"/>
        <v>0</v>
      </c>
      <c r="AI15" s="22">
        <f t="shared" si="0"/>
        <v>0</v>
      </c>
      <c r="AJ15" s="22">
        <f t="shared" si="0"/>
        <v>0</v>
      </c>
      <c r="AK15" s="22">
        <f t="shared" si="0"/>
        <v>0</v>
      </c>
      <c r="AL15" s="22">
        <f t="shared" si="0"/>
        <v>0</v>
      </c>
      <c r="AM15" s="22">
        <f t="shared" si="0"/>
        <v>0</v>
      </c>
      <c r="AN15" s="22">
        <f t="shared" si="0"/>
        <v>0</v>
      </c>
      <c r="AO15" s="22">
        <f t="shared" si="0"/>
        <v>0</v>
      </c>
      <c r="AP15" s="22">
        <f t="shared" si="0"/>
        <v>0</v>
      </c>
      <c r="AQ15" s="22">
        <f t="shared" si="0"/>
        <v>0</v>
      </c>
      <c r="AR15" s="22">
        <f t="shared" si="0"/>
        <v>0</v>
      </c>
      <c r="AS15" s="22">
        <f t="shared" si="0"/>
        <v>0</v>
      </c>
      <c r="AT15" s="22">
        <f t="shared" si="0"/>
        <v>0</v>
      </c>
      <c r="AU15" s="22">
        <f t="shared" si="0"/>
        <v>0</v>
      </c>
      <c r="AV15" s="22">
        <f t="shared" si="0"/>
        <v>0</v>
      </c>
      <c r="AW15" s="22">
        <f t="shared" si="0"/>
        <v>0</v>
      </c>
      <c r="AX15" s="22">
        <f t="shared" si="0"/>
        <v>0</v>
      </c>
      <c r="AZ15" s="21">
        <f t="shared" si="5"/>
        <v>0</v>
      </c>
      <c r="BA15" s="22">
        <f t="shared" si="3"/>
        <v>0</v>
      </c>
      <c r="BB15" s="22">
        <f t="shared" si="1"/>
        <v>0</v>
      </c>
      <c r="BC15" s="22">
        <f t="shared" si="1"/>
        <v>0</v>
      </c>
      <c r="BD15" s="22">
        <f t="shared" si="1"/>
        <v>0</v>
      </c>
      <c r="BE15" s="22">
        <f t="shared" si="1"/>
        <v>0</v>
      </c>
      <c r="BF15" s="22">
        <f t="shared" si="1"/>
        <v>0</v>
      </c>
      <c r="BG15" s="22">
        <f t="shared" si="1"/>
        <v>0</v>
      </c>
      <c r="BH15" s="22">
        <f t="shared" si="1"/>
        <v>0</v>
      </c>
      <c r="BI15" s="22">
        <f t="shared" si="1"/>
        <v>0</v>
      </c>
      <c r="BJ15" s="22">
        <f t="shared" si="1"/>
        <v>0</v>
      </c>
      <c r="BK15" s="22">
        <f t="shared" si="1"/>
        <v>0</v>
      </c>
      <c r="BL15" s="22">
        <f t="shared" si="1"/>
        <v>0</v>
      </c>
      <c r="BM15" s="22">
        <f t="shared" si="1"/>
        <v>0</v>
      </c>
      <c r="BN15" s="22">
        <f t="shared" si="1"/>
        <v>0</v>
      </c>
      <c r="BO15" s="22">
        <f t="shared" si="1"/>
        <v>0</v>
      </c>
      <c r="BP15" s="22">
        <f t="shared" si="1"/>
        <v>0</v>
      </c>
      <c r="BQ15" s="22">
        <f t="shared" si="1"/>
        <v>0</v>
      </c>
    </row>
    <row r="16" spans="1:69" ht="21" customHeight="1" x14ac:dyDescent="0.2">
      <c r="A16" s="23">
        <v>9</v>
      </c>
      <c r="B16" s="23">
        <v>6</v>
      </c>
      <c r="C16" s="46"/>
      <c r="D16" s="48">
        <v>0.42</v>
      </c>
      <c r="E16" s="40">
        <v>0.37</v>
      </c>
      <c r="G16" s="23">
        <v>9</v>
      </c>
      <c r="H16" s="23">
        <v>6</v>
      </c>
      <c r="I16" s="46"/>
      <c r="J16" s="23">
        <v>0.63</v>
      </c>
      <c r="K16" s="40">
        <v>0.53</v>
      </c>
      <c r="L16" s="13"/>
      <c r="M16" s="13"/>
      <c r="N16" s="19">
        <v>6</v>
      </c>
      <c r="O16" s="20">
        <v>0.48</v>
      </c>
      <c r="P16" s="20">
        <v>0.32</v>
      </c>
      <c r="Q16" s="20">
        <v>0.27</v>
      </c>
      <c r="R16" s="20">
        <v>0.03</v>
      </c>
      <c r="S16" s="20">
        <v>0.03</v>
      </c>
      <c r="T16" s="20">
        <v>1</v>
      </c>
      <c r="U16" s="20">
        <v>0.1</v>
      </c>
      <c r="V16" s="20">
        <v>0.05</v>
      </c>
      <c r="W16" s="20">
        <v>0.32</v>
      </c>
      <c r="X16" s="20">
        <v>0.43</v>
      </c>
      <c r="Y16" s="20">
        <v>0.32</v>
      </c>
      <c r="Z16" s="20">
        <v>-0.09</v>
      </c>
      <c r="AA16" s="20">
        <v>-0.19</v>
      </c>
      <c r="AB16" s="20">
        <v>0.02</v>
      </c>
      <c r="AC16" s="20">
        <v>-0.09</v>
      </c>
      <c r="AD16" s="20">
        <v>-0.19</v>
      </c>
      <c r="AE16" s="20">
        <v>0.09</v>
      </c>
      <c r="AG16" s="21">
        <f t="shared" si="4"/>
        <v>0</v>
      </c>
      <c r="AH16" s="22">
        <f t="shared" si="2"/>
        <v>0</v>
      </c>
      <c r="AI16" s="22">
        <f t="shared" si="0"/>
        <v>0</v>
      </c>
      <c r="AJ16" s="22">
        <f t="shared" si="0"/>
        <v>0</v>
      </c>
      <c r="AK16" s="22">
        <f t="shared" si="0"/>
        <v>0</v>
      </c>
      <c r="AL16" s="22">
        <f t="shared" si="0"/>
        <v>0</v>
      </c>
      <c r="AM16" s="22">
        <f t="shared" si="0"/>
        <v>0</v>
      </c>
      <c r="AN16" s="22">
        <f t="shared" si="0"/>
        <v>0</v>
      </c>
      <c r="AO16" s="22">
        <f t="shared" si="0"/>
        <v>0</v>
      </c>
      <c r="AP16" s="22">
        <f t="shared" si="0"/>
        <v>0</v>
      </c>
      <c r="AQ16" s="22">
        <f t="shared" si="0"/>
        <v>0</v>
      </c>
      <c r="AR16" s="22">
        <f t="shared" si="0"/>
        <v>0</v>
      </c>
      <c r="AS16" s="22">
        <f t="shared" si="0"/>
        <v>0</v>
      </c>
      <c r="AT16" s="22">
        <f t="shared" si="0"/>
        <v>0</v>
      </c>
      <c r="AU16" s="22">
        <f t="shared" si="0"/>
        <v>0</v>
      </c>
      <c r="AV16" s="22">
        <f t="shared" si="0"/>
        <v>0</v>
      </c>
      <c r="AW16" s="22">
        <f t="shared" si="0"/>
        <v>0</v>
      </c>
      <c r="AX16" s="22">
        <f t="shared" si="0"/>
        <v>0</v>
      </c>
      <c r="AZ16" s="21">
        <f t="shared" si="5"/>
        <v>0</v>
      </c>
      <c r="BA16" s="22">
        <f t="shared" si="3"/>
        <v>0</v>
      </c>
      <c r="BB16" s="22">
        <f t="shared" si="1"/>
        <v>0</v>
      </c>
      <c r="BC16" s="22">
        <f t="shared" si="1"/>
        <v>0</v>
      </c>
      <c r="BD16" s="22">
        <f t="shared" si="1"/>
        <v>0</v>
      </c>
      <c r="BE16" s="22">
        <f t="shared" si="1"/>
        <v>0</v>
      </c>
      <c r="BF16" s="22">
        <f t="shared" si="1"/>
        <v>0</v>
      </c>
      <c r="BG16" s="22">
        <f t="shared" si="1"/>
        <v>0</v>
      </c>
      <c r="BH16" s="22">
        <f t="shared" si="1"/>
        <v>0</v>
      </c>
      <c r="BI16" s="22">
        <f t="shared" si="1"/>
        <v>0</v>
      </c>
      <c r="BJ16" s="22">
        <f t="shared" si="1"/>
        <v>0</v>
      </c>
      <c r="BK16" s="22">
        <f t="shared" si="1"/>
        <v>0</v>
      </c>
      <c r="BL16" s="22">
        <f t="shared" si="1"/>
        <v>0</v>
      </c>
      <c r="BM16" s="22">
        <f t="shared" si="1"/>
        <v>0</v>
      </c>
      <c r="BN16" s="22">
        <f t="shared" si="1"/>
        <v>0</v>
      </c>
      <c r="BO16" s="22">
        <f t="shared" si="1"/>
        <v>0</v>
      </c>
      <c r="BP16" s="22">
        <f t="shared" si="1"/>
        <v>0</v>
      </c>
      <c r="BQ16" s="22">
        <f t="shared" si="1"/>
        <v>0</v>
      </c>
    </row>
    <row r="17" spans="1:69" ht="21" customHeight="1" x14ac:dyDescent="0.2">
      <c r="A17" s="23">
        <v>11</v>
      </c>
      <c r="B17" s="23">
        <v>7</v>
      </c>
      <c r="C17" s="46"/>
      <c r="D17" s="48">
        <v>0.17</v>
      </c>
      <c r="E17" s="40">
        <v>0.15</v>
      </c>
      <c r="G17" s="23">
        <v>11</v>
      </c>
      <c r="H17" s="23">
        <v>7</v>
      </c>
      <c r="I17" s="46"/>
      <c r="J17" s="23">
        <v>0.23</v>
      </c>
      <c r="K17" s="40">
        <v>0.19</v>
      </c>
      <c r="L17" s="13"/>
      <c r="M17" s="13"/>
      <c r="N17" s="19">
        <v>7</v>
      </c>
      <c r="O17" s="20">
        <v>0.24</v>
      </c>
      <c r="P17" s="20">
        <v>-0.04</v>
      </c>
      <c r="Q17" s="20">
        <v>0.12</v>
      </c>
      <c r="R17" s="20">
        <v>0.19</v>
      </c>
      <c r="S17" s="20">
        <v>-0.2</v>
      </c>
      <c r="T17" s="20">
        <v>0.1</v>
      </c>
      <c r="U17" s="20">
        <v>1</v>
      </c>
      <c r="V17" s="20">
        <v>0.17</v>
      </c>
      <c r="W17" s="20">
        <v>0.22</v>
      </c>
      <c r="X17" s="20">
        <v>0.23</v>
      </c>
      <c r="Y17" s="20">
        <v>-0.04</v>
      </c>
      <c r="Z17" s="20">
        <v>0.1</v>
      </c>
      <c r="AA17" s="20">
        <v>0.16</v>
      </c>
      <c r="AB17" s="20">
        <v>0.02</v>
      </c>
      <c r="AC17" s="20">
        <v>-0.2</v>
      </c>
      <c r="AD17" s="20">
        <v>-0.28000000000000003</v>
      </c>
      <c r="AE17" s="20">
        <v>-0.09</v>
      </c>
      <c r="AG17" s="21">
        <f t="shared" si="4"/>
        <v>0</v>
      </c>
      <c r="AH17" s="22">
        <f t="shared" si="2"/>
        <v>0</v>
      </c>
      <c r="AI17" s="22">
        <f t="shared" si="0"/>
        <v>0</v>
      </c>
      <c r="AJ17" s="22">
        <f t="shared" si="0"/>
        <v>0</v>
      </c>
      <c r="AK17" s="22">
        <f t="shared" si="0"/>
        <v>0</v>
      </c>
      <c r="AL17" s="22">
        <f t="shared" si="0"/>
        <v>0</v>
      </c>
      <c r="AM17" s="22">
        <f t="shared" si="0"/>
        <v>0</v>
      </c>
      <c r="AN17" s="22">
        <f t="shared" si="0"/>
        <v>0</v>
      </c>
      <c r="AO17" s="22">
        <f t="shared" si="0"/>
        <v>0</v>
      </c>
      <c r="AP17" s="22">
        <f t="shared" si="0"/>
        <v>0</v>
      </c>
      <c r="AQ17" s="22">
        <f t="shared" si="0"/>
        <v>0</v>
      </c>
      <c r="AR17" s="22">
        <f t="shared" si="0"/>
        <v>0</v>
      </c>
      <c r="AS17" s="22">
        <f t="shared" si="0"/>
        <v>0</v>
      </c>
      <c r="AT17" s="22">
        <f t="shared" si="0"/>
        <v>0</v>
      </c>
      <c r="AU17" s="22">
        <f t="shared" si="0"/>
        <v>0</v>
      </c>
      <c r="AV17" s="22">
        <f t="shared" si="0"/>
        <v>0</v>
      </c>
      <c r="AW17" s="22">
        <f t="shared" si="0"/>
        <v>0</v>
      </c>
      <c r="AX17" s="22">
        <f t="shared" si="0"/>
        <v>0</v>
      </c>
      <c r="AZ17" s="21">
        <f t="shared" si="5"/>
        <v>0</v>
      </c>
      <c r="BA17" s="22">
        <f t="shared" si="3"/>
        <v>0</v>
      </c>
      <c r="BB17" s="22">
        <f t="shared" si="1"/>
        <v>0</v>
      </c>
      <c r="BC17" s="22">
        <f t="shared" si="1"/>
        <v>0</v>
      </c>
      <c r="BD17" s="22">
        <f t="shared" si="1"/>
        <v>0</v>
      </c>
      <c r="BE17" s="22">
        <f t="shared" si="1"/>
        <v>0</v>
      </c>
      <c r="BF17" s="22">
        <f t="shared" si="1"/>
        <v>0</v>
      </c>
      <c r="BG17" s="22">
        <f t="shared" si="1"/>
        <v>0</v>
      </c>
      <c r="BH17" s="22">
        <f t="shared" si="1"/>
        <v>0</v>
      </c>
      <c r="BI17" s="22">
        <f t="shared" si="1"/>
        <v>0</v>
      </c>
      <c r="BJ17" s="22">
        <f t="shared" si="1"/>
        <v>0</v>
      </c>
      <c r="BK17" s="22">
        <f t="shared" si="1"/>
        <v>0</v>
      </c>
      <c r="BL17" s="22">
        <f t="shared" si="1"/>
        <v>0</v>
      </c>
      <c r="BM17" s="22">
        <f t="shared" si="1"/>
        <v>0</v>
      </c>
      <c r="BN17" s="22">
        <f t="shared" si="1"/>
        <v>0</v>
      </c>
      <c r="BO17" s="22">
        <f t="shared" si="1"/>
        <v>0</v>
      </c>
      <c r="BP17" s="22">
        <f t="shared" si="1"/>
        <v>0</v>
      </c>
      <c r="BQ17" s="22">
        <f t="shared" si="1"/>
        <v>0</v>
      </c>
    </row>
    <row r="18" spans="1:69" ht="21" customHeight="1" x14ac:dyDescent="0.2">
      <c r="A18" s="23">
        <v>12</v>
      </c>
      <c r="B18" s="23">
        <v>8</v>
      </c>
      <c r="C18" s="46"/>
      <c r="D18" s="48">
        <v>0.17</v>
      </c>
      <c r="E18" s="40">
        <v>0.15</v>
      </c>
      <c r="G18" s="23">
        <v>12</v>
      </c>
      <c r="H18" s="23">
        <v>8</v>
      </c>
      <c r="I18" s="46"/>
      <c r="J18" s="23">
        <v>0.23</v>
      </c>
      <c r="K18" s="40">
        <v>0.19</v>
      </c>
      <c r="L18" s="13"/>
      <c r="M18" s="13"/>
      <c r="N18" s="19">
        <v>8</v>
      </c>
      <c r="O18" s="20">
        <v>0.35</v>
      </c>
      <c r="P18" s="20">
        <v>0.05</v>
      </c>
      <c r="Q18" s="20">
        <v>0.14000000000000001</v>
      </c>
      <c r="R18" s="20">
        <v>0.09</v>
      </c>
      <c r="S18" s="20">
        <v>-0.09</v>
      </c>
      <c r="T18" s="20">
        <v>0.05</v>
      </c>
      <c r="U18" s="20">
        <v>0.17</v>
      </c>
      <c r="V18" s="20">
        <v>1</v>
      </c>
      <c r="W18" s="20">
        <v>0.39</v>
      </c>
      <c r="X18" s="20">
        <v>0.26</v>
      </c>
      <c r="Y18" s="20">
        <v>0.19</v>
      </c>
      <c r="Z18" s="20">
        <v>-0.22</v>
      </c>
      <c r="AA18" s="20">
        <v>0.21</v>
      </c>
      <c r="AB18" s="20">
        <v>0.32</v>
      </c>
      <c r="AC18" s="20">
        <v>0.11</v>
      </c>
      <c r="AD18" s="20">
        <v>0.22</v>
      </c>
      <c r="AE18" s="20">
        <v>0.15</v>
      </c>
      <c r="AG18" s="21">
        <f t="shared" si="4"/>
        <v>0</v>
      </c>
      <c r="AH18" s="22">
        <f t="shared" si="2"/>
        <v>0</v>
      </c>
      <c r="AI18" s="22">
        <f t="shared" si="0"/>
        <v>0</v>
      </c>
      <c r="AJ18" s="22">
        <f t="shared" si="0"/>
        <v>0</v>
      </c>
      <c r="AK18" s="22">
        <f t="shared" si="0"/>
        <v>0</v>
      </c>
      <c r="AL18" s="22">
        <f t="shared" si="0"/>
        <v>0</v>
      </c>
      <c r="AM18" s="22">
        <f t="shared" si="0"/>
        <v>0</v>
      </c>
      <c r="AN18" s="22">
        <f t="shared" si="0"/>
        <v>0</v>
      </c>
      <c r="AO18" s="22">
        <f t="shared" si="0"/>
        <v>0</v>
      </c>
      <c r="AP18" s="22">
        <f t="shared" si="0"/>
        <v>0</v>
      </c>
      <c r="AQ18" s="22">
        <f t="shared" si="0"/>
        <v>0</v>
      </c>
      <c r="AR18" s="22">
        <f t="shared" si="0"/>
        <v>0</v>
      </c>
      <c r="AS18" s="22">
        <f t="shared" si="0"/>
        <v>0</v>
      </c>
      <c r="AT18" s="22">
        <f t="shared" si="0"/>
        <v>0</v>
      </c>
      <c r="AU18" s="22">
        <f t="shared" si="0"/>
        <v>0</v>
      </c>
      <c r="AV18" s="22">
        <f t="shared" si="0"/>
        <v>0</v>
      </c>
      <c r="AW18" s="22">
        <f t="shared" si="0"/>
        <v>0</v>
      </c>
      <c r="AX18" s="22">
        <f t="shared" si="0"/>
        <v>0</v>
      </c>
      <c r="AZ18" s="21">
        <f t="shared" si="5"/>
        <v>0</v>
      </c>
      <c r="BA18" s="22">
        <f t="shared" si="3"/>
        <v>0</v>
      </c>
      <c r="BB18" s="22">
        <f t="shared" si="1"/>
        <v>0</v>
      </c>
      <c r="BC18" s="22">
        <f t="shared" si="1"/>
        <v>0</v>
      </c>
      <c r="BD18" s="22">
        <f t="shared" si="1"/>
        <v>0</v>
      </c>
      <c r="BE18" s="22">
        <f t="shared" si="1"/>
        <v>0</v>
      </c>
      <c r="BF18" s="22">
        <f t="shared" si="1"/>
        <v>0</v>
      </c>
      <c r="BG18" s="22">
        <f t="shared" si="1"/>
        <v>0</v>
      </c>
      <c r="BH18" s="22">
        <f t="shared" si="1"/>
        <v>0</v>
      </c>
      <c r="BI18" s="22">
        <f t="shared" si="1"/>
        <v>0</v>
      </c>
      <c r="BJ18" s="22">
        <f t="shared" si="1"/>
        <v>0</v>
      </c>
      <c r="BK18" s="22">
        <f t="shared" si="1"/>
        <v>0</v>
      </c>
      <c r="BL18" s="22">
        <f t="shared" si="1"/>
        <v>0</v>
      </c>
      <c r="BM18" s="22">
        <f t="shared" si="1"/>
        <v>0</v>
      </c>
      <c r="BN18" s="22">
        <f t="shared" si="1"/>
        <v>0</v>
      </c>
      <c r="BO18" s="22">
        <f t="shared" si="1"/>
        <v>0</v>
      </c>
      <c r="BP18" s="22">
        <f t="shared" si="1"/>
        <v>0</v>
      </c>
      <c r="BQ18" s="22">
        <f t="shared" si="1"/>
        <v>0</v>
      </c>
    </row>
    <row r="19" spans="1:69" ht="21" customHeight="1" x14ac:dyDescent="0.2">
      <c r="A19" s="23">
        <v>13</v>
      </c>
      <c r="B19" s="23">
        <v>9</v>
      </c>
      <c r="C19" s="46"/>
      <c r="D19" s="48">
        <v>0.24</v>
      </c>
      <c r="E19" s="40">
        <v>0.23</v>
      </c>
      <c r="G19" s="23">
        <v>13</v>
      </c>
      <c r="H19" s="23">
        <v>9</v>
      </c>
      <c r="I19" s="46"/>
      <c r="J19" s="23">
        <v>0.14000000000000001</v>
      </c>
      <c r="K19" s="40">
        <v>0.11</v>
      </c>
      <c r="L19" s="13"/>
      <c r="M19" s="13"/>
      <c r="N19" s="19">
        <v>9</v>
      </c>
      <c r="O19" s="20">
        <v>0.46</v>
      </c>
      <c r="P19" s="20">
        <v>0.11</v>
      </c>
      <c r="Q19" s="20">
        <v>0.31</v>
      </c>
      <c r="R19" s="20">
        <v>7.0000000000000007E-2</v>
      </c>
      <c r="S19" s="20">
        <v>-0.05</v>
      </c>
      <c r="T19" s="20">
        <v>0.32</v>
      </c>
      <c r="U19" s="20">
        <v>0.22</v>
      </c>
      <c r="V19" s="20">
        <v>0.39</v>
      </c>
      <c r="W19" s="20">
        <v>1</v>
      </c>
      <c r="X19" s="20">
        <v>0.13</v>
      </c>
      <c r="Y19" s="20">
        <v>0.14000000000000001</v>
      </c>
      <c r="Z19" s="20">
        <v>0</v>
      </c>
      <c r="AA19" s="20">
        <v>0.24</v>
      </c>
      <c r="AB19" s="20">
        <v>0.25</v>
      </c>
      <c r="AC19" s="20">
        <v>0.22</v>
      </c>
      <c r="AD19" s="20">
        <v>-0.05</v>
      </c>
      <c r="AE19" s="20">
        <v>0.14000000000000001</v>
      </c>
      <c r="AG19" s="21">
        <f t="shared" si="4"/>
        <v>0</v>
      </c>
      <c r="AH19" s="22">
        <f t="shared" si="2"/>
        <v>0</v>
      </c>
      <c r="AI19" s="22">
        <f t="shared" si="0"/>
        <v>0</v>
      </c>
      <c r="AJ19" s="22">
        <f t="shared" si="0"/>
        <v>0</v>
      </c>
      <c r="AK19" s="22">
        <f t="shared" si="0"/>
        <v>0</v>
      </c>
      <c r="AL19" s="22">
        <f t="shared" si="0"/>
        <v>0</v>
      </c>
      <c r="AM19" s="22">
        <f t="shared" si="0"/>
        <v>0</v>
      </c>
      <c r="AN19" s="22">
        <f t="shared" si="0"/>
        <v>0</v>
      </c>
      <c r="AO19" s="22">
        <f t="shared" si="0"/>
        <v>0</v>
      </c>
      <c r="AP19" s="22">
        <f t="shared" si="0"/>
        <v>0</v>
      </c>
      <c r="AQ19" s="22">
        <f t="shared" si="0"/>
        <v>0</v>
      </c>
      <c r="AR19" s="22">
        <f t="shared" si="0"/>
        <v>0</v>
      </c>
      <c r="AS19" s="22">
        <f t="shared" si="0"/>
        <v>0</v>
      </c>
      <c r="AT19" s="22">
        <f t="shared" si="0"/>
        <v>0</v>
      </c>
      <c r="AU19" s="22">
        <f t="shared" si="0"/>
        <v>0</v>
      </c>
      <c r="AV19" s="22">
        <f t="shared" si="0"/>
        <v>0</v>
      </c>
      <c r="AW19" s="22">
        <f t="shared" si="0"/>
        <v>0</v>
      </c>
      <c r="AX19" s="22">
        <f t="shared" si="0"/>
        <v>0</v>
      </c>
      <c r="AZ19" s="21">
        <f t="shared" si="5"/>
        <v>0</v>
      </c>
      <c r="BA19" s="22">
        <f t="shared" si="3"/>
        <v>0</v>
      </c>
      <c r="BB19" s="22">
        <f t="shared" si="1"/>
        <v>0</v>
      </c>
      <c r="BC19" s="22">
        <f t="shared" si="1"/>
        <v>0</v>
      </c>
      <c r="BD19" s="22">
        <f t="shared" si="1"/>
        <v>0</v>
      </c>
      <c r="BE19" s="22">
        <f t="shared" si="1"/>
        <v>0</v>
      </c>
      <c r="BF19" s="22">
        <f t="shared" si="1"/>
        <v>0</v>
      </c>
      <c r="BG19" s="22">
        <f t="shared" si="1"/>
        <v>0</v>
      </c>
      <c r="BH19" s="22">
        <f t="shared" si="1"/>
        <v>0</v>
      </c>
      <c r="BI19" s="22">
        <f t="shared" si="1"/>
        <v>0</v>
      </c>
      <c r="BJ19" s="22">
        <f t="shared" si="1"/>
        <v>0</v>
      </c>
      <c r="BK19" s="22">
        <f t="shared" si="1"/>
        <v>0</v>
      </c>
      <c r="BL19" s="22">
        <f t="shared" si="1"/>
        <v>0</v>
      </c>
      <c r="BM19" s="22">
        <f t="shared" si="1"/>
        <v>0</v>
      </c>
      <c r="BN19" s="22">
        <f t="shared" si="1"/>
        <v>0</v>
      </c>
      <c r="BO19" s="22">
        <f t="shared" si="1"/>
        <v>0</v>
      </c>
      <c r="BP19" s="22">
        <f t="shared" si="1"/>
        <v>0</v>
      </c>
      <c r="BQ19" s="22">
        <f t="shared" si="1"/>
        <v>0</v>
      </c>
    </row>
    <row r="20" spans="1:69" ht="21" customHeight="1" x14ac:dyDescent="0.2">
      <c r="A20" s="23">
        <v>14</v>
      </c>
      <c r="B20" s="23">
        <v>13</v>
      </c>
      <c r="C20" s="46"/>
      <c r="D20" s="48">
        <v>0.2</v>
      </c>
      <c r="E20" s="40">
        <v>0.19</v>
      </c>
      <c r="G20" s="23">
        <v>14</v>
      </c>
      <c r="H20" s="23">
        <v>13</v>
      </c>
      <c r="I20" s="46"/>
      <c r="J20" s="23">
        <v>0.14000000000000001</v>
      </c>
      <c r="K20" s="40">
        <v>0.11</v>
      </c>
      <c r="L20" s="13"/>
      <c r="M20" s="13"/>
      <c r="N20" s="19">
        <v>10</v>
      </c>
      <c r="O20" s="20">
        <v>0.44</v>
      </c>
      <c r="P20" s="20">
        <v>0.39</v>
      </c>
      <c r="Q20" s="20">
        <v>0.44</v>
      </c>
      <c r="R20" s="20">
        <v>0.01</v>
      </c>
      <c r="S20" s="20">
        <v>-0.18</v>
      </c>
      <c r="T20" s="20">
        <v>0.43</v>
      </c>
      <c r="U20" s="20">
        <v>0.23</v>
      </c>
      <c r="V20" s="20">
        <v>0.26</v>
      </c>
      <c r="W20" s="20">
        <v>0.13</v>
      </c>
      <c r="X20" s="20">
        <v>1</v>
      </c>
      <c r="Y20" s="20">
        <v>0.11</v>
      </c>
      <c r="Z20" s="20">
        <v>0.01</v>
      </c>
      <c r="AA20" s="20">
        <v>0.08</v>
      </c>
      <c r="AB20" s="20">
        <v>0.2</v>
      </c>
      <c r="AC20" s="20">
        <v>-0.28000000000000003</v>
      </c>
      <c r="AD20" s="20">
        <v>0.04</v>
      </c>
      <c r="AE20" s="20">
        <v>0.08</v>
      </c>
      <c r="AG20" s="21">
        <v>0</v>
      </c>
      <c r="AH20" s="22">
        <f t="shared" si="2"/>
        <v>0</v>
      </c>
      <c r="AI20" s="22">
        <f t="shared" si="0"/>
        <v>0</v>
      </c>
      <c r="AJ20" s="22">
        <f t="shared" si="0"/>
        <v>0</v>
      </c>
      <c r="AK20" s="22">
        <f t="shared" si="0"/>
        <v>0</v>
      </c>
      <c r="AL20" s="22">
        <f t="shared" si="0"/>
        <v>0</v>
      </c>
      <c r="AM20" s="22">
        <f t="shared" si="0"/>
        <v>0</v>
      </c>
      <c r="AN20" s="22">
        <f t="shared" si="0"/>
        <v>0</v>
      </c>
      <c r="AO20" s="22">
        <f t="shared" si="0"/>
        <v>0</v>
      </c>
      <c r="AP20" s="22">
        <f t="shared" si="0"/>
        <v>0</v>
      </c>
      <c r="AQ20" s="22">
        <f t="shared" si="0"/>
        <v>0</v>
      </c>
      <c r="AR20" s="22">
        <f t="shared" si="0"/>
        <v>0</v>
      </c>
      <c r="AS20" s="22">
        <f t="shared" si="0"/>
        <v>0</v>
      </c>
      <c r="AT20" s="22">
        <f t="shared" si="0"/>
        <v>0</v>
      </c>
      <c r="AU20" s="22">
        <f t="shared" si="0"/>
        <v>0</v>
      </c>
      <c r="AV20" s="22">
        <f t="shared" si="0"/>
        <v>0</v>
      </c>
      <c r="AW20" s="22">
        <f t="shared" si="0"/>
        <v>0</v>
      </c>
      <c r="AX20" s="22">
        <f t="shared" si="0"/>
        <v>0</v>
      </c>
      <c r="AZ20" s="21">
        <v>0</v>
      </c>
      <c r="BA20" s="22">
        <f t="shared" si="3"/>
        <v>0</v>
      </c>
      <c r="BB20" s="22">
        <f t="shared" si="1"/>
        <v>0</v>
      </c>
      <c r="BC20" s="22">
        <f t="shared" si="1"/>
        <v>0</v>
      </c>
      <c r="BD20" s="22">
        <f t="shared" si="1"/>
        <v>0</v>
      </c>
      <c r="BE20" s="22">
        <f t="shared" si="1"/>
        <v>0</v>
      </c>
      <c r="BF20" s="22">
        <f t="shared" si="1"/>
        <v>0</v>
      </c>
      <c r="BG20" s="22">
        <f t="shared" si="1"/>
        <v>0</v>
      </c>
      <c r="BH20" s="22">
        <f t="shared" si="1"/>
        <v>0</v>
      </c>
      <c r="BI20" s="22">
        <f t="shared" si="1"/>
        <v>0</v>
      </c>
      <c r="BJ20" s="22">
        <f t="shared" si="1"/>
        <v>0</v>
      </c>
      <c r="BK20" s="22">
        <f t="shared" si="1"/>
        <v>0</v>
      </c>
      <c r="BL20" s="22">
        <f t="shared" si="1"/>
        <v>0</v>
      </c>
      <c r="BM20" s="22">
        <f t="shared" si="1"/>
        <v>0</v>
      </c>
      <c r="BN20" s="22">
        <f t="shared" si="1"/>
        <v>0</v>
      </c>
      <c r="BO20" s="22">
        <f t="shared" si="1"/>
        <v>0</v>
      </c>
      <c r="BP20" s="22">
        <f t="shared" si="1"/>
        <v>0</v>
      </c>
      <c r="BQ20" s="22">
        <f t="shared" si="1"/>
        <v>0</v>
      </c>
    </row>
    <row r="21" spans="1:69" ht="21" customHeight="1" x14ac:dyDescent="0.2">
      <c r="A21" s="25">
        <v>15</v>
      </c>
      <c r="B21" s="25">
        <v>10</v>
      </c>
      <c r="C21" s="47"/>
      <c r="D21" s="49">
        <v>0.17</v>
      </c>
      <c r="E21" s="41">
        <v>0.15</v>
      </c>
      <c r="G21" s="25">
        <v>15</v>
      </c>
      <c r="H21" s="25">
        <v>10</v>
      </c>
      <c r="I21" s="47"/>
      <c r="J21" s="25">
        <v>0.23</v>
      </c>
      <c r="K21" s="41">
        <v>0.19</v>
      </c>
      <c r="L21" s="13"/>
      <c r="M21" s="13"/>
      <c r="N21" s="19">
        <v>11</v>
      </c>
      <c r="O21" s="20">
        <v>0.18</v>
      </c>
      <c r="P21" s="20">
        <v>0.18</v>
      </c>
      <c r="Q21" s="20">
        <v>0.22</v>
      </c>
      <c r="R21" s="20">
        <v>-0.05</v>
      </c>
      <c r="S21" s="20">
        <v>0.23</v>
      </c>
      <c r="T21" s="20">
        <v>0.32</v>
      </c>
      <c r="U21" s="20">
        <v>-0.04</v>
      </c>
      <c r="V21" s="20">
        <v>0.19</v>
      </c>
      <c r="W21" s="20">
        <v>0.14000000000000001</v>
      </c>
      <c r="X21" s="20">
        <v>0.11</v>
      </c>
      <c r="Y21" s="20">
        <v>1</v>
      </c>
      <c r="Z21" s="20">
        <v>0.19</v>
      </c>
      <c r="AA21" s="20">
        <v>0.03</v>
      </c>
      <c r="AB21" s="20">
        <v>-0.36</v>
      </c>
      <c r="AC21" s="20">
        <v>-0.32</v>
      </c>
      <c r="AD21" s="20">
        <v>0.12</v>
      </c>
      <c r="AE21" s="20">
        <v>0.16</v>
      </c>
      <c r="AG21" s="21">
        <f t="shared" ref="AG21:AG27" si="6">C17*D17</f>
        <v>0</v>
      </c>
      <c r="AH21" s="22">
        <f t="shared" si="2"/>
        <v>0</v>
      </c>
      <c r="AI21" s="22">
        <f t="shared" si="0"/>
        <v>0</v>
      </c>
      <c r="AJ21" s="22">
        <f t="shared" si="0"/>
        <v>0</v>
      </c>
      <c r="AK21" s="22">
        <f t="shared" si="0"/>
        <v>0</v>
      </c>
      <c r="AL21" s="22">
        <f t="shared" si="0"/>
        <v>0</v>
      </c>
      <c r="AM21" s="22">
        <f t="shared" si="0"/>
        <v>0</v>
      </c>
      <c r="AN21" s="22">
        <f t="shared" si="0"/>
        <v>0</v>
      </c>
      <c r="AO21" s="22">
        <f t="shared" si="0"/>
        <v>0</v>
      </c>
      <c r="AP21" s="22">
        <f t="shared" si="0"/>
        <v>0</v>
      </c>
      <c r="AQ21" s="22">
        <f t="shared" si="0"/>
        <v>0</v>
      </c>
      <c r="AR21" s="22">
        <f t="shared" si="0"/>
        <v>0</v>
      </c>
      <c r="AS21" s="22">
        <f t="shared" si="0"/>
        <v>0</v>
      </c>
      <c r="AT21" s="22">
        <f t="shared" si="0"/>
        <v>0</v>
      </c>
      <c r="AU21" s="22">
        <f t="shared" si="0"/>
        <v>0</v>
      </c>
      <c r="AV21" s="22">
        <f t="shared" si="0"/>
        <v>0</v>
      </c>
      <c r="AW21" s="22">
        <f t="shared" si="0"/>
        <v>0</v>
      </c>
      <c r="AX21" s="22">
        <f t="shared" si="0"/>
        <v>0</v>
      </c>
      <c r="AZ21" s="21">
        <f t="shared" ref="AZ21:AZ27" si="7">C17*E17</f>
        <v>0</v>
      </c>
      <c r="BA21" s="22">
        <f t="shared" si="3"/>
        <v>0</v>
      </c>
      <c r="BB21" s="22">
        <f t="shared" si="1"/>
        <v>0</v>
      </c>
      <c r="BC21" s="22">
        <f t="shared" si="1"/>
        <v>0</v>
      </c>
      <c r="BD21" s="22">
        <f t="shared" si="1"/>
        <v>0</v>
      </c>
      <c r="BE21" s="22">
        <f t="shared" si="1"/>
        <v>0</v>
      </c>
      <c r="BF21" s="22">
        <f t="shared" si="1"/>
        <v>0</v>
      </c>
      <c r="BG21" s="22">
        <f t="shared" si="1"/>
        <v>0</v>
      </c>
      <c r="BH21" s="22">
        <f t="shared" si="1"/>
        <v>0</v>
      </c>
      <c r="BI21" s="22">
        <f t="shared" si="1"/>
        <v>0</v>
      </c>
      <c r="BJ21" s="22">
        <f t="shared" si="1"/>
        <v>0</v>
      </c>
      <c r="BK21" s="22">
        <f t="shared" si="1"/>
        <v>0</v>
      </c>
      <c r="BL21" s="22">
        <f t="shared" si="1"/>
        <v>0</v>
      </c>
      <c r="BM21" s="22">
        <f t="shared" si="1"/>
        <v>0</v>
      </c>
      <c r="BN21" s="22">
        <f t="shared" si="1"/>
        <v>0</v>
      </c>
      <c r="BO21" s="22">
        <f t="shared" si="1"/>
        <v>0</v>
      </c>
      <c r="BP21" s="22">
        <f t="shared" si="1"/>
        <v>0</v>
      </c>
      <c r="BQ21" s="22">
        <f t="shared" si="1"/>
        <v>0</v>
      </c>
    </row>
    <row r="22" spans="1:69" ht="21" customHeight="1" x14ac:dyDescent="0.2">
      <c r="A22" s="25">
        <v>16</v>
      </c>
      <c r="B22" s="25">
        <v>11</v>
      </c>
      <c r="C22" s="47"/>
      <c r="D22" s="49">
        <v>0.17</v>
      </c>
      <c r="E22" s="41">
        <v>0.15</v>
      </c>
      <c r="G22" s="25">
        <v>16</v>
      </c>
      <c r="H22" s="25">
        <v>11</v>
      </c>
      <c r="I22" s="47"/>
      <c r="J22" s="25">
        <v>0.23</v>
      </c>
      <c r="K22" s="41">
        <v>0.19</v>
      </c>
      <c r="L22" s="13"/>
      <c r="M22" s="13"/>
      <c r="N22" s="19">
        <v>12</v>
      </c>
      <c r="O22" s="20">
        <v>-0.03</v>
      </c>
      <c r="P22" s="20">
        <v>0.33</v>
      </c>
      <c r="Q22" s="20">
        <v>-0.03</v>
      </c>
      <c r="R22" s="20">
        <v>0.16</v>
      </c>
      <c r="S22" s="20">
        <v>0.17</v>
      </c>
      <c r="T22" s="20">
        <v>-0.09</v>
      </c>
      <c r="U22" s="20">
        <v>0.1</v>
      </c>
      <c r="V22" s="20">
        <v>-0.22</v>
      </c>
      <c r="W22" s="20">
        <v>0</v>
      </c>
      <c r="X22" s="20">
        <v>0.01</v>
      </c>
      <c r="Y22" s="20">
        <v>0.19</v>
      </c>
      <c r="Z22" s="20">
        <v>1</v>
      </c>
      <c r="AA22" s="20">
        <v>0.3</v>
      </c>
      <c r="AB22" s="20">
        <v>-0.44</v>
      </c>
      <c r="AC22" s="20">
        <v>-0.65</v>
      </c>
      <c r="AD22" s="20">
        <v>-0.21</v>
      </c>
      <c r="AE22" s="20">
        <v>0.03</v>
      </c>
      <c r="AG22" s="21">
        <f t="shared" si="6"/>
        <v>0</v>
      </c>
      <c r="AH22" s="22">
        <f t="shared" si="2"/>
        <v>0</v>
      </c>
      <c r="AI22" s="22">
        <f t="shared" si="0"/>
        <v>0</v>
      </c>
      <c r="AJ22" s="22">
        <f t="shared" si="0"/>
        <v>0</v>
      </c>
      <c r="AK22" s="22">
        <f t="shared" si="0"/>
        <v>0</v>
      </c>
      <c r="AL22" s="22">
        <f t="shared" si="0"/>
        <v>0</v>
      </c>
      <c r="AM22" s="22">
        <f t="shared" si="0"/>
        <v>0</v>
      </c>
      <c r="AN22" s="22">
        <f t="shared" si="0"/>
        <v>0</v>
      </c>
      <c r="AO22" s="22">
        <f t="shared" si="0"/>
        <v>0</v>
      </c>
      <c r="AP22" s="22">
        <f t="shared" si="0"/>
        <v>0</v>
      </c>
      <c r="AQ22" s="22">
        <f t="shared" si="0"/>
        <v>0</v>
      </c>
      <c r="AR22" s="22">
        <f t="shared" si="0"/>
        <v>0</v>
      </c>
      <c r="AS22" s="22">
        <f t="shared" si="0"/>
        <v>0</v>
      </c>
      <c r="AT22" s="22">
        <f t="shared" si="0"/>
        <v>0</v>
      </c>
      <c r="AU22" s="22">
        <f t="shared" si="0"/>
        <v>0</v>
      </c>
      <c r="AV22" s="22">
        <f t="shared" si="0"/>
        <v>0</v>
      </c>
      <c r="AW22" s="22">
        <f t="shared" si="0"/>
        <v>0</v>
      </c>
      <c r="AX22" s="22">
        <f t="shared" si="0"/>
        <v>0</v>
      </c>
      <c r="AZ22" s="21">
        <f t="shared" si="7"/>
        <v>0</v>
      </c>
      <c r="BA22" s="22">
        <f t="shared" si="3"/>
        <v>0</v>
      </c>
      <c r="BB22" s="22">
        <f t="shared" si="1"/>
        <v>0</v>
      </c>
      <c r="BC22" s="22">
        <f t="shared" si="1"/>
        <v>0</v>
      </c>
      <c r="BD22" s="22">
        <f t="shared" si="1"/>
        <v>0</v>
      </c>
      <c r="BE22" s="22">
        <f t="shared" si="1"/>
        <v>0</v>
      </c>
      <c r="BF22" s="22">
        <f t="shared" si="1"/>
        <v>0</v>
      </c>
      <c r="BG22" s="22">
        <f t="shared" si="1"/>
        <v>0</v>
      </c>
      <c r="BH22" s="22">
        <f t="shared" si="1"/>
        <v>0</v>
      </c>
      <c r="BI22" s="22">
        <f t="shared" si="1"/>
        <v>0</v>
      </c>
      <c r="BJ22" s="22">
        <f t="shared" si="1"/>
        <v>0</v>
      </c>
      <c r="BK22" s="22">
        <f t="shared" si="1"/>
        <v>0</v>
      </c>
      <c r="BL22" s="22">
        <f t="shared" si="1"/>
        <v>0</v>
      </c>
      <c r="BM22" s="22">
        <f t="shared" si="1"/>
        <v>0</v>
      </c>
      <c r="BN22" s="22">
        <f t="shared" si="1"/>
        <v>0</v>
      </c>
      <c r="BO22" s="22">
        <f t="shared" si="1"/>
        <v>0</v>
      </c>
      <c r="BP22" s="22">
        <f t="shared" si="1"/>
        <v>0</v>
      </c>
      <c r="BQ22" s="22">
        <f t="shared" si="1"/>
        <v>0</v>
      </c>
    </row>
    <row r="23" spans="1:69" ht="21" customHeight="1" x14ac:dyDescent="0.2">
      <c r="A23" s="25">
        <v>17</v>
      </c>
      <c r="B23" s="25">
        <v>12</v>
      </c>
      <c r="C23" s="47"/>
      <c r="D23" s="49">
        <v>0.17</v>
      </c>
      <c r="E23" s="41">
        <v>0.15</v>
      </c>
      <c r="G23" s="25">
        <v>17</v>
      </c>
      <c r="H23" s="25">
        <v>12</v>
      </c>
      <c r="I23" s="47"/>
      <c r="J23" s="25">
        <v>0.23</v>
      </c>
      <c r="K23" s="41">
        <v>0.19</v>
      </c>
      <c r="L23" s="13"/>
      <c r="M23" s="13"/>
      <c r="N23" s="19">
        <v>13</v>
      </c>
      <c r="O23" s="20">
        <v>-0.01</v>
      </c>
      <c r="P23" s="20">
        <v>-7.0000000000000007E-2</v>
      </c>
      <c r="Q23" s="20">
        <v>7.0000000000000007E-2</v>
      </c>
      <c r="R23" s="20">
        <v>0.09</v>
      </c>
      <c r="S23" s="20">
        <v>-0.05</v>
      </c>
      <c r="T23" s="20">
        <v>-0.19</v>
      </c>
      <c r="U23" s="20">
        <v>0.16</v>
      </c>
      <c r="V23" s="20">
        <v>0.21</v>
      </c>
      <c r="W23" s="20">
        <v>0.24</v>
      </c>
      <c r="X23" s="20">
        <v>0.08</v>
      </c>
      <c r="Y23" s="20">
        <v>0.03</v>
      </c>
      <c r="Z23" s="20">
        <v>0.3</v>
      </c>
      <c r="AA23" s="20">
        <v>1</v>
      </c>
      <c r="AB23" s="20">
        <v>-0.1</v>
      </c>
      <c r="AC23" s="20">
        <v>-0.11</v>
      </c>
      <c r="AD23" s="20">
        <v>-0.12</v>
      </c>
      <c r="AE23" s="20">
        <v>-0.17</v>
      </c>
      <c r="AG23" s="21">
        <f t="shared" si="6"/>
        <v>0</v>
      </c>
      <c r="AH23" s="22">
        <f t="shared" si="2"/>
        <v>0</v>
      </c>
      <c r="AI23" s="22">
        <f t="shared" si="0"/>
        <v>0</v>
      </c>
      <c r="AJ23" s="22">
        <f t="shared" si="0"/>
        <v>0</v>
      </c>
      <c r="AK23" s="22">
        <f t="shared" si="0"/>
        <v>0</v>
      </c>
      <c r="AL23" s="22">
        <f t="shared" si="0"/>
        <v>0</v>
      </c>
      <c r="AM23" s="22">
        <f t="shared" si="0"/>
        <v>0</v>
      </c>
      <c r="AN23" s="22">
        <f t="shared" si="0"/>
        <v>0</v>
      </c>
      <c r="AO23" s="22">
        <f t="shared" si="0"/>
        <v>0</v>
      </c>
      <c r="AP23" s="22">
        <f t="shared" si="0"/>
        <v>0</v>
      </c>
      <c r="AQ23" s="22">
        <f t="shared" si="0"/>
        <v>0</v>
      </c>
      <c r="AR23" s="22">
        <f t="shared" si="0"/>
        <v>0</v>
      </c>
      <c r="AS23" s="22">
        <f t="shared" si="0"/>
        <v>0</v>
      </c>
      <c r="AT23" s="22">
        <f t="shared" si="0"/>
        <v>0</v>
      </c>
      <c r="AU23" s="22">
        <f t="shared" si="0"/>
        <v>0</v>
      </c>
      <c r="AV23" s="22">
        <f t="shared" si="0"/>
        <v>0</v>
      </c>
      <c r="AW23" s="22">
        <f t="shared" si="0"/>
        <v>0</v>
      </c>
      <c r="AX23" s="22">
        <f t="shared" si="0"/>
        <v>0</v>
      </c>
      <c r="AZ23" s="21">
        <f t="shared" si="7"/>
        <v>0</v>
      </c>
      <c r="BA23" s="22">
        <f t="shared" si="3"/>
        <v>0</v>
      </c>
      <c r="BB23" s="22">
        <f t="shared" si="1"/>
        <v>0</v>
      </c>
      <c r="BC23" s="22">
        <f t="shared" si="1"/>
        <v>0</v>
      </c>
      <c r="BD23" s="22">
        <f t="shared" si="1"/>
        <v>0</v>
      </c>
      <c r="BE23" s="22">
        <f t="shared" si="1"/>
        <v>0</v>
      </c>
      <c r="BF23" s="22">
        <f t="shared" si="1"/>
        <v>0</v>
      </c>
      <c r="BG23" s="22">
        <f t="shared" si="1"/>
        <v>0</v>
      </c>
      <c r="BH23" s="22">
        <f t="shared" si="1"/>
        <v>0</v>
      </c>
      <c r="BI23" s="22">
        <f t="shared" si="1"/>
        <v>0</v>
      </c>
      <c r="BJ23" s="22">
        <f t="shared" si="1"/>
        <v>0</v>
      </c>
      <c r="BK23" s="22">
        <f t="shared" si="1"/>
        <v>0</v>
      </c>
      <c r="BL23" s="22">
        <f t="shared" si="1"/>
        <v>0</v>
      </c>
      <c r="BM23" s="22">
        <f t="shared" si="1"/>
        <v>0</v>
      </c>
      <c r="BN23" s="22">
        <f t="shared" si="1"/>
        <v>0</v>
      </c>
      <c r="BO23" s="22">
        <f t="shared" si="1"/>
        <v>0</v>
      </c>
      <c r="BP23" s="22">
        <f t="shared" si="1"/>
        <v>0</v>
      </c>
      <c r="BQ23" s="22">
        <f t="shared" si="1"/>
        <v>0</v>
      </c>
    </row>
    <row r="24" spans="1:69" ht="21" customHeight="1" x14ac:dyDescent="0.2">
      <c r="L24" s="13"/>
      <c r="M24" s="13"/>
      <c r="N24" s="19">
        <v>14</v>
      </c>
      <c r="O24" s="20">
        <v>0.33</v>
      </c>
      <c r="P24" s="20">
        <v>0.05</v>
      </c>
      <c r="Q24" s="20">
        <v>-0.01</v>
      </c>
      <c r="R24" s="20">
        <v>0.21</v>
      </c>
      <c r="S24" s="20">
        <v>0.08</v>
      </c>
      <c r="T24" s="20">
        <v>0.02</v>
      </c>
      <c r="U24" s="20">
        <v>0.02</v>
      </c>
      <c r="V24" s="20">
        <v>0.32</v>
      </c>
      <c r="W24" s="20">
        <v>0.25</v>
      </c>
      <c r="X24" s="20">
        <v>0.2</v>
      </c>
      <c r="Y24" s="20">
        <v>-0.36</v>
      </c>
      <c r="Z24" s="20">
        <v>-0.44</v>
      </c>
      <c r="AA24" s="20">
        <v>-0.1</v>
      </c>
      <c r="AB24" s="20">
        <v>1</v>
      </c>
      <c r="AC24" s="20">
        <v>0.45</v>
      </c>
      <c r="AD24" s="20">
        <v>0.3</v>
      </c>
      <c r="AE24" s="20">
        <v>0.13</v>
      </c>
      <c r="AG24" s="21">
        <f t="shared" si="6"/>
        <v>0</v>
      </c>
      <c r="AH24" s="22">
        <f t="shared" si="2"/>
        <v>0</v>
      </c>
      <c r="AI24" s="22">
        <f t="shared" si="0"/>
        <v>0</v>
      </c>
      <c r="AJ24" s="22">
        <f t="shared" si="0"/>
        <v>0</v>
      </c>
      <c r="AK24" s="22">
        <f t="shared" si="0"/>
        <v>0</v>
      </c>
      <c r="AL24" s="22">
        <f t="shared" si="0"/>
        <v>0</v>
      </c>
      <c r="AM24" s="22">
        <f t="shared" si="0"/>
        <v>0</v>
      </c>
      <c r="AN24" s="22">
        <f t="shared" si="0"/>
        <v>0</v>
      </c>
      <c r="AO24" s="22">
        <f t="shared" si="0"/>
        <v>0</v>
      </c>
      <c r="AP24" s="22">
        <f t="shared" si="0"/>
        <v>0</v>
      </c>
      <c r="AQ24" s="22">
        <f t="shared" si="0"/>
        <v>0</v>
      </c>
      <c r="AR24" s="22">
        <f t="shared" si="0"/>
        <v>0</v>
      </c>
      <c r="AS24" s="22">
        <f t="shared" si="0"/>
        <v>0</v>
      </c>
      <c r="AT24" s="22">
        <f t="shared" si="0"/>
        <v>0</v>
      </c>
      <c r="AU24" s="22">
        <f t="shared" si="0"/>
        <v>0</v>
      </c>
      <c r="AV24" s="22">
        <f t="shared" si="0"/>
        <v>0</v>
      </c>
      <c r="AW24" s="22">
        <f t="shared" si="0"/>
        <v>0</v>
      </c>
      <c r="AX24" s="22">
        <f t="shared" si="0"/>
        <v>0</v>
      </c>
      <c r="AZ24" s="21">
        <f t="shared" si="7"/>
        <v>0</v>
      </c>
      <c r="BA24" s="22">
        <f t="shared" si="3"/>
        <v>0</v>
      </c>
      <c r="BB24" s="22">
        <f t="shared" si="1"/>
        <v>0</v>
      </c>
      <c r="BC24" s="22">
        <f t="shared" si="1"/>
        <v>0</v>
      </c>
      <c r="BD24" s="22">
        <f t="shared" si="1"/>
        <v>0</v>
      </c>
      <c r="BE24" s="22">
        <f t="shared" si="1"/>
        <v>0</v>
      </c>
      <c r="BF24" s="22">
        <f t="shared" si="1"/>
        <v>0</v>
      </c>
      <c r="BG24" s="22">
        <f t="shared" si="1"/>
        <v>0</v>
      </c>
      <c r="BH24" s="22">
        <f t="shared" si="1"/>
        <v>0</v>
      </c>
      <c r="BI24" s="22">
        <f t="shared" si="1"/>
        <v>0</v>
      </c>
      <c r="BJ24" s="22">
        <f t="shared" si="1"/>
        <v>0</v>
      </c>
      <c r="BK24" s="22">
        <f t="shared" si="1"/>
        <v>0</v>
      </c>
      <c r="BL24" s="22">
        <f t="shared" si="1"/>
        <v>0</v>
      </c>
      <c r="BM24" s="22">
        <f t="shared" si="1"/>
        <v>0</v>
      </c>
      <c r="BN24" s="22">
        <f t="shared" si="1"/>
        <v>0</v>
      </c>
      <c r="BO24" s="22">
        <f t="shared" si="1"/>
        <v>0</v>
      </c>
      <c r="BP24" s="22">
        <f t="shared" si="1"/>
        <v>0</v>
      </c>
      <c r="BQ24" s="22">
        <f t="shared" si="1"/>
        <v>0</v>
      </c>
    </row>
    <row r="25" spans="1:69" ht="21" customHeight="1" x14ac:dyDescent="0.2">
      <c r="L25" s="13"/>
      <c r="M25" s="13"/>
      <c r="N25" s="19">
        <v>15</v>
      </c>
      <c r="O25" s="20">
        <v>0.04</v>
      </c>
      <c r="P25" s="20">
        <v>-0.28999999999999998</v>
      </c>
      <c r="Q25" s="20">
        <v>0</v>
      </c>
      <c r="R25" s="20">
        <v>-0.15</v>
      </c>
      <c r="S25" s="20">
        <v>0.06</v>
      </c>
      <c r="T25" s="20">
        <v>-0.09</v>
      </c>
      <c r="U25" s="20">
        <v>-0.2</v>
      </c>
      <c r="V25" s="20">
        <v>0.11</v>
      </c>
      <c r="W25" s="20">
        <v>0.22</v>
      </c>
      <c r="X25" s="20">
        <v>-0.28000000000000003</v>
      </c>
      <c r="Y25" s="20">
        <v>-0.32</v>
      </c>
      <c r="Z25" s="20">
        <v>-0.65</v>
      </c>
      <c r="AA25" s="20">
        <v>-0.11</v>
      </c>
      <c r="AB25" s="20">
        <v>0.45</v>
      </c>
      <c r="AC25" s="20">
        <v>1</v>
      </c>
      <c r="AD25" s="20">
        <v>0.24</v>
      </c>
      <c r="AE25" s="20">
        <v>0.22</v>
      </c>
      <c r="AG25" s="21">
        <f t="shared" si="6"/>
        <v>0</v>
      </c>
      <c r="AH25" s="22">
        <f t="shared" si="2"/>
        <v>0</v>
      </c>
      <c r="AI25" s="22">
        <f t="shared" si="0"/>
        <v>0</v>
      </c>
      <c r="AJ25" s="22">
        <f t="shared" si="0"/>
        <v>0</v>
      </c>
      <c r="AK25" s="22">
        <f t="shared" si="0"/>
        <v>0</v>
      </c>
      <c r="AL25" s="22">
        <f t="shared" si="0"/>
        <v>0</v>
      </c>
      <c r="AM25" s="22">
        <f t="shared" si="0"/>
        <v>0</v>
      </c>
      <c r="AN25" s="22">
        <f t="shared" si="0"/>
        <v>0</v>
      </c>
      <c r="AO25" s="22">
        <f t="shared" si="0"/>
        <v>0</v>
      </c>
      <c r="AP25" s="22">
        <f t="shared" si="0"/>
        <v>0</v>
      </c>
      <c r="AQ25" s="22">
        <f t="shared" si="0"/>
        <v>0</v>
      </c>
      <c r="AR25" s="22">
        <f t="shared" si="0"/>
        <v>0</v>
      </c>
      <c r="AS25" s="22">
        <f t="shared" si="0"/>
        <v>0</v>
      </c>
      <c r="AT25" s="22">
        <f t="shared" si="0"/>
        <v>0</v>
      </c>
      <c r="AU25" s="22">
        <f t="shared" si="0"/>
        <v>0</v>
      </c>
      <c r="AV25" s="22">
        <f t="shared" si="0"/>
        <v>0</v>
      </c>
      <c r="AW25" s="22">
        <f t="shared" si="0"/>
        <v>0</v>
      </c>
      <c r="AX25" s="22">
        <f t="shared" si="0"/>
        <v>0</v>
      </c>
      <c r="AZ25" s="21">
        <f t="shared" si="7"/>
        <v>0</v>
      </c>
      <c r="BA25" s="22">
        <f t="shared" si="3"/>
        <v>0</v>
      </c>
      <c r="BB25" s="22">
        <f t="shared" si="1"/>
        <v>0</v>
      </c>
      <c r="BC25" s="22">
        <f t="shared" si="1"/>
        <v>0</v>
      </c>
      <c r="BD25" s="22">
        <f t="shared" si="1"/>
        <v>0</v>
      </c>
      <c r="BE25" s="22">
        <f t="shared" si="1"/>
        <v>0</v>
      </c>
      <c r="BF25" s="22">
        <f t="shared" si="1"/>
        <v>0</v>
      </c>
      <c r="BG25" s="22">
        <f t="shared" si="1"/>
        <v>0</v>
      </c>
      <c r="BH25" s="22">
        <f t="shared" si="1"/>
        <v>0</v>
      </c>
      <c r="BI25" s="22">
        <f t="shared" si="1"/>
        <v>0</v>
      </c>
      <c r="BJ25" s="22">
        <f t="shared" si="1"/>
        <v>0</v>
      </c>
      <c r="BK25" s="22">
        <f t="shared" si="1"/>
        <v>0</v>
      </c>
      <c r="BL25" s="22">
        <f t="shared" si="1"/>
        <v>0</v>
      </c>
      <c r="BM25" s="22">
        <f t="shared" si="1"/>
        <v>0</v>
      </c>
      <c r="BN25" s="22">
        <f t="shared" si="1"/>
        <v>0</v>
      </c>
      <c r="BO25" s="22">
        <f t="shared" si="1"/>
        <v>0</v>
      </c>
      <c r="BP25" s="22">
        <f t="shared" si="1"/>
        <v>0</v>
      </c>
      <c r="BQ25" s="22">
        <f t="shared" si="1"/>
        <v>0</v>
      </c>
    </row>
    <row r="26" spans="1:69" ht="21" customHeight="1" x14ac:dyDescent="0.2">
      <c r="L26" s="13"/>
      <c r="M26" s="13"/>
      <c r="N26" s="19">
        <v>16</v>
      </c>
      <c r="O26" s="20">
        <v>0.18</v>
      </c>
      <c r="P26" s="20">
        <v>0.31</v>
      </c>
      <c r="Q26" s="20">
        <v>0.17</v>
      </c>
      <c r="R26" s="20">
        <v>-0.15</v>
      </c>
      <c r="S26" s="20">
        <v>0.37</v>
      </c>
      <c r="T26" s="20">
        <v>-0.19</v>
      </c>
      <c r="U26" s="20">
        <v>-0.28000000000000003</v>
      </c>
      <c r="V26" s="20">
        <v>0.22</v>
      </c>
      <c r="W26" s="20">
        <v>-0.05</v>
      </c>
      <c r="X26" s="20">
        <v>0.04</v>
      </c>
      <c r="Y26" s="20">
        <v>0.12</v>
      </c>
      <c r="Z26" s="20">
        <v>-0.21</v>
      </c>
      <c r="AA26" s="20">
        <v>-0.12</v>
      </c>
      <c r="AB26" s="20">
        <v>0.3</v>
      </c>
      <c r="AC26" s="20">
        <v>0.24</v>
      </c>
      <c r="AD26" s="20">
        <v>1</v>
      </c>
      <c r="AE26" s="20">
        <v>0.1</v>
      </c>
      <c r="AG26" s="21">
        <f t="shared" si="6"/>
        <v>0</v>
      </c>
      <c r="AH26" s="22">
        <f t="shared" si="2"/>
        <v>0</v>
      </c>
      <c r="AI26" s="22">
        <f t="shared" si="0"/>
        <v>0</v>
      </c>
      <c r="AJ26" s="22">
        <f t="shared" si="0"/>
        <v>0</v>
      </c>
      <c r="AK26" s="22">
        <f t="shared" si="0"/>
        <v>0</v>
      </c>
      <c r="AL26" s="22">
        <f t="shared" si="0"/>
        <v>0</v>
      </c>
      <c r="AM26" s="22">
        <f t="shared" si="0"/>
        <v>0</v>
      </c>
      <c r="AN26" s="22">
        <f t="shared" si="0"/>
        <v>0</v>
      </c>
      <c r="AO26" s="22">
        <f t="shared" si="0"/>
        <v>0</v>
      </c>
      <c r="AP26" s="22">
        <f t="shared" si="0"/>
        <v>0</v>
      </c>
      <c r="AQ26" s="22">
        <f t="shared" si="0"/>
        <v>0</v>
      </c>
      <c r="AR26" s="22">
        <f t="shared" si="0"/>
        <v>0</v>
      </c>
      <c r="AS26" s="22">
        <f t="shared" si="0"/>
        <v>0</v>
      </c>
      <c r="AT26" s="22">
        <f t="shared" si="0"/>
        <v>0</v>
      </c>
      <c r="AU26" s="22">
        <f t="shared" si="0"/>
        <v>0</v>
      </c>
      <c r="AV26" s="22">
        <f t="shared" si="0"/>
        <v>0</v>
      </c>
      <c r="AW26" s="22">
        <f t="shared" si="0"/>
        <v>0</v>
      </c>
      <c r="AX26" s="22">
        <f t="shared" si="0"/>
        <v>0</v>
      </c>
      <c r="AZ26" s="21">
        <f t="shared" si="7"/>
        <v>0</v>
      </c>
      <c r="BA26" s="22">
        <f t="shared" si="3"/>
        <v>0</v>
      </c>
      <c r="BB26" s="22">
        <f t="shared" si="1"/>
        <v>0</v>
      </c>
      <c r="BC26" s="22">
        <f t="shared" si="1"/>
        <v>0</v>
      </c>
      <c r="BD26" s="22">
        <f t="shared" si="1"/>
        <v>0</v>
      </c>
      <c r="BE26" s="22">
        <f t="shared" si="1"/>
        <v>0</v>
      </c>
      <c r="BF26" s="22">
        <f t="shared" si="1"/>
        <v>0</v>
      </c>
      <c r="BG26" s="22">
        <f t="shared" si="1"/>
        <v>0</v>
      </c>
      <c r="BH26" s="22">
        <f t="shared" si="1"/>
        <v>0</v>
      </c>
      <c r="BI26" s="22">
        <f t="shared" si="1"/>
        <v>0</v>
      </c>
      <c r="BJ26" s="22">
        <f t="shared" si="1"/>
        <v>0</v>
      </c>
      <c r="BK26" s="22">
        <f t="shared" si="1"/>
        <v>0</v>
      </c>
      <c r="BL26" s="22">
        <f t="shared" si="1"/>
        <v>0</v>
      </c>
      <c r="BM26" s="22">
        <f t="shared" si="1"/>
        <v>0</v>
      </c>
      <c r="BN26" s="22">
        <f t="shared" si="1"/>
        <v>0</v>
      </c>
      <c r="BO26" s="22">
        <f t="shared" si="1"/>
        <v>0</v>
      </c>
      <c r="BP26" s="22">
        <f t="shared" si="1"/>
        <v>0</v>
      </c>
      <c r="BQ26" s="22">
        <f t="shared" ref="BQ26" si="8">$AZ26*BQ$10*AE26</f>
        <v>0</v>
      </c>
    </row>
    <row r="27" spans="1:69" ht="21" customHeight="1" x14ac:dyDescent="0.2">
      <c r="M27" s="13"/>
      <c r="N27" s="19">
        <v>17</v>
      </c>
      <c r="O27" s="20">
        <v>0.24</v>
      </c>
      <c r="P27" s="20">
        <v>0.06</v>
      </c>
      <c r="Q27" s="20">
        <v>0.01</v>
      </c>
      <c r="R27" s="20">
        <v>-0.03</v>
      </c>
      <c r="S27" s="20">
        <v>0.02</v>
      </c>
      <c r="T27" s="20">
        <v>0.09</v>
      </c>
      <c r="U27" s="20">
        <v>-0.09</v>
      </c>
      <c r="V27" s="20">
        <v>0.15</v>
      </c>
      <c r="W27" s="20">
        <v>0.14000000000000001</v>
      </c>
      <c r="X27" s="20">
        <v>0.08</v>
      </c>
      <c r="Y27" s="20">
        <v>0.16</v>
      </c>
      <c r="Z27" s="20">
        <v>0.03</v>
      </c>
      <c r="AA27" s="20">
        <v>-0.17</v>
      </c>
      <c r="AB27" s="20">
        <v>0.13</v>
      </c>
      <c r="AC27" s="20">
        <v>0.22</v>
      </c>
      <c r="AD27" s="20">
        <v>0.1</v>
      </c>
      <c r="AE27" s="20">
        <v>1</v>
      </c>
      <c r="AG27" s="21">
        <f t="shared" si="6"/>
        <v>0</v>
      </c>
      <c r="AH27" s="22">
        <f t="shared" si="2"/>
        <v>0</v>
      </c>
      <c r="AI27" s="22">
        <f t="shared" si="2"/>
        <v>0</v>
      </c>
      <c r="AJ27" s="22">
        <f t="shared" si="2"/>
        <v>0</v>
      </c>
      <c r="AK27" s="22">
        <f t="shared" si="2"/>
        <v>0</v>
      </c>
      <c r="AL27" s="22">
        <f t="shared" si="2"/>
        <v>0</v>
      </c>
      <c r="AM27" s="22">
        <f t="shared" si="2"/>
        <v>0</v>
      </c>
      <c r="AN27" s="22">
        <f t="shared" si="2"/>
        <v>0</v>
      </c>
      <c r="AO27" s="22">
        <f t="shared" si="2"/>
        <v>0</v>
      </c>
      <c r="AP27" s="22">
        <f t="shared" si="2"/>
        <v>0</v>
      </c>
      <c r="AQ27" s="22">
        <f t="shared" si="2"/>
        <v>0</v>
      </c>
      <c r="AR27" s="22">
        <f t="shared" si="2"/>
        <v>0</v>
      </c>
      <c r="AS27" s="22">
        <f t="shared" si="2"/>
        <v>0</v>
      </c>
      <c r="AT27" s="22">
        <f t="shared" si="2"/>
        <v>0</v>
      </c>
      <c r="AU27" s="22">
        <f t="shared" si="2"/>
        <v>0</v>
      </c>
      <c r="AV27" s="22">
        <f t="shared" si="2"/>
        <v>0</v>
      </c>
      <c r="AW27" s="22">
        <f t="shared" si="2"/>
        <v>0</v>
      </c>
      <c r="AX27" s="22">
        <f>$AG27*AX$10*AE27</f>
        <v>0</v>
      </c>
      <c r="AZ27" s="21">
        <f t="shared" si="7"/>
        <v>0</v>
      </c>
      <c r="BA27" s="22">
        <f t="shared" si="3"/>
        <v>0</v>
      </c>
      <c r="BB27" s="22">
        <f t="shared" si="3"/>
        <v>0</v>
      </c>
      <c r="BC27" s="22">
        <f t="shared" si="3"/>
        <v>0</v>
      </c>
      <c r="BD27" s="22">
        <f t="shared" si="3"/>
        <v>0</v>
      </c>
      <c r="BE27" s="22">
        <f t="shared" si="3"/>
        <v>0</v>
      </c>
      <c r="BF27" s="22">
        <f t="shared" si="3"/>
        <v>0</v>
      </c>
      <c r="BG27" s="22">
        <f t="shared" si="3"/>
        <v>0</v>
      </c>
      <c r="BH27" s="22">
        <f t="shared" si="3"/>
        <v>0</v>
      </c>
      <c r="BI27" s="22">
        <f t="shared" si="3"/>
        <v>0</v>
      </c>
      <c r="BJ27" s="22">
        <f t="shared" si="3"/>
        <v>0</v>
      </c>
      <c r="BK27" s="22">
        <f t="shared" si="3"/>
        <v>0</v>
      </c>
      <c r="BL27" s="22">
        <f t="shared" si="3"/>
        <v>0</v>
      </c>
      <c r="BM27" s="22">
        <f t="shared" si="3"/>
        <v>0</v>
      </c>
      <c r="BN27" s="22">
        <f t="shared" si="3"/>
        <v>0</v>
      </c>
      <c r="BO27" s="22">
        <f t="shared" si="3"/>
        <v>0</v>
      </c>
      <c r="BP27" s="22">
        <f t="shared" si="3"/>
        <v>0</v>
      </c>
      <c r="BQ27" s="22">
        <f>$AZ27*BQ$10*AE27</f>
        <v>0</v>
      </c>
    </row>
    <row r="28" spans="1:69" ht="33" customHeight="1" x14ac:dyDescent="0.2"/>
    <row r="29" spans="1:69" ht="32.25" customHeight="1" thickBot="1" x14ac:dyDescent="0.25">
      <c r="N29" s="63" t="s">
        <v>12</v>
      </c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5"/>
      <c r="AG29" s="66"/>
      <c r="AH29" s="11" t="s">
        <v>7</v>
      </c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Z29" s="66"/>
      <c r="BA29" s="11" t="s">
        <v>8</v>
      </c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</row>
    <row r="30" spans="1:69" ht="32.25" customHeight="1" thickBot="1" x14ac:dyDescent="0.25">
      <c r="N30" s="26"/>
      <c r="O30" s="27">
        <v>1</v>
      </c>
      <c r="P30" s="28">
        <f>O30+1</f>
        <v>2</v>
      </c>
      <c r="Q30" s="28">
        <f t="shared" ref="Q30:AE30" si="9">P30+1</f>
        <v>3</v>
      </c>
      <c r="R30" s="28">
        <f t="shared" si="9"/>
        <v>4</v>
      </c>
      <c r="S30" s="28">
        <f t="shared" si="9"/>
        <v>5</v>
      </c>
      <c r="T30" s="28">
        <f t="shared" si="9"/>
        <v>6</v>
      </c>
      <c r="U30" s="28">
        <f t="shared" si="9"/>
        <v>7</v>
      </c>
      <c r="V30" s="28">
        <f t="shared" si="9"/>
        <v>8</v>
      </c>
      <c r="W30" s="28">
        <f t="shared" si="9"/>
        <v>9</v>
      </c>
      <c r="X30" s="28">
        <f t="shared" si="9"/>
        <v>10</v>
      </c>
      <c r="Y30" s="28">
        <f t="shared" si="9"/>
        <v>11</v>
      </c>
      <c r="Z30" s="28">
        <f t="shared" si="9"/>
        <v>12</v>
      </c>
      <c r="AA30" s="28">
        <f t="shared" si="9"/>
        <v>13</v>
      </c>
      <c r="AB30" s="28">
        <f t="shared" si="9"/>
        <v>14</v>
      </c>
      <c r="AC30" s="28">
        <f t="shared" si="9"/>
        <v>15</v>
      </c>
      <c r="AD30" s="28">
        <f t="shared" si="9"/>
        <v>16</v>
      </c>
      <c r="AE30" s="29">
        <f t="shared" si="9"/>
        <v>17</v>
      </c>
      <c r="AG30" s="67"/>
      <c r="AH30" s="17">
        <f>AG31</f>
        <v>0</v>
      </c>
      <c r="AI30" s="17">
        <f>AG32</f>
        <v>0</v>
      </c>
      <c r="AJ30" s="17">
        <f>AG33</f>
        <v>0</v>
      </c>
      <c r="AK30" s="17">
        <f>AG34</f>
        <v>0</v>
      </c>
      <c r="AL30" s="17">
        <f>AG35</f>
        <v>0</v>
      </c>
      <c r="AM30" s="17">
        <f>AG36</f>
        <v>0</v>
      </c>
      <c r="AN30" s="17">
        <f>AG37</f>
        <v>0</v>
      </c>
      <c r="AO30" s="17">
        <f>AG38</f>
        <v>0</v>
      </c>
      <c r="AP30" s="17">
        <f>AG39</f>
        <v>0</v>
      </c>
      <c r="AQ30" s="17">
        <f>AG40</f>
        <v>0</v>
      </c>
      <c r="AR30" s="17">
        <f>AG41</f>
        <v>0</v>
      </c>
      <c r="AS30" s="17">
        <f>AG42</f>
        <v>0</v>
      </c>
      <c r="AT30" s="17">
        <f>AG43</f>
        <v>0</v>
      </c>
      <c r="AU30" s="17">
        <f>AG44</f>
        <v>0</v>
      </c>
      <c r="AV30" s="17">
        <f>AG45</f>
        <v>0</v>
      </c>
      <c r="AW30" s="17">
        <f>AG46</f>
        <v>0</v>
      </c>
      <c r="AX30" s="17">
        <f>AG47</f>
        <v>0</v>
      </c>
      <c r="AZ30" s="67"/>
      <c r="BA30" s="17">
        <f>AZ31</f>
        <v>0</v>
      </c>
      <c r="BB30" s="17">
        <f>AZ32</f>
        <v>0</v>
      </c>
      <c r="BC30" s="17">
        <f>AZ33</f>
        <v>0</v>
      </c>
      <c r="BD30" s="17">
        <f>AZ34</f>
        <v>0</v>
      </c>
      <c r="BE30" s="17">
        <f>AZ35</f>
        <v>0</v>
      </c>
      <c r="BF30" s="17">
        <f>AZ36</f>
        <v>0</v>
      </c>
      <c r="BG30" s="17">
        <f>AZ37</f>
        <v>0</v>
      </c>
      <c r="BH30" s="17">
        <f>AZ38</f>
        <v>0</v>
      </c>
      <c r="BI30" s="17">
        <f>AZ39</f>
        <v>0</v>
      </c>
      <c r="BJ30" s="17">
        <f>AZ40</f>
        <v>0</v>
      </c>
      <c r="BK30" s="17">
        <f>AZ41</f>
        <v>0</v>
      </c>
      <c r="BL30" s="17">
        <f>AZ42</f>
        <v>0</v>
      </c>
      <c r="BM30" s="17">
        <f>AZ43</f>
        <v>0</v>
      </c>
      <c r="BN30" s="17">
        <f>AZ44</f>
        <v>0</v>
      </c>
      <c r="BO30" s="17">
        <f>AZ45</f>
        <v>0</v>
      </c>
      <c r="BP30" s="17">
        <f>AZ46</f>
        <v>0</v>
      </c>
      <c r="BQ30" s="17">
        <f>AZ47</f>
        <v>0</v>
      </c>
    </row>
    <row r="31" spans="1:69" ht="21" customHeight="1" x14ac:dyDescent="0.2">
      <c r="M31" s="13"/>
      <c r="N31" s="30">
        <v>1</v>
      </c>
      <c r="O31" s="31">
        <v>1</v>
      </c>
      <c r="P31" s="18">
        <v>0.35</v>
      </c>
      <c r="Q31" s="18">
        <v>0.47</v>
      </c>
      <c r="R31" s="18">
        <v>0.31</v>
      </c>
      <c r="S31" s="18">
        <v>0.3</v>
      </c>
      <c r="T31" s="18">
        <v>-0.09</v>
      </c>
      <c r="U31" s="18">
        <v>0.54</v>
      </c>
      <c r="V31" s="18">
        <v>0.84</v>
      </c>
      <c r="W31" s="18">
        <v>0.21</v>
      </c>
      <c r="X31" s="18">
        <v>0.3</v>
      </c>
      <c r="Y31" s="18">
        <v>0.21</v>
      </c>
      <c r="Z31" s="18">
        <v>0.89</v>
      </c>
      <c r="AA31" s="18">
        <v>0.32</v>
      </c>
      <c r="AB31" s="18">
        <v>0.56000000000000005</v>
      </c>
      <c r="AC31" s="18">
        <v>-0.21</v>
      </c>
      <c r="AD31" s="18">
        <v>0.49</v>
      </c>
      <c r="AE31" s="32">
        <v>0.42</v>
      </c>
      <c r="AG31" s="21">
        <v>0</v>
      </c>
      <c r="AH31" s="22">
        <f>$AG31*AH$30*O31</f>
        <v>0</v>
      </c>
      <c r="AI31" s="22">
        <f t="shared" ref="AI31:AX46" si="10">$AG31*AI$30*P31</f>
        <v>0</v>
      </c>
      <c r="AJ31" s="22">
        <f t="shared" si="10"/>
        <v>0</v>
      </c>
      <c r="AK31" s="22">
        <f t="shared" si="10"/>
        <v>0</v>
      </c>
      <c r="AL31" s="22">
        <f t="shared" si="10"/>
        <v>0</v>
      </c>
      <c r="AM31" s="22">
        <f t="shared" si="10"/>
        <v>0</v>
      </c>
      <c r="AN31" s="22">
        <f t="shared" si="10"/>
        <v>0</v>
      </c>
      <c r="AO31" s="22">
        <f t="shared" si="10"/>
        <v>0</v>
      </c>
      <c r="AP31" s="22">
        <f t="shared" si="10"/>
        <v>0</v>
      </c>
      <c r="AQ31" s="22">
        <f t="shared" si="10"/>
        <v>0</v>
      </c>
      <c r="AR31" s="22">
        <f t="shared" si="10"/>
        <v>0</v>
      </c>
      <c r="AS31" s="22">
        <f t="shared" si="10"/>
        <v>0</v>
      </c>
      <c r="AT31" s="22">
        <f t="shared" si="10"/>
        <v>0</v>
      </c>
      <c r="AU31" s="22">
        <f t="shared" si="10"/>
        <v>0</v>
      </c>
      <c r="AV31" s="22">
        <f t="shared" si="10"/>
        <v>0</v>
      </c>
      <c r="AW31" s="22">
        <f t="shared" si="10"/>
        <v>0</v>
      </c>
      <c r="AX31" s="22">
        <f t="shared" si="10"/>
        <v>0</v>
      </c>
      <c r="AZ31" s="21">
        <v>0</v>
      </c>
      <c r="BA31" s="22">
        <f>$AZ31*BA$30*O31</f>
        <v>0</v>
      </c>
      <c r="BB31" s="22">
        <f t="shared" ref="BB31:BQ46" si="11">$AZ31*BB$30*P31</f>
        <v>0</v>
      </c>
      <c r="BC31" s="22">
        <f t="shared" si="11"/>
        <v>0</v>
      </c>
      <c r="BD31" s="22">
        <f t="shared" si="11"/>
        <v>0</v>
      </c>
      <c r="BE31" s="22">
        <f t="shared" si="11"/>
        <v>0</v>
      </c>
      <c r="BF31" s="22">
        <f t="shared" si="11"/>
        <v>0</v>
      </c>
      <c r="BG31" s="22">
        <f t="shared" si="11"/>
        <v>0</v>
      </c>
      <c r="BH31" s="22">
        <f t="shared" si="11"/>
        <v>0</v>
      </c>
      <c r="BI31" s="22">
        <f t="shared" si="11"/>
        <v>0</v>
      </c>
      <c r="BJ31" s="22">
        <f t="shared" si="11"/>
        <v>0</v>
      </c>
      <c r="BK31" s="22">
        <f t="shared" si="11"/>
        <v>0</v>
      </c>
      <c r="BL31" s="22">
        <f t="shared" si="11"/>
        <v>0</v>
      </c>
      <c r="BM31" s="22">
        <f t="shared" si="11"/>
        <v>0</v>
      </c>
      <c r="BN31" s="22">
        <f t="shared" si="11"/>
        <v>0</v>
      </c>
      <c r="BO31" s="22">
        <f t="shared" si="11"/>
        <v>0</v>
      </c>
      <c r="BP31" s="22">
        <f t="shared" si="11"/>
        <v>0</v>
      </c>
      <c r="BQ31" s="22">
        <f t="shared" si="11"/>
        <v>0</v>
      </c>
    </row>
    <row r="32" spans="1:69" ht="21" customHeight="1" x14ac:dyDescent="0.2">
      <c r="M32" s="13"/>
      <c r="N32" s="30">
        <f>N31+1</f>
        <v>2</v>
      </c>
      <c r="O32" s="33">
        <v>0.35</v>
      </c>
      <c r="P32" s="24">
        <v>1</v>
      </c>
      <c r="Q32" s="24">
        <v>0.52</v>
      </c>
      <c r="R32" s="24">
        <v>0.62</v>
      </c>
      <c r="S32" s="24">
        <v>-0.53</v>
      </c>
      <c r="T32" s="24">
        <v>0.59</v>
      </c>
      <c r="U32" s="24">
        <v>0.33</v>
      </c>
      <c r="V32" s="24">
        <v>0.57999999999999996</v>
      </c>
      <c r="W32" s="24">
        <v>0.33</v>
      </c>
      <c r="X32" s="24">
        <v>0.41</v>
      </c>
      <c r="Y32" s="24">
        <v>0.2</v>
      </c>
      <c r="Z32" s="24">
        <v>0.62</v>
      </c>
      <c r="AA32" s="24">
        <v>0.27</v>
      </c>
      <c r="AB32" s="24">
        <v>-0.12</v>
      </c>
      <c r="AC32" s="24">
        <v>0.5</v>
      </c>
      <c r="AD32" s="24">
        <v>0.53</v>
      </c>
      <c r="AE32" s="34">
        <v>0.52</v>
      </c>
      <c r="AG32" s="21">
        <v>0</v>
      </c>
      <c r="AH32" s="22">
        <f t="shared" ref="AH32:AW47" si="12">$AG32*AH$30*O32</f>
        <v>0</v>
      </c>
      <c r="AI32" s="22">
        <f t="shared" si="10"/>
        <v>0</v>
      </c>
      <c r="AJ32" s="22">
        <f t="shared" si="10"/>
        <v>0</v>
      </c>
      <c r="AK32" s="22">
        <f t="shared" si="10"/>
        <v>0</v>
      </c>
      <c r="AL32" s="22">
        <f t="shared" si="10"/>
        <v>0</v>
      </c>
      <c r="AM32" s="22">
        <f t="shared" si="10"/>
        <v>0</v>
      </c>
      <c r="AN32" s="22">
        <f t="shared" si="10"/>
        <v>0</v>
      </c>
      <c r="AO32" s="22">
        <f t="shared" si="10"/>
        <v>0</v>
      </c>
      <c r="AP32" s="22">
        <f t="shared" si="10"/>
        <v>0</v>
      </c>
      <c r="AQ32" s="22">
        <f t="shared" si="10"/>
        <v>0</v>
      </c>
      <c r="AR32" s="22">
        <f t="shared" si="10"/>
        <v>0</v>
      </c>
      <c r="AS32" s="22">
        <f t="shared" si="10"/>
        <v>0</v>
      </c>
      <c r="AT32" s="22">
        <f t="shared" si="10"/>
        <v>0</v>
      </c>
      <c r="AU32" s="22">
        <f t="shared" si="10"/>
        <v>0</v>
      </c>
      <c r="AV32" s="22">
        <f t="shared" si="10"/>
        <v>0</v>
      </c>
      <c r="AW32" s="22">
        <f t="shared" si="10"/>
        <v>0</v>
      </c>
      <c r="AX32" s="22">
        <f t="shared" si="10"/>
        <v>0</v>
      </c>
      <c r="AZ32" s="21">
        <v>0</v>
      </c>
      <c r="BA32" s="22">
        <f t="shared" ref="BA32:BP47" si="13">$AZ32*BA$30*O32</f>
        <v>0</v>
      </c>
      <c r="BB32" s="22">
        <f t="shared" si="11"/>
        <v>0</v>
      </c>
      <c r="BC32" s="22">
        <f t="shared" si="11"/>
        <v>0</v>
      </c>
      <c r="BD32" s="22">
        <f t="shared" si="11"/>
        <v>0</v>
      </c>
      <c r="BE32" s="22">
        <f t="shared" si="11"/>
        <v>0</v>
      </c>
      <c r="BF32" s="22">
        <f t="shared" si="11"/>
        <v>0</v>
      </c>
      <c r="BG32" s="22">
        <f t="shared" si="11"/>
        <v>0</v>
      </c>
      <c r="BH32" s="22">
        <f t="shared" si="11"/>
        <v>0</v>
      </c>
      <c r="BI32" s="22">
        <f t="shared" si="11"/>
        <v>0</v>
      </c>
      <c r="BJ32" s="22">
        <f t="shared" si="11"/>
        <v>0</v>
      </c>
      <c r="BK32" s="22">
        <f t="shared" si="11"/>
        <v>0</v>
      </c>
      <c r="BL32" s="22">
        <f t="shared" si="11"/>
        <v>0</v>
      </c>
      <c r="BM32" s="22">
        <f t="shared" si="11"/>
        <v>0</v>
      </c>
      <c r="BN32" s="22">
        <f t="shared" si="11"/>
        <v>0</v>
      </c>
      <c r="BO32" s="22">
        <f t="shared" si="11"/>
        <v>0</v>
      </c>
      <c r="BP32" s="22">
        <f t="shared" si="11"/>
        <v>0</v>
      </c>
      <c r="BQ32" s="22">
        <f t="shared" si="11"/>
        <v>0</v>
      </c>
    </row>
    <row r="33" spans="13:69" ht="21" customHeight="1" x14ac:dyDescent="0.2">
      <c r="M33" s="13"/>
      <c r="N33" s="30">
        <f t="shared" ref="N33:N47" si="14">N32+1</f>
        <v>3</v>
      </c>
      <c r="O33" s="33">
        <v>0.47</v>
      </c>
      <c r="P33" s="24">
        <v>0.52</v>
      </c>
      <c r="Q33" s="24">
        <v>1</v>
      </c>
      <c r="R33" s="24">
        <v>0.32</v>
      </c>
      <c r="S33" s="24">
        <v>-0.34</v>
      </c>
      <c r="T33" s="24">
        <v>0.4</v>
      </c>
      <c r="U33" s="24">
        <v>0.13</v>
      </c>
      <c r="V33" s="24">
        <v>0.41</v>
      </c>
      <c r="W33" s="24">
        <v>0.37</v>
      </c>
      <c r="X33" s="24">
        <v>0.39</v>
      </c>
      <c r="Y33" s="24">
        <v>0.61</v>
      </c>
      <c r="Z33" s="24">
        <v>0.18</v>
      </c>
      <c r="AA33" s="24">
        <v>0.49</v>
      </c>
      <c r="AB33" s="24">
        <v>0.37</v>
      </c>
      <c r="AC33" s="24">
        <v>-0.26</v>
      </c>
      <c r="AD33" s="24">
        <v>0.6</v>
      </c>
      <c r="AE33" s="34">
        <v>0.34</v>
      </c>
      <c r="AG33" s="21">
        <v>0</v>
      </c>
      <c r="AH33" s="22">
        <f t="shared" si="12"/>
        <v>0</v>
      </c>
      <c r="AI33" s="22">
        <f t="shared" si="10"/>
        <v>0</v>
      </c>
      <c r="AJ33" s="22">
        <f t="shared" si="10"/>
        <v>0</v>
      </c>
      <c r="AK33" s="22">
        <f t="shared" si="10"/>
        <v>0</v>
      </c>
      <c r="AL33" s="22">
        <f t="shared" si="10"/>
        <v>0</v>
      </c>
      <c r="AM33" s="22">
        <f t="shared" si="10"/>
        <v>0</v>
      </c>
      <c r="AN33" s="22">
        <f t="shared" si="10"/>
        <v>0</v>
      </c>
      <c r="AO33" s="22">
        <f t="shared" si="10"/>
        <v>0</v>
      </c>
      <c r="AP33" s="22">
        <f t="shared" si="10"/>
        <v>0</v>
      </c>
      <c r="AQ33" s="22">
        <f t="shared" si="10"/>
        <v>0</v>
      </c>
      <c r="AR33" s="22">
        <f t="shared" si="10"/>
        <v>0</v>
      </c>
      <c r="AS33" s="22">
        <f t="shared" si="10"/>
        <v>0</v>
      </c>
      <c r="AT33" s="22">
        <f t="shared" si="10"/>
        <v>0</v>
      </c>
      <c r="AU33" s="22">
        <f t="shared" si="10"/>
        <v>0</v>
      </c>
      <c r="AV33" s="22">
        <f t="shared" si="10"/>
        <v>0</v>
      </c>
      <c r="AW33" s="22">
        <f t="shared" si="10"/>
        <v>0</v>
      </c>
      <c r="AX33" s="22">
        <f t="shared" si="10"/>
        <v>0</v>
      </c>
      <c r="AZ33" s="21">
        <v>0</v>
      </c>
      <c r="BA33" s="22">
        <f t="shared" si="13"/>
        <v>0</v>
      </c>
      <c r="BB33" s="22">
        <f t="shared" si="11"/>
        <v>0</v>
      </c>
      <c r="BC33" s="22">
        <f t="shared" si="11"/>
        <v>0</v>
      </c>
      <c r="BD33" s="22">
        <f t="shared" si="11"/>
        <v>0</v>
      </c>
      <c r="BE33" s="22">
        <f t="shared" si="11"/>
        <v>0</v>
      </c>
      <c r="BF33" s="22">
        <f t="shared" si="11"/>
        <v>0</v>
      </c>
      <c r="BG33" s="22">
        <f t="shared" si="11"/>
        <v>0</v>
      </c>
      <c r="BH33" s="22">
        <f t="shared" si="11"/>
        <v>0</v>
      </c>
      <c r="BI33" s="22">
        <f t="shared" si="11"/>
        <v>0</v>
      </c>
      <c r="BJ33" s="22">
        <f t="shared" si="11"/>
        <v>0</v>
      </c>
      <c r="BK33" s="22">
        <f t="shared" si="11"/>
        <v>0</v>
      </c>
      <c r="BL33" s="22">
        <f t="shared" si="11"/>
        <v>0</v>
      </c>
      <c r="BM33" s="22">
        <f t="shared" si="11"/>
        <v>0</v>
      </c>
      <c r="BN33" s="22">
        <f t="shared" si="11"/>
        <v>0</v>
      </c>
      <c r="BO33" s="22">
        <f t="shared" si="11"/>
        <v>0</v>
      </c>
      <c r="BP33" s="22">
        <f t="shared" si="11"/>
        <v>0</v>
      </c>
      <c r="BQ33" s="22">
        <f t="shared" si="11"/>
        <v>0</v>
      </c>
    </row>
    <row r="34" spans="13:69" ht="21" customHeight="1" x14ac:dyDescent="0.2">
      <c r="M34" s="13"/>
      <c r="N34" s="30">
        <f t="shared" si="14"/>
        <v>4</v>
      </c>
      <c r="O34" s="33">
        <v>0.31</v>
      </c>
      <c r="P34" s="24">
        <v>0.62</v>
      </c>
      <c r="Q34" s="24">
        <v>0.32</v>
      </c>
      <c r="R34" s="24">
        <v>1</v>
      </c>
      <c r="S34" s="24">
        <v>0.8</v>
      </c>
      <c r="T34" s="24">
        <v>0.73</v>
      </c>
      <c r="U34" s="24">
        <v>0.78</v>
      </c>
      <c r="V34" s="24">
        <v>0.11</v>
      </c>
      <c r="W34" s="24">
        <v>0.64</v>
      </c>
      <c r="X34" s="24">
        <v>0.83</v>
      </c>
      <c r="Y34" s="24">
        <v>-0.05</v>
      </c>
      <c r="Z34" s="24">
        <v>-0.05</v>
      </c>
      <c r="AA34" s="24">
        <v>0.17</v>
      </c>
      <c r="AB34" s="24">
        <v>-0.01</v>
      </c>
      <c r="AC34" s="24">
        <v>-0.28999999999999998</v>
      </c>
      <c r="AD34" s="24">
        <v>0.52</v>
      </c>
      <c r="AE34" s="34">
        <v>-0.05</v>
      </c>
      <c r="AG34" s="21">
        <f t="shared" ref="AG34:AG39" si="15">I11*J11</f>
        <v>0</v>
      </c>
      <c r="AH34" s="22">
        <f t="shared" si="12"/>
        <v>0</v>
      </c>
      <c r="AI34" s="22">
        <f t="shared" si="10"/>
        <v>0</v>
      </c>
      <c r="AJ34" s="22">
        <f t="shared" si="10"/>
        <v>0</v>
      </c>
      <c r="AK34" s="22">
        <f t="shared" si="10"/>
        <v>0</v>
      </c>
      <c r="AL34" s="22">
        <f t="shared" si="10"/>
        <v>0</v>
      </c>
      <c r="AM34" s="22">
        <f t="shared" si="10"/>
        <v>0</v>
      </c>
      <c r="AN34" s="22">
        <f t="shared" si="10"/>
        <v>0</v>
      </c>
      <c r="AO34" s="22">
        <f t="shared" si="10"/>
        <v>0</v>
      </c>
      <c r="AP34" s="22">
        <f t="shared" si="10"/>
        <v>0</v>
      </c>
      <c r="AQ34" s="22">
        <f t="shared" si="10"/>
        <v>0</v>
      </c>
      <c r="AR34" s="22">
        <f t="shared" si="10"/>
        <v>0</v>
      </c>
      <c r="AS34" s="22">
        <f t="shared" si="10"/>
        <v>0</v>
      </c>
      <c r="AT34" s="22">
        <f t="shared" si="10"/>
        <v>0</v>
      </c>
      <c r="AU34" s="22">
        <f t="shared" si="10"/>
        <v>0</v>
      </c>
      <c r="AV34" s="22">
        <f t="shared" si="10"/>
        <v>0</v>
      </c>
      <c r="AW34" s="22">
        <f t="shared" si="10"/>
        <v>0</v>
      </c>
      <c r="AX34" s="22">
        <f t="shared" si="10"/>
        <v>0</v>
      </c>
      <c r="AZ34" s="21">
        <f t="shared" ref="AZ34:AZ39" si="16">I11*K11</f>
        <v>0</v>
      </c>
      <c r="BA34" s="22">
        <f t="shared" si="13"/>
        <v>0</v>
      </c>
      <c r="BB34" s="22">
        <f t="shared" si="11"/>
        <v>0</v>
      </c>
      <c r="BC34" s="22">
        <f t="shared" si="11"/>
        <v>0</v>
      </c>
      <c r="BD34" s="22">
        <f t="shared" si="11"/>
        <v>0</v>
      </c>
      <c r="BE34" s="22">
        <f t="shared" si="11"/>
        <v>0</v>
      </c>
      <c r="BF34" s="22">
        <f t="shared" si="11"/>
        <v>0</v>
      </c>
      <c r="BG34" s="22">
        <f t="shared" si="11"/>
        <v>0</v>
      </c>
      <c r="BH34" s="22">
        <f t="shared" si="11"/>
        <v>0</v>
      </c>
      <c r="BI34" s="22">
        <f t="shared" si="11"/>
        <v>0</v>
      </c>
      <c r="BJ34" s="22">
        <f t="shared" si="11"/>
        <v>0</v>
      </c>
      <c r="BK34" s="22">
        <f t="shared" si="11"/>
        <v>0</v>
      </c>
      <c r="BL34" s="22">
        <f t="shared" si="11"/>
        <v>0</v>
      </c>
      <c r="BM34" s="22">
        <f t="shared" si="11"/>
        <v>0</v>
      </c>
      <c r="BN34" s="22">
        <f t="shared" si="11"/>
        <v>0</v>
      </c>
      <c r="BO34" s="22">
        <f t="shared" si="11"/>
        <v>0</v>
      </c>
      <c r="BP34" s="22">
        <f t="shared" si="11"/>
        <v>0</v>
      </c>
      <c r="BQ34" s="22">
        <f t="shared" si="11"/>
        <v>0</v>
      </c>
    </row>
    <row r="35" spans="13:69" ht="21" customHeight="1" x14ac:dyDescent="0.2">
      <c r="M35" s="13"/>
      <c r="N35" s="30">
        <f t="shared" si="14"/>
        <v>5</v>
      </c>
      <c r="O35" s="33">
        <v>0.3</v>
      </c>
      <c r="P35" s="24">
        <v>-0.53</v>
      </c>
      <c r="Q35" s="24">
        <v>-0.34</v>
      </c>
      <c r="R35" s="24">
        <v>0.8</v>
      </c>
      <c r="S35" s="24">
        <v>1</v>
      </c>
      <c r="T35" s="24">
        <v>0.3</v>
      </c>
      <c r="U35" s="24">
        <v>0.6</v>
      </c>
      <c r="V35" s="24">
        <v>-0.61</v>
      </c>
      <c r="W35" s="24">
        <v>0.36</v>
      </c>
      <c r="X35" s="24">
        <v>0.53</v>
      </c>
      <c r="Y35" s="24">
        <v>-0.69</v>
      </c>
      <c r="Z35" s="24">
        <v>-0.99</v>
      </c>
      <c r="AA35" s="24">
        <v>-0.36</v>
      </c>
      <c r="AB35" s="24">
        <v>0.8</v>
      </c>
      <c r="AC35" s="24">
        <v>-0.45</v>
      </c>
      <c r="AD35" s="24">
        <v>-0.18</v>
      </c>
      <c r="AE35" s="34">
        <v>1</v>
      </c>
      <c r="AG35" s="21">
        <f t="shared" si="15"/>
        <v>0</v>
      </c>
      <c r="AH35" s="22">
        <f t="shared" si="12"/>
        <v>0</v>
      </c>
      <c r="AI35" s="22">
        <f t="shared" si="10"/>
        <v>0</v>
      </c>
      <c r="AJ35" s="22">
        <f t="shared" si="10"/>
        <v>0</v>
      </c>
      <c r="AK35" s="22">
        <f t="shared" si="10"/>
        <v>0</v>
      </c>
      <c r="AL35" s="22">
        <f t="shared" si="10"/>
        <v>0</v>
      </c>
      <c r="AM35" s="22">
        <f t="shared" si="10"/>
        <v>0</v>
      </c>
      <c r="AN35" s="22">
        <f t="shared" si="10"/>
        <v>0</v>
      </c>
      <c r="AO35" s="22">
        <f t="shared" si="10"/>
        <v>0</v>
      </c>
      <c r="AP35" s="22">
        <f t="shared" si="10"/>
        <v>0</v>
      </c>
      <c r="AQ35" s="22">
        <f t="shared" si="10"/>
        <v>0</v>
      </c>
      <c r="AR35" s="22">
        <f t="shared" si="10"/>
        <v>0</v>
      </c>
      <c r="AS35" s="22">
        <f t="shared" si="10"/>
        <v>0</v>
      </c>
      <c r="AT35" s="22">
        <f t="shared" si="10"/>
        <v>0</v>
      </c>
      <c r="AU35" s="22">
        <f t="shared" si="10"/>
        <v>0</v>
      </c>
      <c r="AV35" s="22">
        <f t="shared" si="10"/>
        <v>0</v>
      </c>
      <c r="AW35" s="22">
        <f t="shared" si="10"/>
        <v>0</v>
      </c>
      <c r="AX35" s="22">
        <f t="shared" si="10"/>
        <v>0</v>
      </c>
      <c r="AZ35" s="21">
        <f t="shared" si="16"/>
        <v>0</v>
      </c>
      <c r="BA35" s="22">
        <f t="shared" si="13"/>
        <v>0</v>
      </c>
      <c r="BB35" s="22">
        <f t="shared" si="11"/>
        <v>0</v>
      </c>
      <c r="BC35" s="22">
        <f t="shared" si="11"/>
        <v>0</v>
      </c>
      <c r="BD35" s="22">
        <f t="shared" si="11"/>
        <v>0</v>
      </c>
      <c r="BE35" s="22">
        <f t="shared" si="11"/>
        <v>0</v>
      </c>
      <c r="BF35" s="22">
        <f t="shared" si="11"/>
        <v>0</v>
      </c>
      <c r="BG35" s="22">
        <f t="shared" si="11"/>
        <v>0</v>
      </c>
      <c r="BH35" s="22">
        <f t="shared" si="11"/>
        <v>0</v>
      </c>
      <c r="BI35" s="22">
        <f t="shared" si="11"/>
        <v>0</v>
      </c>
      <c r="BJ35" s="22">
        <f t="shared" si="11"/>
        <v>0</v>
      </c>
      <c r="BK35" s="22">
        <f t="shared" si="11"/>
        <v>0</v>
      </c>
      <c r="BL35" s="22">
        <f t="shared" si="11"/>
        <v>0</v>
      </c>
      <c r="BM35" s="22">
        <f t="shared" si="11"/>
        <v>0</v>
      </c>
      <c r="BN35" s="22">
        <f t="shared" si="11"/>
        <v>0</v>
      </c>
      <c r="BO35" s="22">
        <f t="shared" si="11"/>
        <v>0</v>
      </c>
      <c r="BP35" s="22">
        <f t="shared" si="11"/>
        <v>0</v>
      </c>
      <c r="BQ35" s="22">
        <f t="shared" si="11"/>
        <v>0</v>
      </c>
    </row>
    <row r="36" spans="13:69" ht="21" customHeight="1" x14ac:dyDescent="0.2">
      <c r="M36" s="13"/>
      <c r="N36" s="30">
        <f t="shared" si="14"/>
        <v>6</v>
      </c>
      <c r="O36" s="33">
        <v>-0.09</v>
      </c>
      <c r="P36" s="24">
        <v>0.59</v>
      </c>
      <c r="Q36" s="24">
        <v>0.4</v>
      </c>
      <c r="R36" s="24">
        <v>0.73</v>
      </c>
      <c r="S36" s="24">
        <v>0.3</v>
      </c>
      <c r="T36" s="24">
        <v>1</v>
      </c>
      <c r="U36" s="24">
        <v>0.45</v>
      </c>
      <c r="V36" s="24">
        <v>-0.12</v>
      </c>
      <c r="W36" s="24">
        <v>0.55000000000000004</v>
      </c>
      <c r="X36" s="24">
        <v>0.68</v>
      </c>
      <c r="Y36" s="24">
        <v>0.02</v>
      </c>
      <c r="Z36" s="24">
        <v>-0.26</v>
      </c>
      <c r="AA36" s="24">
        <v>0.2</v>
      </c>
      <c r="AB36" s="24">
        <v>0</v>
      </c>
      <c r="AC36" s="24">
        <v>-0.35</v>
      </c>
      <c r="AD36" s="24">
        <v>0.53</v>
      </c>
      <c r="AE36" s="34">
        <v>0.17</v>
      </c>
      <c r="AG36" s="21">
        <f t="shared" si="15"/>
        <v>0</v>
      </c>
      <c r="AH36" s="22">
        <f t="shared" si="12"/>
        <v>0</v>
      </c>
      <c r="AI36" s="22">
        <f t="shared" si="10"/>
        <v>0</v>
      </c>
      <c r="AJ36" s="22">
        <f t="shared" si="10"/>
        <v>0</v>
      </c>
      <c r="AK36" s="22">
        <f t="shared" si="10"/>
        <v>0</v>
      </c>
      <c r="AL36" s="22">
        <f t="shared" si="10"/>
        <v>0</v>
      </c>
      <c r="AM36" s="22">
        <f t="shared" si="10"/>
        <v>0</v>
      </c>
      <c r="AN36" s="22">
        <f t="shared" si="10"/>
        <v>0</v>
      </c>
      <c r="AO36" s="22">
        <f t="shared" si="10"/>
        <v>0</v>
      </c>
      <c r="AP36" s="22">
        <f t="shared" si="10"/>
        <v>0</v>
      </c>
      <c r="AQ36" s="22">
        <f t="shared" si="10"/>
        <v>0</v>
      </c>
      <c r="AR36" s="22">
        <f t="shared" si="10"/>
        <v>0</v>
      </c>
      <c r="AS36" s="22">
        <f t="shared" si="10"/>
        <v>0</v>
      </c>
      <c r="AT36" s="22">
        <f t="shared" si="10"/>
        <v>0</v>
      </c>
      <c r="AU36" s="22">
        <f t="shared" si="10"/>
        <v>0</v>
      </c>
      <c r="AV36" s="22">
        <f t="shared" si="10"/>
        <v>0</v>
      </c>
      <c r="AW36" s="22">
        <f t="shared" si="10"/>
        <v>0</v>
      </c>
      <c r="AX36" s="22">
        <f t="shared" si="10"/>
        <v>0</v>
      </c>
      <c r="AZ36" s="21">
        <f t="shared" si="16"/>
        <v>0</v>
      </c>
      <c r="BA36" s="22">
        <f t="shared" si="13"/>
        <v>0</v>
      </c>
      <c r="BB36" s="22">
        <f t="shared" si="11"/>
        <v>0</v>
      </c>
      <c r="BC36" s="22">
        <f t="shared" si="11"/>
        <v>0</v>
      </c>
      <c r="BD36" s="22">
        <f t="shared" si="11"/>
        <v>0</v>
      </c>
      <c r="BE36" s="22">
        <f t="shared" si="11"/>
        <v>0</v>
      </c>
      <c r="BF36" s="22">
        <f t="shared" si="11"/>
        <v>0</v>
      </c>
      <c r="BG36" s="22">
        <f t="shared" si="11"/>
        <v>0</v>
      </c>
      <c r="BH36" s="22">
        <f t="shared" si="11"/>
        <v>0</v>
      </c>
      <c r="BI36" s="22">
        <f t="shared" si="11"/>
        <v>0</v>
      </c>
      <c r="BJ36" s="22">
        <f t="shared" si="11"/>
        <v>0</v>
      </c>
      <c r="BK36" s="22">
        <f t="shared" si="11"/>
        <v>0</v>
      </c>
      <c r="BL36" s="22">
        <f t="shared" si="11"/>
        <v>0</v>
      </c>
      <c r="BM36" s="22">
        <f t="shared" si="11"/>
        <v>0</v>
      </c>
      <c r="BN36" s="22">
        <f t="shared" si="11"/>
        <v>0</v>
      </c>
      <c r="BO36" s="22">
        <f t="shared" si="11"/>
        <v>0</v>
      </c>
      <c r="BP36" s="22">
        <f t="shared" si="11"/>
        <v>0</v>
      </c>
      <c r="BQ36" s="22">
        <f t="shared" si="11"/>
        <v>0</v>
      </c>
    </row>
    <row r="37" spans="13:69" ht="21" customHeight="1" x14ac:dyDescent="0.2">
      <c r="M37" s="13"/>
      <c r="N37" s="30">
        <f t="shared" si="14"/>
        <v>7</v>
      </c>
      <c r="O37" s="33">
        <v>0.54</v>
      </c>
      <c r="P37" s="24">
        <v>0.33</v>
      </c>
      <c r="Q37" s="24">
        <v>0.13</v>
      </c>
      <c r="R37" s="24">
        <v>0.78</v>
      </c>
      <c r="S37" s="24">
        <v>0.6</v>
      </c>
      <c r="T37" s="24">
        <v>0.45</v>
      </c>
      <c r="U37" s="24">
        <v>1</v>
      </c>
      <c r="V37" s="24">
        <v>0.24</v>
      </c>
      <c r="W37" s="24">
        <v>0.5</v>
      </c>
      <c r="X37" s="24">
        <v>0.76</v>
      </c>
      <c r="Y37" s="24">
        <v>-0.08</v>
      </c>
      <c r="Z37" s="24">
        <v>0.19</v>
      </c>
      <c r="AA37" s="24">
        <v>0</v>
      </c>
      <c r="AB37" s="24">
        <v>0.11</v>
      </c>
      <c r="AC37" s="24">
        <v>-0.6</v>
      </c>
      <c r="AD37" s="24">
        <v>0.62</v>
      </c>
      <c r="AE37" s="34">
        <v>-0.02</v>
      </c>
      <c r="AG37" s="21">
        <f t="shared" si="15"/>
        <v>0</v>
      </c>
      <c r="AH37" s="22">
        <f t="shared" si="12"/>
        <v>0</v>
      </c>
      <c r="AI37" s="22">
        <f t="shared" si="10"/>
        <v>0</v>
      </c>
      <c r="AJ37" s="22">
        <f t="shared" si="10"/>
        <v>0</v>
      </c>
      <c r="AK37" s="22">
        <f t="shared" si="10"/>
        <v>0</v>
      </c>
      <c r="AL37" s="22">
        <f t="shared" si="10"/>
        <v>0</v>
      </c>
      <c r="AM37" s="22">
        <f t="shared" si="10"/>
        <v>0</v>
      </c>
      <c r="AN37" s="22">
        <f t="shared" si="10"/>
        <v>0</v>
      </c>
      <c r="AO37" s="22">
        <f t="shared" si="10"/>
        <v>0</v>
      </c>
      <c r="AP37" s="22">
        <f t="shared" si="10"/>
        <v>0</v>
      </c>
      <c r="AQ37" s="22">
        <f t="shared" si="10"/>
        <v>0</v>
      </c>
      <c r="AR37" s="22">
        <f t="shared" si="10"/>
        <v>0</v>
      </c>
      <c r="AS37" s="22">
        <f t="shared" si="10"/>
        <v>0</v>
      </c>
      <c r="AT37" s="22">
        <f t="shared" si="10"/>
        <v>0</v>
      </c>
      <c r="AU37" s="22">
        <f t="shared" si="10"/>
        <v>0</v>
      </c>
      <c r="AV37" s="22">
        <f t="shared" si="10"/>
        <v>0</v>
      </c>
      <c r="AW37" s="22">
        <f t="shared" si="10"/>
        <v>0</v>
      </c>
      <c r="AX37" s="22">
        <f t="shared" si="10"/>
        <v>0</v>
      </c>
      <c r="AZ37" s="21">
        <f t="shared" si="16"/>
        <v>0</v>
      </c>
      <c r="BA37" s="22">
        <f t="shared" si="13"/>
        <v>0</v>
      </c>
      <c r="BB37" s="22">
        <f t="shared" si="11"/>
        <v>0</v>
      </c>
      <c r="BC37" s="22">
        <f t="shared" si="11"/>
        <v>0</v>
      </c>
      <c r="BD37" s="22">
        <f t="shared" si="11"/>
        <v>0</v>
      </c>
      <c r="BE37" s="22">
        <f t="shared" si="11"/>
        <v>0</v>
      </c>
      <c r="BF37" s="22">
        <f t="shared" si="11"/>
        <v>0</v>
      </c>
      <c r="BG37" s="22">
        <f t="shared" si="11"/>
        <v>0</v>
      </c>
      <c r="BH37" s="22">
        <f t="shared" si="11"/>
        <v>0</v>
      </c>
      <c r="BI37" s="22">
        <f t="shared" si="11"/>
        <v>0</v>
      </c>
      <c r="BJ37" s="22">
        <f t="shared" si="11"/>
        <v>0</v>
      </c>
      <c r="BK37" s="22">
        <f t="shared" si="11"/>
        <v>0</v>
      </c>
      <c r="BL37" s="22">
        <f t="shared" si="11"/>
        <v>0</v>
      </c>
      <c r="BM37" s="22">
        <f t="shared" si="11"/>
        <v>0</v>
      </c>
      <c r="BN37" s="22">
        <f t="shared" si="11"/>
        <v>0</v>
      </c>
      <c r="BO37" s="22">
        <f t="shared" si="11"/>
        <v>0</v>
      </c>
      <c r="BP37" s="22">
        <f t="shared" si="11"/>
        <v>0</v>
      </c>
      <c r="BQ37" s="22">
        <f t="shared" si="11"/>
        <v>0</v>
      </c>
    </row>
    <row r="38" spans="13:69" ht="21" customHeight="1" x14ac:dyDescent="0.2">
      <c r="M38" s="13"/>
      <c r="N38" s="30">
        <f t="shared" si="14"/>
        <v>8</v>
      </c>
      <c r="O38" s="33">
        <v>0.84</v>
      </c>
      <c r="P38" s="24">
        <v>0.57999999999999996</v>
      </c>
      <c r="Q38" s="24">
        <v>0.41</v>
      </c>
      <c r="R38" s="24">
        <v>0.11</v>
      </c>
      <c r="S38" s="24">
        <v>-0.61</v>
      </c>
      <c r="T38" s="24">
        <v>-0.12</v>
      </c>
      <c r="U38" s="24">
        <v>0.24</v>
      </c>
      <c r="V38" s="24">
        <v>1</v>
      </c>
      <c r="W38" s="24">
        <v>0.06</v>
      </c>
      <c r="X38" s="24">
        <v>0.04</v>
      </c>
      <c r="Y38" s="24">
        <v>0.56000000000000005</v>
      </c>
      <c r="Z38" s="24">
        <v>0.76</v>
      </c>
      <c r="AA38" s="24">
        <v>0.18</v>
      </c>
      <c r="AB38" s="24">
        <v>0.39</v>
      </c>
      <c r="AC38" s="24">
        <v>-0.57999999999999996</v>
      </c>
      <c r="AD38" s="24">
        <v>0.37</v>
      </c>
      <c r="AE38" s="34">
        <v>0.15</v>
      </c>
      <c r="AG38" s="21">
        <f t="shared" si="15"/>
        <v>0</v>
      </c>
      <c r="AH38" s="22">
        <f t="shared" si="12"/>
        <v>0</v>
      </c>
      <c r="AI38" s="22">
        <f t="shared" si="10"/>
        <v>0</v>
      </c>
      <c r="AJ38" s="22">
        <f t="shared" si="10"/>
        <v>0</v>
      </c>
      <c r="AK38" s="22">
        <f t="shared" si="10"/>
        <v>0</v>
      </c>
      <c r="AL38" s="22">
        <f t="shared" si="10"/>
        <v>0</v>
      </c>
      <c r="AM38" s="22">
        <f t="shared" si="10"/>
        <v>0</v>
      </c>
      <c r="AN38" s="22">
        <f t="shared" si="10"/>
        <v>0</v>
      </c>
      <c r="AO38" s="22">
        <f t="shared" si="10"/>
        <v>0</v>
      </c>
      <c r="AP38" s="22">
        <f t="shared" si="10"/>
        <v>0</v>
      </c>
      <c r="AQ38" s="22">
        <f t="shared" si="10"/>
        <v>0</v>
      </c>
      <c r="AR38" s="22">
        <f t="shared" si="10"/>
        <v>0</v>
      </c>
      <c r="AS38" s="22">
        <f t="shared" si="10"/>
        <v>0</v>
      </c>
      <c r="AT38" s="22">
        <f t="shared" si="10"/>
        <v>0</v>
      </c>
      <c r="AU38" s="22">
        <f t="shared" si="10"/>
        <v>0</v>
      </c>
      <c r="AV38" s="22">
        <f t="shared" si="10"/>
        <v>0</v>
      </c>
      <c r="AW38" s="22">
        <f t="shared" si="10"/>
        <v>0</v>
      </c>
      <c r="AX38" s="22">
        <f t="shared" si="10"/>
        <v>0</v>
      </c>
      <c r="AZ38" s="21">
        <f t="shared" si="16"/>
        <v>0</v>
      </c>
      <c r="BA38" s="22">
        <f t="shared" si="13"/>
        <v>0</v>
      </c>
      <c r="BB38" s="22">
        <f t="shared" si="11"/>
        <v>0</v>
      </c>
      <c r="BC38" s="22">
        <f t="shared" si="11"/>
        <v>0</v>
      </c>
      <c r="BD38" s="22">
        <f t="shared" si="11"/>
        <v>0</v>
      </c>
      <c r="BE38" s="22">
        <f t="shared" si="11"/>
        <v>0</v>
      </c>
      <c r="BF38" s="22">
        <f t="shared" si="11"/>
        <v>0</v>
      </c>
      <c r="BG38" s="22">
        <f t="shared" si="11"/>
        <v>0</v>
      </c>
      <c r="BH38" s="22">
        <f t="shared" si="11"/>
        <v>0</v>
      </c>
      <c r="BI38" s="22">
        <f t="shared" si="11"/>
        <v>0</v>
      </c>
      <c r="BJ38" s="22">
        <f t="shared" si="11"/>
        <v>0</v>
      </c>
      <c r="BK38" s="22">
        <f t="shared" si="11"/>
        <v>0</v>
      </c>
      <c r="BL38" s="22">
        <f t="shared" si="11"/>
        <v>0</v>
      </c>
      <c r="BM38" s="22">
        <f t="shared" si="11"/>
        <v>0</v>
      </c>
      <c r="BN38" s="22">
        <f t="shared" si="11"/>
        <v>0</v>
      </c>
      <c r="BO38" s="22">
        <f t="shared" si="11"/>
        <v>0</v>
      </c>
      <c r="BP38" s="22">
        <f t="shared" si="11"/>
        <v>0</v>
      </c>
      <c r="BQ38" s="22">
        <f t="shared" si="11"/>
        <v>0</v>
      </c>
    </row>
    <row r="39" spans="13:69" ht="21" customHeight="1" x14ac:dyDescent="0.2">
      <c r="M39" s="13"/>
      <c r="N39" s="30">
        <f t="shared" si="14"/>
        <v>9</v>
      </c>
      <c r="O39" s="33">
        <v>0.21</v>
      </c>
      <c r="P39" s="24">
        <v>0.33</v>
      </c>
      <c r="Q39" s="24">
        <v>0.37</v>
      </c>
      <c r="R39" s="24">
        <v>0.64</v>
      </c>
      <c r="S39" s="24">
        <v>0.36</v>
      </c>
      <c r="T39" s="24">
        <v>0.55000000000000004</v>
      </c>
      <c r="U39" s="24">
        <v>0.5</v>
      </c>
      <c r="V39" s="24">
        <v>0.06</v>
      </c>
      <c r="W39" s="24">
        <v>1</v>
      </c>
      <c r="X39" s="24">
        <v>0.9</v>
      </c>
      <c r="Y39" s="24">
        <v>-0.08</v>
      </c>
      <c r="Z39" s="24">
        <v>0.28000000000000003</v>
      </c>
      <c r="AA39" s="24">
        <v>0.38</v>
      </c>
      <c r="AB39" s="24">
        <v>0.03</v>
      </c>
      <c r="AC39" s="24">
        <v>-0.45</v>
      </c>
      <c r="AD39" s="24">
        <v>0.54</v>
      </c>
      <c r="AE39" s="34">
        <v>7.0000000000000007E-2</v>
      </c>
      <c r="AG39" s="21">
        <f t="shared" si="15"/>
        <v>0</v>
      </c>
      <c r="AH39" s="22">
        <f t="shared" si="12"/>
        <v>0</v>
      </c>
      <c r="AI39" s="22">
        <f t="shared" si="10"/>
        <v>0</v>
      </c>
      <c r="AJ39" s="22">
        <f t="shared" si="10"/>
        <v>0</v>
      </c>
      <c r="AK39" s="22">
        <f t="shared" si="10"/>
        <v>0</v>
      </c>
      <c r="AL39" s="22">
        <f t="shared" si="10"/>
        <v>0</v>
      </c>
      <c r="AM39" s="22">
        <f t="shared" si="10"/>
        <v>0</v>
      </c>
      <c r="AN39" s="22">
        <f t="shared" si="10"/>
        <v>0</v>
      </c>
      <c r="AO39" s="22">
        <f t="shared" si="10"/>
        <v>0</v>
      </c>
      <c r="AP39" s="22">
        <f t="shared" si="10"/>
        <v>0</v>
      </c>
      <c r="AQ39" s="22">
        <f t="shared" si="10"/>
        <v>0</v>
      </c>
      <c r="AR39" s="22">
        <f t="shared" si="10"/>
        <v>0</v>
      </c>
      <c r="AS39" s="22">
        <f t="shared" si="10"/>
        <v>0</v>
      </c>
      <c r="AT39" s="22">
        <f t="shared" si="10"/>
        <v>0</v>
      </c>
      <c r="AU39" s="22">
        <f t="shared" si="10"/>
        <v>0</v>
      </c>
      <c r="AV39" s="22">
        <f t="shared" si="10"/>
        <v>0</v>
      </c>
      <c r="AW39" s="22">
        <f t="shared" si="10"/>
        <v>0</v>
      </c>
      <c r="AX39" s="22">
        <f t="shared" si="10"/>
        <v>0</v>
      </c>
      <c r="AZ39" s="21">
        <f t="shared" si="16"/>
        <v>0</v>
      </c>
      <c r="BA39" s="22">
        <f t="shared" si="13"/>
        <v>0</v>
      </c>
      <c r="BB39" s="22">
        <f t="shared" si="11"/>
        <v>0</v>
      </c>
      <c r="BC39" s="22">
        <f t="shared" si="11"/>
        <v>0</v>
      </c>
      <c r="BD39" s="22">
        <f t="shared" si="11"/>
        <v>0</v>
      </c>
      <c r="BE39" s="22">
        <f t="shared" si="11"/>
        <v>0</v>
      </c>
      <c r="BF39" s="22">
        <f t="shared" si="11"/>
        <v>0</v>
      </c>
      <c r="BG39" s="22">
        <f t="shared" si="11"/>
        <v>0</v>
      </c>
      <c r="BH39" s="22">
        <f t="shared" si="11"/>
        <v>0</v>
      </c>
      <c r="BI39" s="22">
        <f t="shared" si="11"/>
        <v>0</v>
      </c>
      <c r="BJ39" s="22">
        <f t="shared" si="11"/>
        <v>0</v>
      </c>
      <c r="BK39" s="22">
        <f t="shared" si="11"/>
        <v>0</v>
      </c>
      <c r="BL39" s="22">
        <f t="shared" si="11"/>
        <v>0</v>
      </c>
      <c r="BM39" s="22">
        <f t="shared" si="11"/>
        <v>0</v>
      </c>
      <c r="BN39" s="22">
        <f t="shared" si="11"/>
        <v>0</v>
      </c>
      <c r="BO39" s="22">
        <f t="shared" si="11"/>
        <v>0</v>
      </c>
      <c r="BP39" s="22">
        <f t="shared" si="11"/>
        <v>0</v>
      </c>
      <c r="BQ39" s="22">
        <f t="shared" si="11"/>
        <v>0</v>
      </c>
    </row>
    <row r="40" spans="13:69" ht="21" customHeight="1" x14ac:dyDescent="0.2">
      <c r="M40" s="13"/>
      <c r="N40" s="30">
        <f t="shared" si="14"/>
        <v>10</v>
      </c>
      <c r="O40" s="33">
        <v>0.3</v>
      </c>
      <c r="P40" s="24">
        <v>0.41</v>
      </c>
      <c r="Q40" s="24">
        <v>0.39</v>
      </c>
      <c r="R40" s="24">
        <v>0.83</v>
      </c>
      <c r="S40" s="24">
        <v>0.53</v>
      </c>
      <c r="T40" s="24">
        <v>0.68</v>
      </c>
      <c r="U40" s="24">
        <v>0.76</v>
      </c>
      <c r="V40" s="24">
        <v>0.04</v>
      </c>
      <c r="W40" s="24">
        <v>0.9</v>
      </c>
      <c r="X40" s="24">
        <v>1</v>
      </c>
      <c r="Y40" s="24">
        <v>-0.19</v>
      </c>
      <c r="Z40" s="24">
        <v>0.25</v>
      </c>
      <c r="AA40" s="24">
        <v>0.41</v>
      </c>
      <c r="AB40" s="24">
        <v>0.09</v>
      </c>
      <c r="AC40" s="24">
        <v>-0.56000000000000005</v>
      </c>
      <c r="AD40" s="24">
        <v>0.65</v>
      </c>
      <c r="AE40" s="34">
        <v>0.53</v>
      </c>
      <c r="AG40" s="21">
        <v>0</v>
      </c>
      <c r="AH40" s="22">
        <f t="shared" si="12"/>
        <v>0</v>
      </c>
      <c r="AI40" s="22">
        <f t="shared" si="10"/>
        <v>0</v>
      </c>
      <c r="AJ40" s="22">
        <f t="shared" si="10"/>
        <v>0</v>
      </c>
      <c r="AK40" s="22">
        <f t="shared" si="10"/>
        <v>0</v>
      </c>
      <c r="AL40" s="22">
        <f t="shared" si="10"/>
        <v>0</v>
      </c>
      <c r="AM40" s="22">
        <f t="shared" si="10"/>
        <v>0</v>
      </c>
      <c r="AN40" s="22">
        <f t="shared" si="10"/>
        <v>0</v>
      </c>
      <c r="AO40" s="22">
        <f t="shared" si="10"/>
        <v>0</v>
      </c>
      <c r="AP40" s="22">
        <f t="shared" si="10"/>
        <v>0</v>
      </c>
      <c r="AQ40" s="22">
        <f t="shared" si="10"/>
        <v>0</v>
      </c>
      <c r="AR40" s="22">
        <f t="shared" si="10"/>
        <v>0</v>
      </c>
      <c r="AS40" s="22">
        <f t="shared" si="10"/>
        <v>0</v>
      </c>
      <c r="AT40" s="22">
        <f t="shared" si="10"/>
        <v>0</v>
      </c>
      <c r="AU40" s="22">
        <f t="shared" si="10"/>
        <v>0</v>
      </c>
      <c r="AV40" s="22">
        <f t="shared" si="10"/>
        <v>0</v>
      </c>
      <c r="AW40" s="22">
        <f t="shared" si="10"/>
        <v>0</v>
      </c>
      <c r="AX40" s="22">
        <f t="shared" si="10"/>
        <v>0</v>
      </c>
      <c r="AZ40" s="21">
        <v>0</v>
      </c>
      <c r="BA40" s="22">
        <f t="shared" si="13"/>
        <v>0</v>
      </c>
      <c r="BB40" s="22">
        <f t="shared" si="11"/>
        <v>0</v>
      </c>
      <c r="BC40" s="22">
        <f t="shared" si="11"/>
        <v>0</v>
      </c>
      <c r="BD40" s="22">
        <f t="shared" si="11"/>
        <v>0</v>
      </c>
      <c r="BE40" s="22">
        <f t="shared" si="11"/>
        <v>0</v>
      </c>
      <c r="BF40" s="22">
        <f t="shared" si="11"/>
        <v>0</v>
      </c>
      <c r="BG40" s="22">
        <f t="shared" si="11"/>
        <v>0</v>
      </c>
      <c r="BH40" s="22">
        <f t="shared" si="11"/>
        <v>0</v>
      </c>
      <c r="BI40" s="22">
        <f t="shared" si="11"/>
        <v>0</v>
      </c>
      <c r="BJ40" s="22">
        <f t="shared" si="11"/>
        <v>0</v>
      </c>
      <c r="BK40" s="22">
        <f t="shared" si="11"/>
        <v>0</v>
      </c>
      <c r="BL40" s="22">
        <f t="shared" si="11"/>
        <v>0</v>
      </c>
      <c r="BM40" s="22">
        <f t="shared" si="11"/>
        <v>0</v>
      </c>
      <c r="BN40" s="22">
        <f t="shared" si="11"/>
        <v>0</v>
      </c>
      <c r="BO40" s="22">
        <f t="shared" si="11"/>
        <v>0</v>
      </c>
      <c r="BP40" s="22">
        <f t="shared" si="11"/>
        <v>0</v>
      </c>
      <c r="BQ40" s="22">
        <f t="shared" si="11"/>
        <v>0</v>
      </c>
    </row>
    <row r="41" spans="13:69" ht="18.75" x14ac:dyDescent="0.2">
      <c r="M41" s="13"/>
      <c r="N41" s="30">
        <f t="shared" si="14"/>
        <v>11</v>
      </c>
      <c r="O41" s="33">
        <v>0.21</v>
      </c>
      <c r="P41" s="24">
        <v>0.2</v>
      </c>
      <c r="Q41" s="24">
        <v>0.61</v>
      </c>
      <c r="R41" s="24">
        <v>-0.05</v>
      </c>
      <c r="S41" s="24">
        <v>-0.69</v>
      </c>
      <c r="T41" s="24">
        <v>0.02</v>
      </c>
      <c r="U41" s="24">
        <v>-0.08</v>
      </c>
      <c r="V41" s="24">
        <v>0.56000000000000005</v>
      </c>
      <c r="W41" s="24">
        <v>-0.08</v>
      </c>
      <c r="X41" s="24">
        <v>-0.19</v>
      </c>
      <c r="Y41" s="24">
        <v>1</v>
      </c>
      <c r="Z41" s="24">
        <v>-0.26</v>
      </c>
      <c r="AA41" s="24">
        <v>0.24</v>
      </c>
      <c r="AB41" s="24">
        <v>0.5</v>
      </c>
      <c r="AC41" s="24">
        <v>-0.44</v>
      </c>
      <c r="AD41" s="24">
        <v>-0.01</v>
      </c>
      <c r="AE41" s="34">
        <v>-0.21</v>
      </c>
      <c r="AG41" s="21">
        <f t="shared" ref="AG41:AG47" si="17">I17*J17</f>
        <v>0</v>
      </c>
      <c r="AH41" s="22">
        <f t="shared" si="12"/>
        <v>0</v>
      </c>
      <c r="AI41" s="22">
        <f t="shared" si="10"/>
        <v>0</v>
      </c>
      <c r="AJ41" s="22">
        <f t="shared" si="10"/>
        <v>0</v>
      </c>
      <c r="AK41" s="22">
        <f t="shared" si="10"/>
        <v>0</v>
      </c>
      <c r="AL41" s="22">
        <f t="shared" si="10"/>
        <v>0</v>
      </c>
      <c r="AM41" s="22">
        <f t="shared" si="10"/>
        <v>0</v>
      </c>
      <c r="AN41" s="22">
        <f t="shared" si="10"/>
        <v>0</v>
      </c>
      <c r="AO41" s="22">
        <f t="shared" si="10"/>
        <v>0</v>
      </c>
      <c r="AP41" s="22">
        <f t="shared" si="10"/>
        <v>0</v>
      </c>
      <c r="AQ41" s="22">
        <f t="shared" si="10"/>
        <v>0</v>
      </c>
      <c r="AR41" s="22">
        <f t="shared" si="10"/>
        <v>0</v>
      </c>
      <c r="AS41" s="22">
        <f t="shared" si="10"/>
        <v>0</v>
      </c>
      <c r="AT41" s="22">
        <f t="shared" si="10"/>
        <v>0</v>
      </c>
      <c r="AU41" s="22">
        <f t="shared" si="10"/>
        <v>0</v>
      </c>
      <c r="AV41" s="22">
        <f t="shared" si="10"/>
        <v>0</v>
      </c>
      <c r="AW41" s="22">
        <f t="shared" si="10"/>
        <v>0</v>
      </c>
      <c r="AX41" s="22">
        <f t="shared" si="10"/>
        <v>0</v>
      </c>
      <c r="AZ41" s="21">
        <f t="shared" ref="AZ41:AZ47" si="18">I17*K17</f>
        <v>0</v>
      </c>
      <c r="BA41" s="22">
        <f t="shared" si="13"/>
        <v>0</v>
      </c>
      <c r="BB41" s="22">
        <f t="shared" si="11"/>
        <v>0</v>
      </c>
      <c r="BC41" s="22">
        <f t="shared" si="11"/>
        <v>0</v>
      </c>
      <c r="BD41" s="22">
        <f t="shared" si="11"/>
        <v>0</v>
      </c>
      <c r="BE41" s="22">
        <f t="shared" si="11"/>
        <v>0</v>
      </c>
      <c r="BF41" s="22">
        <f t="shared" si="11"/>
        <v>0</v>
      </c>
      <c r="BG41" s="22">
        <f t="shared" si="11"/>
        <v>0</v>
      </c>
      <c r="BH41" s="22">
        <f t="shared" si="11"/>
        <v>0</v>
      </c>
      <c r="BI41" s="22">
        <f t="shared" si="11"/>
        <v>0</v>
      </c>
      <c r="BJ41" s="22">
        <f t="shared" si="11"/>
        <v>0</v>
      </c>
      <c r="BK41" s="22">
        <f t="shared" si="11"/>
        <v>0</v>
      </c>
      <c r="BL41" s="22">
        <f t="shared" si="11"/>
        <v>0</v>
      </c>
      <c r="BM41" s="22">
        <f t="shared" si="11"/>
        <v>0</v>
      </c>
      <c r="BN41" s="22">
        <f t="shared" si="11"/>
        <v>0</v>
      </c>
      <c r="BO41" s="22">
        <f t="shared" si="11"/>
        <v>0</v>
      </c>
      <c r="BP41" s="22">
        <f t="shared" si="11"/>
        <v>0</v>
      </c>
      <c r="BQ41" s="22">
        <f t="shared" si="11"/>
        <v>0</v>
      </c>
    </row>
    <row r="42" spans="13:69" ht="18.75" x14ac:dyDescent="0.2">
      <c r="M42" s="13"/>
      <c r="N42" s="30">
        <f t="shared" si="14"/>
        <v>12</v>
      </c>
      <c r="O42" s="33">
        <v>0.89</v>
      </c>
      <c r="P42" s="24">
        <v>0.62</v>
      </c>
      <c r="Q42" s="24">
        <v>0.18</v>
      </c>
      <c r="R42" s="24">
        <v>-0.05</v>
      </c>
      <c r="S42" s="24">
        <v>-0.99</v>
      </c>
      <c r="T42" s="24">
        <v>-0.26</v>
      </c>
      <c r="U42" s="24">
        <v>0.19</v>
      </c>
      <c r="V42" s="24">
        <v>0.76</v>
      </c>
      <c r="W42" s="24">
        <v>0.28000000000000003</v>
      </c>
      <c r="X42" s="24">
        <v>0.25</v>
      </c>
      <c r="Y42" s="24">
        <v>-0.26</v>
      </c>
      <c r="Z42" s="24">
        <v>1</v>
      </c>
      <c r="AA42" s="24">
        <v>0.24</v>
      </c>
      <c r="AB42" s="24">
        <v>0.39</v>
      </c>
      <c r="AC42" s="24">
        <v>-0.89</v>
      </c>
      <c r="AD42" s="24">
        <v>0.65</v>
      </c>
      <c r="AE42" s="34">
        <v>0.35</v>
      </c>
      <c r="AG42" s="21">
        <f t="shared" si="17"/>
        <v>0</v>
      </c>
      <c r="AH42" s="22">
        <f t="shared" si="12"/>
        <v>0</v>
      </c>
      <c r="AI42" s="22">
        <f t="shared" si="10"/>
        <v>0</v>
      </c>
      <c r="AJ42" s="22">
        <f t="shared" si="10"/>
        <v>0</v>
      </c>
      <c r="AK42" s="22">
        <f t="shared" si="10"/>
        <v>0</v>
      </c>
      <c r="AL42" s="22">
        <f t="shared" si="10"/>
        <v>0</v>
      </c>
      <c r="AM42" s="22">
        <f t="shared" si="10"/>
        <v>0</v>
      </c>
      <c r="AN42" s="22">
        <f t="shared" si="10"/>
        <v>0</v>
      </c>
      <c r="AO42" s="22">
        <f t="shared" si="10"/>
        <v>0</v>
      </c>
      <c r="AP42" s="22">
        <f t="shared" si="10"/>
        <v>0</v>
      </c>
      <c r="AQ42" s="22">
        <f t="shared" si="10"/>
        <v>0</v>
      </c>
      <c r="AR42" s="22">
        <f t="shared" si="10"/>
        <v>0</v>
      </c>
      <c r="AS42" s="22">
        <f t="shared" si="10"/>
        <v>0</v>
      </c>
      <c r="AT42" s="22">
        <f t="shared" si="10"/>
        <v>0</v>
      </c>
      <c r="AU42" s="22">
        <f t="shared" si="10"/>
        <v>0</v>
      </c>
      <c r="AV42" s="22">
        <f t="shared" si="10"/>
        <v>0</v>
      </c>
      <c r="AW42" s="22">
        <f t="shared" si="10"/>
        <v>0</v>
      </c>
      <c r="AX42" s="22">
        <f t="shared" si="10"/>
        <v>0</v>
      </c>
      <c r="AZ42" s="21">
        <f t="shared" si="18"/>
        <v>0</v>
      </c>
      <c r="BA42" s="22">
        <f t="shared" si="13"/>
        <v>0</v>
      </c>
      <c r="BB42" s="22">
        <f t="shared" si="11"/>
        <v>0</v>
      </c>
      <c r="BC42" s="22">
        <f t="shared" si="11"/>
        <v>0</v>
      </c>
      <c r="BD42" s="22">
        <f t="shared" si="11"/>
        <v>0</v>
      </c>
      <c r="BE42" s="22">
        <f t="shared" si="11"/>
        <v>0</v>
      </c>
      <c r="BF42" s="22">
        <f t="shared" si="11"/>
        <v>0</v>
      </c>
      <c r="BG42" s="22">
        <f t="shared" si="11"/>
        <v>0</v>
      </c>
      <c r="BH42" s="22">
        <f t="shared" si="11"/>
        <v>0</v>
      </c>
      <c r="BI42" s="22">
        <f t="shared" si="11"/>
        <v>0</v>
      </c>
      <c r="BJ42" s="22">
        <f t="shared" si="11"/>
        <v>0</v>
      </c>
      <c r="BK42" s="22">
        <f t="shared" si="11"/>
        <v>0</v>
      </c>
      <c r="BL42" s="22">
        <f t="shared" si="11"/>
        <v>0</v>
      </c>
      <c r="BM42" s="22">
        <f t="shared" si="11"/>
        <v>0</v>
      </c>
      <c r="BN42" s="22">
        <f t="shared" si="11"/>
        <v>0</v>
      </c>
      <c r="BO42" s="22">
        <f t="shared" si="11"/>
        <v>0</v>
      </c>
      <c r="BP42" s="22">
        <f t="shared" si="11"/>
        <v>0</v>
      </c>
      <c r="BQ42" s="22">
        <f t="shared" si="11"/>
        <v>0</v>
      </c>
    </row>
    <row r="43" spans="13:69" ht="18.75" x14ac:dyDescent="0.2">
      <c r="M43" s="13"/>
      <c r="N43" s="30">
        <f t="shared" si="14"/>
        <v>13</v>
      </c>
      <c r="O43" s="33">
        <v>0.32</v>
      </c>
      <c r="P43" s="24">
        <v>0.27</v>
      </c>
      <c r="Q43" s="24">
        <v>0.49</v>
      </c>
      <c r="R43" s="24">
        <v>0.17</v>
      </c>
      <c r="S43" s="24">
        <v>-0.36</v>
      </c>
      <c r="T43" s="24">
        <v>0.2</v>
      </c>
      <c r="U43" s="24">
        <v>0</v>
      </c>
      <c r="V43" s="24">
        <v>0.18</v>
      </c>
      <c r="W43" s="24">
        <v>0.38</v>
      </c>
      <c r="X43" s="24">
        <v>0.41</v>
      </c>
      <c r="Y43" s="24">
        <v>0.24</v>
      </c>
      <c r="Z43" s="24">
        <v>0.24</v>
      </c>
      <c r="AA43" s="24">
        <v>1</v>
      </c>
      <c r="AB43" s="24">
        <v>0.92</v>
      </c>
      <c r="AC43" s="24">
        <v>0.04</v>
      </c>
      <c r="AD43" s="24">
        <v>0.7</v>
      </c>
      <c r="AE43" s="34">
        <v>0.73</v>
      </c>
      <c r="AG43" s="21">
        <f t="shared" si="17"/>
        <v>0</v>
      </c>
      <c r="AH43" s="22">
        <f t="shared" si="12"/>
        <v>0</v>
      </c>
      <c r="AI43" s="22">
        <f t="shared" si="10"/>
        <v>0</v>
      </c>
      <c r="AJ43" s="22">
        <f t="shared" si="10"/>
        <v>0</v>
      </c>
      <c r="AK43" s="22">
        <f t="shared" si="10"/>
        <v>0</v>
      </c>
      <c r="AL43" s="22">
        <f t="shared" si="10"/>
        <v>0</v>
      </c>
      <c r="AM43" s="22">
        <f t="shared" si="10"/>
        <v>0</v>
      </c>
      <c r="AN43" s="22">
        <f t="shared" si="10"/>
        <v>0</v>
      </c>
      <c r="AO43" s="22">
        <f t="shared" si="10"/>
        <v>0</v>
      </c>
      <c r="AP43" s="22">
        <f t="shared" si="10"/>
        <v>0</v>
      </c>
      <c r="AQ43" s="22">
        <f t="shared" si="10"/>
        <v>0</v>
      </c>
      <c r="AR43" s="22">
        <f t="shared" si="10"/>
        <v>0</v>
      </c>
      <c r="AS43" s="22">
        <f t="shared" si="10"/>
        <v>0</v>
      </c>
      <c r="AT43" s="22">
        <f t="shared" si="10"/>
        <v>0</v>
      </c>
      <c r="AU43" s="22">
        <f t="shared" si="10"/>
        <v>0</v>
      </c>
      <c r="AV43" s="22">
        <f t="shared" si="10"/>
        <v>0</v>
      </c>
      <c r="AW43" s="22">
        <f t="shared" si="10"/>
        <v>0</v>
      </c>
      <c r="AX43" s="22">
        <f t="shared" si="10"/>
        <v>0</v>
      </c>
      <c r="AZ43" s="21">
        <f t="shared" si="18"/>
        <v>0</v>
      </c>
      <c r="BA43" s="22">
        <f t="shared" si="13"/>
        <v>0</v>
      </c>
      <c r="BB43" s="22">
        <f t="shared" si="11"/>
        <v>0</v>
      </c>
      <c r="BC43" s="22">
        <f t="shared" si="11"/>
        <v>0</v>
      </c>
      <c r="BD43" s="22">
        <f t="shared" si="11"/>
        <v>0</v>
      </c>
      <c r="BE43" s="22">
        <f t="shared" si="11"/>
        <v>0</v>
      </c>
      <c r="BF43" s="22">
        <f t="shared" si="11"/>
        <v>0</v>
      </c>
      <c r="BG43" s="22">
        <f t="shared" si="11"/>
        <v>0</v>
      </c>
      <c r="BH43" s="22">
        <f t="shared" si="11"/>
        <v>0</v>
      </c>
      <c r="BI43" s="22">
        <f t="shared" si="11"/>
        <v>0</v>
      </c>
      <c r="BJ43" s="22">
        <f t="shared" si="11"/>
        <v>0</v>
      </c>
      <c r="BK43" s="22">
        <f t="shared" si="11"/>
        <v>0</v>
      </c>
      <c r="BL43" s="22">
        <f t="shared" si="11"/>
        <v>0</v>
      </c>
      <c r="BM43" s="22">
        <f t="shared" si="11"/>
        <v>0</v>
      </c>
      <c r="BN43" s="22">
        <f t="shared" si="11"/>
        <v>0</v>
      </c>
      <c r="BO43" s="22">
        <f t="shared" si="11"/>
        <v>0</v>
      </c>
      <c r="BP43" s="22">
        <f t="shared" si="11"/>
        <v>0</v>
      </c>
      <c r="BQ43" s="22">
        <f t="shared" si="11"/>
        <v>0</v>
      </c>
    </row>
    <row r="44" spans="13:69" ht="18.75" x14ac:dyDescent="0.2">
      <c r="M44" s="13"/>
      <c r="N44" s="30">
        <f t="shared" si="14"/>
        <v>14</v>
      </c>
      <c r="O44" s="33">
        <v>0.56000000000000005</v>
      </c>
      <c r="P44" s="24">
        <v>-0.12</v>
      </c>
      <c r="Q44" s="24">
        <v>0.37</v>
      </c>
      <c r="R44" s="24">
        <v>-0.01</v>
      </c>
      <c r="S44" s="24">
        <v>0.8</v>
      </c>
      <c r="T44" s="24">
        <v>0</v>
      </c>
      <c r="U44" s="24">
        <v>0.11</v>
      </c>
      <c r="V44" s="24">
        <v>0.39</v>
      </c>
      <c r="W44" s="24">
        <v>0.03</v>
      </c>
      <c r="X44" s="24">
        <v>0.09</v>
      </c>
      <c r="Y44" s="24">
        <v>0.5</v>
      </c>
      <c r="Z44" s="24">
        <v>0.39</v>
      </c>
      <c r="AA44" s="24">
        <v>0.92</v>
      </c>
      <c r="AB44" s="24">
        <v>1</v>
      </c>
      <c r="AC44" s="24">
        <v>-0.08</v>
      </c>
      <c r="AD44" s="24">
        <v>0.67</v>
      </c>
      <c r="AE44" s="34">
        <v>0.56999999999999995</v>
      </c>
      <c r="AG44" s="21">
        <f t="shared" si="17"/>
        <v>0</v>
      </c>
      <c r="AH44" s="22">
        <f t="shared" si="12"/>
        <v>0</v>
      </c>
      <c r="AI44" s="22">
        <f t="shared" si="10"/>
        <v>0</v>
      </c>
      <c r="AJ44" s="22">
        <f t="shared" si="10"/>
        <v>0</v>
      </c>
      <c r="AK44" s="22">
        <f t="shared" si="10"/>
        <v>0</v>
      </c>
      <c r="AL44" s="22">
        <f t="shared" si="10"/>
        <v>0</v>
      </c>
      <c r="AM44" s="22">
        <f t="shared" si="10"/>
        <v>0</v>
      </c>
      <c r="AN44" s="22">
        <f t="shared" si="10"/>
        <v>0</v>
      </c>
      <c r="AO44" s="22">
        <f t="shared" si="10"/>
        <v>0</v>
      </c>
      <c r="AP44" s="22">
        <f t="shared" si="10"/>
        <v>0</v>
      </c>
      <c r="AQ44" s="22">
        <f t="shared" si="10"/>
        <v>0</v>
      </c>
      <c r="AR44" s="22">
        <f t="shared" si="10"/>
        <v>0</v>
      </c>
      <c r="AS44" s="22">
        <f t="shared" si="10"/>
        <v>0</v>
      </c>
      <c r="AT44" s="22">
        <f t="shared" si="10"/>
        <v>0</v>
      </c>
      <c r="AU44" s="22">
        <f t="shared" si="10"/>
        <v>0</v>
      </c>
      <c r="AV44" s="22">
        <f t="shared" si="10"/>
        <v>0</v>
      </c>
      <c r="AW44" s="22">
        <f t="shared" si="10"/>
        <v>0</v>
      </c>
      <c r="AX44" s="22">
        <f t="shared" si="10"/>
        <v>0</v>
      </c>
      <c r="AZ44" s="21">
        <f t="shared" si="18"/>
        <v>0</v>
      </c>
      <c r="BA44" s="22">
        <f t="shared" si="13"/>
        <v>0</v>
      </c>
      <c r="BB44" s="22">
        <f t="shared" si="11"/>
        <v>0</v>
      </c>
      <c r="BC44" s="22">
        <f t="shared" si="11"/>
        <v>0</v>
      </c>
      <c r="BD44" s="22">
        <f t="shared" si="11"/>
        <v>0</v>
      </c>
      <c r="BE44" s="22">
        <f t="shared" si="11"/>
        <v>0</v>
      </c>
      <c r="BF44" s="22">
        <f t="shared" si="11"/>
        <v>0</v>
      </c>
      <c r="BG44" s="22">
        <f t="shared" si="11"/>
        <v>0</v>
      </c>
      <c r="BH44" s="22">
        <f t="shared" si="11"/>
        <v>0</v>
      </c>
      <c r="BI44" s="22">
        <f t="shared" si="11"/>
        <v>0</v>
      </c>
      <c r="BJ44" s="22">
        <f t="shared" si="11"/>
        <v>0</v>
      </c>
      <c r="BK44" s="22">
        <f t="shared" si="11"/>
        <v>0</v>
      </c>
      <c r="BL44" s="22">
        <f t="shared" si="11"/>
        <v>0</v>
      </c>
      <c r="BM44" s="22">
        <f t="shared" si="11"/>
        <v>0</v>
      </c>
      <c r="BN44" s="22">
        <f t="shared" si="11"/>
        <v>0</v>
      </c>
      <c r="BO44" s="22">
        <f t="shared" si="11"/>
        <v>0</v>
      </c>
      <c r="BP44" s="22">
        <f t="shared" si="11"/>
        <v>0</v>
      </c>
      <c r="BQ44" s="22">
        <f t="shared" si="11"/>
        <v>0</v>
      </c>
    </row>
    <row r="45" spans="13:69" ht="18.75" x14ac:dyDescent="0.2">
      <c r="M45" s="13"/>
      <c r="N45" s="30">
        <f t="shared" si="14"/>
        <v>15</v>
      </c>
      <c r="O45" s="33">
        <v>-0.21</v>
      </c>
      <c r="P45" s="24">
        <v>0.5</v>
      </c>
      <c r="Q45" s="24">
        <v>-0.26</v>
      </c>
      <c r="R45" s="24">
        <v>-0.28999999999999998</v>
      </c>
      <c r="S45" s="24">
        <v>-0.45</v>
      </c>
      <c r="T45" s="24">
        <v>-0.35</v>
      </c>
      <c r="U45" s="24">
        <v>-0.6</v>
      </c>
      <c r="V45" s="24">
        <v>-0.57999999999999996</v>
      </c>
      <c r="W45" s="24">
        <v>-0.45</v>
      </c>
      <c r="X45" s="24">
        <v>-0.56000000000000005</v>
      </c>
      <c r="Y45" s="24">
        <v>-0.44</v>
      </c>
      <c r="Z45" s="24">
        <v>-0.89</v>
      </c>
      <c r="AA45" s="24">
        <v>0.04</v>
      </c>
      <c r="AB45" s="24">
        <v>-0.08</v>
      </c>
      <c r="AC45" s="24">
        <v>1</v>
      </c>
      <c r="AD45" s="24">
        <v>-0.32</v>
      </c>
      <c r="AE45" s="34">
        <v>-0.32</v>
      </c>
      <c r="AG45" s="21">
        <f t="shared" si="17"/>
        <v>0</v>
      </c>
      <c r="AH45" s="22">
        <f t="shared" si="12"/>
        <v>0</v>
      </c>
      <c r="AI45" s="22">
        <f t="shared" si="10"/>
        <v>0</v>
      </c>
      <c r="AJ45" s="22">
        <f t="shared" si="10"/>
        <v>0</v>
      </c>
      <c r="AK45" s="22">
        <f t="shared" si="10"/>
        <v>0</v>
      </c>
      <c r="AL45" s="22">
        <f t="shared" si="10"/>
        <v>0</v>
      </c>
      <c r="AM45" s="22">
        <f t="shared" si="10"/>
        <v>0</v>
      </c>
      <c r="AN45" s="22">
        <f t="shared" si="10"/>
        <v>0</v>
      </c>
      <c r="AO45" s="22">
        <f t="shared" si="10"/>
        <v>0</v>
      </c>
      <c r="AP45" s="22">
        <f t="shared" si="10"/>
        <v>0</v>
      </c>
      <c r="AQ45" s="22">
        <f t="shared" si="10"/>
        <v>0</v>
      </c>
      <c r="AR45" s="22">
        <f t="shared" si="10"/>
        <v>0</v>
      </c>
      <c r="AS45" s="22">
        <f t="shared" si="10"/>
        <v>0</v>
      </c>
      <c r="AT45" s="22">
        <f t="shared" si="10"/>
        <v>0</v>
      </c>
      <c r="AU45" s="22">
        <f t="shared" si="10"/>
        <v>0</v>
      </c>
      <c r="AV45" s="22">
        <f t="shared" si="10"/>
        <v>0</v>
      </c>
      <c r="AW45" s="22">
        <f t="shared" si="10"/>
        <v>0</v>
      </c>
      <c r="AX45" s="22">
        <f t="shared" si="10"/>
        <v>0</v>
      </c>
      <c r="AZ45" s="21">
        <f t="shared" si="18"/>
        <v>0</v>
      </c>
      <c r="BA45" s="22">
        <f t="shared" si="13"/>
        <v>0</v>
      </c>
      <c r="BB45" s="22">
        <f t="shared" si="11"/>
        <v>0</v>
      </c>
      <c r="BC45" s="22">
        <f t="shared" si="11"/>
        <v>0</v>
      </c>
      <c r="BD45" s="22">
        <f t="shared" si="11"/>
        <v>0</v>
      </c>
      <c r="BE45" s="22">
        <f t="shared" si="11"/>
        <v>0</v>
      </c>
      <c r="BF45" s="22">
        <f t="shared" si="11"/>
        <v>0</v>
      </c>
      <c r="BG45" s="22">
        <f t="shared" si="11"/>
        <v>0</v>
      </c>
      <c r="BH45" s="22">
        <f t="shared" si="11"/>
        <v>0</v>
      </c>
      <c r="BI45" s="22">
        <f t="shared" si="11"/>
        <v>0</v>
      </c>
      <c r="BJ45" s="22">
        <f t="shared" si="11"/>
        <v>0</v>
      </c>
      <c r="BK45" s="22">
        <f t="shared" si="11"/>
        <v>0</v>
      </c>
      <c r="BL45" s="22">
        <f t="shared" si="11"/>
        <v>0</v>
      </c>
      <c r="BM45" s="22">
        <f t="shared" si="11"/>
        <v>0</v>
      </c>
      <c r="BN45" s="22">
        <f t="shared" si="11"/>
        <v>0</v>
      </c>
      <c r="BO45" s="22">
        <f t="shared" si="11"/>
        <v>0</v>
      </c>
      <c r="BP45" s="22">
        <f t="shared" si="11"/>
        <v>0</v>
      </c>
      <c r="BQ45" s="22">
        <f t="shared" si="11"/>
        <v>0</v>
      </c>
    </row>
    <row r="46" spans="13:69" ht="18.75" x14ac:dyDescent="0.2">
      <c r="M46" s="13"/>
      <c r="N46" s="30">
        <f t="shared" si="14"/>
        <v>16</v>
      </c>
      <c r="O46" s="33">
        <v>0.49</v>
      </c>
      <c r="P46" s="24">
        <v>0.53</v>
      </c>
      <c r="Q46" s="24">
        <v>0.6</v>
      </c>
      <c r="R46" s="24">
        <v>0.52</v>
      </c>
      <c r="S46" s="24">
        <v>-0.18</v>
      </c>
      <c r="T46" s="24">
        <v>0.53</v>
      </c>
      <c r="U46" s="24">
        <v>0.62</v>
      </c>
      <c r="V46" s="24">
        <v>0.37</v>
      </c>
      <c r="W46" s="24">
        <v>0.54</v>
      </c>
      <c r="X46" s="24">
        <v>0.65</v>
      </c>
      <c r="Y46" s="24">
        <v>-0.01</v>
      </c>
      <c r="Z46" s="24">
        <v>0.65</v>
      </c>
      <c r="AA46" s="24">
        <v>0.7</v>
      </c>
      <c r="AB46" s="24">
        <v>0.67</v>
      </c>
      <c r="AC46" s="24">
        <v>-0.32</v>
      </c>
      <c r="AD46" s="24">
        <v>1</v>
      </c>
      <c r="AE46" s="34">
        <v>0.86</v>
      </c>
      <c r="AG46" s="21">
        <f t="shared" si="17"/>
        <v>0</v>
      </c>
      <c r="AH46" s="22">
        <f t="shared" si="12"/>
        <v>0</v>
      </c>
      <c r="AI46" s="22">
        <f t="shared" si="10"/>
        <v>0</v>
      </c>
      <c r="AJ46" s="22">
        <f t="shared" si="10"/>
        <v>0</v>
      </c>
      <c r="AK46" s="22">
        <f t="shared" si="10"/>
        <v>0</v>
      </c>
      <c r="AL46" s="22">
        <f t="shared" si="10"/>
        <v>0</v>
      </c>
      <c r="AM46" s="22">
        <f t="shared" si="10"/>
        <v>0</v>
      </c>
      <c r="AN46" s="22">
        <f t="shared" si="10"/>
        <v>0</v>
      </c>
      <c r="AO46" s="22">
        <f t="shared" si="10"/>
        <v>0</v>
      </c>
      <c r="AP46" s="22">
        <f t="shared" si="10"/>
        <v>0</v>
      </c>
      <c r="AQ46" s="22">
        <f t="shared" si="10"/>
        <v>0</v>
      </c>
      <c r="AR46" s="22">
        <f t="shared" si="10"/>
        <v>0</v>
      </c>
      <c r="AS46" s="22">
        <f t="shared" si="10"/>
        <v>0</v>
      </c>
      <c r="AT46" s="22">
        <f t="shared" si="10"/>
        <v>0</v>
      </c>
      <c r="AU46" s="22">
        <f t="shared" si="10"/>
        <v>0</v>
      </c>
      <c r="AV46" s="22">
        <f t="shared" si="10"/>
        <v>0</v>
      </c>
      <c r="AW46" s="22">
        <f t="shared" si="10"/>
        <v>0</v>
      </c>
      <c r="AX46" s="22">
        <f t="shared" ref="AX46" si="19">$AG46*AX$30*AE46</f>
        <v>0</v>
      </c>
      <c r="AZ46" s="21">
        <f t="shared" si="18"/>
        <v>0</v>
      </c>
      <c r="BA46" s="22">
        <f t="shared" si="13"/>
        <v>0</v>
      </c>
      <c r="BB46" s="22">
        <f t="shared" si="11"/>
        <v>0</v>
      </c>
      <c r="BC46" s="22">
        <f t="shared" si="11"/>
        <v>0</v>
      </c>
      <c r="BD46" s="22">
        <f t="shared" si="11"/>
        <v>0</v>
      </c>
      <c r="BE46" s="22">
        <f t="shared" si="11"/>
        <v>0</v>
      </c>
      <c r="BF46" s="22">
        <f t="shared" si="11"/>
        <v>0</v>
      </c>
      <c r="BG46" s="22">
        <f t="shared" si="11"/>
        <v>0</v>
      </c>
      <c r="BH46" s="22">
        <f t="shared" si="11"/>
        <v>0</v>
      </c>
      <c r="BI46" s="22">
        <f t="shared" si="11"/>
        <v>0</v>
      </c>
      <c r="BJ46" s="22">
        <f t="shared" si="11"/>
        <v>0</v>
      </c>
      <c r="BK46" s="22">
        <f t="shared" si="11"/>
        <v>0</v>
      </c>
      <c r="BL46" s="22">
        <f t="shared" si="11"/>
        <v>0</v>
      </c>
      <c r="BM46" s="22">
        <f t="shared" si="11"/>
        <v>0</v>
      </c>
      <c r="BN46" s="22">
        <f t="shared" si="11"/>
        <v>0</v>
      </c>
      <c r="BO46" s="22">
        <f t="shared" si="11"/>
        <v>0</v>
      </c>
      <c r="BP46" s="22">
        <f t="shared" si="11"/>
        <v>0</v>
      </c>
      <c r="BQ46" s="22">
        <f t="shared" ref="BQ46" si="20">$AZ46*BQ$30*AE46</f>
        <v>0</v>
      </c>
    </row>
    <row r="47" spans="13:69" ht="19.5" thickBot="1" x14ac:dyDescent="0.25">
      <c r="M47" s="13"/>
      <c r="N47" s="35">
        <f t="shared" si="14"/>
        <v>17</v>
      </c>
      <c r="O47" s="36">
        <v>0.42</v>
      </c>
      <c r="P47" s="37">
        <v>0.52</v>
      </c>
      <c r="Q47" s="37">
        <v>0.34</v>
      </c>
      <c r="R47" s="37">
        <v>-0.05</v>
      </c>
      <c r="S47" s="37">
        <v>1</v>
      </c>
      <c r="T47" s="37">
        <v>0.17</v>
      </c>
      <c r="U47" s="37">
        <v>-0.02</v>
      </c>
      <c r="V47" s="37">
        <v>0.15</v>
      </c>
      <c r="W47" s="37">
        <v>7.0000000000000007E-2</v>
      </c>
      <c r="X47" s="37">
        <v>0.53</v>
      </c>
      <c r="Y47" s="37">
        <v>-0.21</v>
      </c>
      <c r="Z47" s="37">
        <v>0.35</v>
      </c>
      <c r="AA47" s="37">
        <v>0.73</v>
      </c>
      <c r="AB47" s="37">
        <v>0.56999999999999995</v>
      </c>
      <c r="AC47" s="37">
        <v>-0.32</v>
      </c>
      <c r="AD47" s="37">
        <v>0.86</v>
      </c>
      <c r="AE47" s="38">
        <v>1</v>
      </c>
      <c r="AG47" s="21">
        <f t="shared" si="17"/>
        <v>0</v>
      </c>
      <c r="AH47" s="22">
        <f t="shared" si="12"/>
        <v>0</v>
      </c>
      <c r="AI47" s="22">
        <f t="shared" si="12"/>
        <v>0</v>
      </c>
      <c r="AJ47" s="22">
        <f t="shared" si="12"/>
        <v>0</v>
      </c>
      <c r="AK47" s="22">
        <f t="shared" si="12"/>
        <v>0</v>
      </c>
      <c r="AL47" s="22">
        <f t="shared" si="12"/>
        <v>0</v>
      </c>
      <c r="AM47" s="22">
        <f t="shared" si="12"/>
        <v>0</v>
      </c>
      <c r="AN47" s="22">
        <f t="shared" si="12"/>
        <v>0</v>
      </c>
      <c r="AO47" s="22">
        <f t="shared" si="12"/>
        <v>0</v>
      </c>
      <c r="AP47" s="22">
        <f t="shared" si="12"/>
        <v>0</v>
      </c>
      <c r="AQ47" s="22">
        <f t="shared" si="12"/>
        <v>0</v>
      </c>
      <c r="AR47" s="22">
        <f t="shared" si="12"/>
        <v>0</v>
      </c>
      <c r="AS47" s="22">
        <f t="shared" si="12"/>
        <v>0</v>
      </c>
      <c r="AT47" s="22">
        <f t="shared" si="12"/>
        <v>0</v>
      </c>
      <c r="AU47" s="22">
        <f t="shared" si="12"/>
        <v>0</v>
      </c>
      <c r="AV47" s="22">
        <f t="shared" si="12"/>
        <v>0</v>
      </c>
      <c r="AW47" s="22">
        <f t="shared" si="12"/>
        <v>0</v>
      </c>
      <c r="AX47" s="22">
        <f>$AG47*AX$30*AE47</f>
        <v>0</v>
      </c>
      <c r="AZ47" s="21">
        <f t="shared" si="18"/>
        <v>0</v>
      </c>
      <c r="BA47" s="22">
        <f t="shared" si="13"/>
        <v>0</v>
      </c>
      <c r="BB47" s="22">
        <f t="shared" si="13"/>
        <v>0</v>
      </c>
      <c r="BC47" s="22">
        <f t="shared" si="13"/>
        <v>0</v>
      </c>
      <c r="BD47" s="22">
        <f t="shared" si="13"/>
        <v>0</v>
      </c>
      <c r="BE47" s="22">
        <f t="shared" si="13"/>
        <v>0</v>
      </c>
      <c r="BF47" s="22">
        <f t="shared" si="13"/>
        <v>0</v>
      </c>
      <c r="BG47" s="22">
        <f t="shared" si="13"/>
        <v>0</v>
      </c>
      <c r="BH47" s="22">
        <f t="shared" si="13"/>
        <v>0</v>
      </c>
      <c r="BI47" s="22">
        <f t="shared" si="13"/>
        <v>0</v>
      </c>
      <c r="BJ47" s="22">
        <f t="shared" si="13"/>
        <v>0</v>
      </c>
      <c r="BK47" s="22">
        <f t="shared" si="13"/>
        <v>0</v>
      </c>
      <c r="BL47" s="22">
        <f t="shared" si="13"/>
        <v>0</v>
      </c>
      <c r="BM47" s="22">
        <f t="shared" si="13"/>
        <v>0</v>
      </c>
      <c r="BN47" s="22">
        <f t="shared" si="13"/>
        <v>0</v>
      </c>
      <c r="BO47" s="22">
        <f t="shared" si="13"/>
        <v>0</v>
      </c>
      <c r="BP47" s="22">
        <f t="shared" si="13"/>
        <v>0</v>
      </c>
      <c r="BQ47" s="22">
        <f>$AZ47*BQ$30*AE47</f>
        <v>0</v>
      </c>
    </row>
  </sheetData>
  <sheetProtection algorithmName="SHA-512" hashValue="loEpgRDzZX0RqiLSbsLVVnQg+uQEMpj8LPrT0OZ43J0QuMUBVxBPsHFzu//sjG3bcvBqqtPtBOjVPM4BFwvf9Q==" saltValue="HX2WNMFrhF6c03ejRXwnrQ==" spinCount="100000" sheet="1" objects="1" scenarios="1" selectLockedCells="1"/>
  <mergeCells count="16">
    <mergeCell ref="N29:AE29"/>
    <mergeCell ref="AG29:AG30"/>
    <mergeCell ref="AZ29:AZ30"/>
    <mergeCell ref="N9:AE9"/>
    <mergeCell ref="AG9:AG10"/>
    <mergeCell ref="AZ9:AZ10"/>
    <mergeCell ref="H9:H10"/>
    <mergeCell ref="I9:I10"/>
    <mergeCell ref="J9:K9"/>
    <mergeCell ref="A8:E8"/>
    <mergeCell ref="G8:K8"/>
    <mergeCell ref="A9:A10"/>
    <mergeCell ref="B9:B10"/>
    <mergeCell ref="C9:C10"/>
    <mergeCell ref="D9:E9"/>
    <mergeCell ref="G9:G10"/>
  </mergeCells>
  <pageMargins left="0.39370078740157483" right="0.39370078740157483" top="0.78740157480314965" bottom="0.78740157480314965" header="0.31496062992125984" footer="0.31496062992125984"/>
  <pageSetup paperSize="9" scale="67" orientation="portrait" verticalDpi="0" r:id="rId1"/>
  <headerFooter>
    <oddFooter>&amp;L&amp;"Calibri,Itálico"&amp;9&amp;K01+000Simulação de cálculo do CRsubs - Risco da Provisão de Sinistro&amp;R&amp;"Calibri,Itálico"&amp;9&amp;K01+000&amp;D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Cálculo CRsubs</vt:lpstr>
      <vt:lpstr>'Cálculo CRsubs'!Titulos_de_impressao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JULIANOV</dc:creator>
  <cp:lastModifiedBy>Marconi Couto de Jesus</cp:lastModifiedBy>
  <cp:lastPrinted>2013-04-26T20:52:28Z</cp:lastPrinted>
  <dcterms:created xsi:type="dcterms:W3CDTF">2013-03-27T17:16:28Z</dcterms:created>
  <dcterms:modified xsi:type="dcterms:W3CDTF">2022-02-03T20:13:16Z</dcterms:modified>
</cp:coreProperties>
</file>