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dfs01\corp2020\Especial\cosep\engenharia\11-Projeto Básico - Termo de Referencia\Ar_Condicionados_SUSEP_RIO_2021\"/>
    </mc:Choice>
  </mc:AlternateContent>
  <bookViews>
    <workbookView xWindow="0" yWindow="0" windowWidth="28800" windowHeight="11835"/>
  </bookViews>
  <sheets>
    <sheet name="IMR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5" l="1"/>
  <c r="C36" i="5" s="1"/>
  <c r="H13" i="5"/>
  <c r="H32" i="5"/>
  <c r="F38" i="5" s="1"/>
  <c r="C17" i="5"/>
  <c r="D16" i="5"/>
  <c r="C14" i="5" s="1"/>
  <c r="F16" i="5" l="1"/>
  <c r="D35" i="5"/>
  <c r="C35" i="5" s="1"/>
  <c r="C15" i="5"/>
  <c r="C16" i="5"/>
  <c r="F19" i="5"/>
  <c r="C34" i="5" l="1"/>
  <c r="C33" i="5"/>
  <c r="F35" i="5" l="1"/>
  <c r="F41" i="5" l="1"/>
</calcChain>
</file>

<file path=xl/sharedStrings.xml><?xml version="1.0" encoding="utf-8"?>
<sst xmlns="http://schemas.openxmlformats.org/spreadsheetml/2006/main" count="70" uniqueCount="46">
  <si>
    <t>Item</t>
  </si>
  <si>
    <t>Descrição</t>
  </si>
  <si>
    <t>Data da assinatura do contrato.</t>
  </si>
  <si>
    <t>X =</t>
  </si>
  <si>
    <t>Valor da Multa</t>
  </si>
  <si>
    <t xml:space="preserve">X = 1,0000 – 100% do valor do pagamento previsto. </t>
  </si>
  <si>
    <t>X de 1,0001 a 1,5000 – 90% do valor do pagamento previsto.</t>
  </si>
  <si>
    <t>X de 1,5001 a 2,0000 – 80% do valor do pagamento previsto.</t>
  </si>
  <si>
    <t>X acima de 2,0000 – multa de 1% do valor global contratado.</t>
  </si>
  <si>
    <t>____/____/21</t>
  </si>
  <si>
    <t>DATA:</t>
  </si>
  <si>
    <t xml:space="preserve">1-Finalidade </t>
  </si>
  <si>
    <t>2-Meta a cumprir</t>
  </si>
  <si>
    <t>3-Instrumento de medição</t>
  </si>
  <si>
    <t>4-Forma de acompanhamento</t>
  </si>
  <si>
    <t>5-Início da Vigência</t>
  </si>
  <si>
    <t>6-Periodicidade</t>
  </si>
  <si>
    <t>7-Mecanismo de Cálculo</t>
  </si>
  <si>
    <t>8-Faixas de ajuste no pagamento</t>
  </si>
  <si>
    <t>9-Sanções</t>
  </si>
  <si>
    <t>Pagamento Mensal Previsto</t>
  </si>
  <si>
    <t>10-Observações</t>
  </si>
  <si>
    <t>IMR nº</t>
  </si>
  <si>
    <t>INDICADOR 1</t>
  </si>
  <si>
    <t>Valor Global Anual do Contrato</t>
  </si>
  <si>
    <t>INDICADOR 2</t>
  </si>
  <si>
    <t>"Explicitar aqui, as ocorrências que geraram as não conformidades no Item 7"</t>
  </si>
  <si>
    <t>Termo de Referência, seus Anexos e o PMOC.</t>
  </si>
  <si>
    <t>Garantir o cumprimento da qualidade e dos prazos das manutenções preventivas.</t>
  </si>
  <si>
    <t>Quantidade de aparelhos com manutenções preventivas realizadas dentro dos prazos e com qualidade.</t>
  </si>
  <si>
    <t>Garantir o cumprimento da qualidade e dos prazos das manutenções corretivas.</t>
  </si>
  <si>
    <t>Quantidade de aparelhos com manutenções corretivas realizadas dentro dos prazos e com qualidade.</t>
  </si>
  <si>
    <t>Ordens de Serviço, Termo de Referência, seus Anexos e o PMOC.</t>
  </si>
  <si>
    <t>Valor do Ajuste
(a menor)</t>
  </si>
  <si>
    <t>Nº de OS emitidas</t>
  </si>
  <si>
    <t>X = Nº de OS emitidas / Nº de OS atendidas no prazo</t>
  </si>
  <si>
    <t>Nº de OS atendidas no prazo</t>
  </si>
  <si>
    <t>IMR: TOTAL A PAGAR = Pagamento Mensal Previsto - Indicador 1 (Item 8 + Item 9) - Indicador 2 (Item 8 +Item 9)</t>
  </si>
  <si>
    <t>Vistoria presencial e aferição do PMOC para verificar a execução dos serviços conforme as especificações e cronograma contratados.</t>
  </si>
  <si>
    <t>Vistoria presencial e aferição das Ordens de Serviço e do PMOC para verificar a execução dos serviços conforme as especificações e cronograma contratados.</t>
  </si>
  <si>
    <t>Mensal</t>
  </si>
  <si>
    <r>
      <t xml:space="preserve">IMR - INSTRUMENTO DE MEDIÇÃO DE RESULTADO
</t>
    </r>
    <r>
      <rPr>
        <sz val="10"/>
        <color theme="1"/>
        <rFont val="Calibri"/>
        <family val="2"/>
        <scheme val="minor"/>
      </rPr>
      <t>(Preencher Somente os Campos em Amarelo)</t>
    </r>
  </si>
  <si>
    <t>MANUTENÇÕES PREVENTIVAS E CORRETIVAS DOS APARELHOS DE AR CONDICIONADO</t>
  </si>
  <si>
    <t>X = Nº de aparelhos previstos no TR / Nº de aparelhos manutenidos</t>
  </si>
  <si>
    <t>Nº previsto no TR</t>
  </si>
  <si>
    <t>Nº manutenido no prazo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</si>
</sst>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4" borderId="1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9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0" fillId="2" borderId="10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1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0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164" fontId="0" fillId="2" borderId="9" xfId="0" applyNumberFormat="1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view="pageBreakPreview" zoomScale="120" zoomScaleNormal="100" zoomScaleSheetLayoutView="120" workbookViewId="0">
      <selection activeCell="A2" sqref="A2:C2"/>
    </sheetView>
  </sheetViews>
  <sheetFormatPr defaultRowHeight="15" x14ac:dyDescent="0.25"/>
  <cols>
    <col min="1" max="1" width="30.7109375" customWidth="1"/>
    <col min="2" max="2" width="55.7109375" customWidth="1"/>
    <col min="3" max="3" width="10.7109375" hidden="1" customWidth="1"/>
    <col min="4" max="5" width="9.7109375" customWidth="1"/>
    <col min="6" max="7" width="6.7109375" customWidth="1"/>
    <col min="8" max="8" width="8.7109375" customWidth="1"/>
  </cols>
  <sheetData>
    <row r="1" spans="1:8" ht="39.950000000000003" customHeight="1" x14ac:dyDescent="0.25">
      <c r="A1" s="14" t="s">
        <v>41</v>
      </c>
      <c r="B1" s="15"/>
      <c r="C1" s="15"/>
      <c r="D1" s="15"/>
      <c r="E1" s="15"/>
      <c r="F1" s="15"/>
      <c r="G1" s="15"/>
      <c r="H1" s="16"/>
    </row>
    <row r="2" spans="1:8" ht="24.95" customHeight="1" x14ac:dyDescent="0.25">
      <c r="A2" s="19" t="s">
        <v>42</v>
      </c>
      <c r="B2" s="20"/>
      <c r="C2" s="21"/>
      <c r="D2" s="10" t="s">
        <v>22</v>
      </c>
      <c r="E2" s="11">
        <v>1</v>
      </c>
      <c r="F2" s="10" t="s">
        <v>10</v>
      </c>
      <c r="G2" s="17" t="s">
        <v>9</v>
      </c>
      <c r="H2" s="18"/>
    </row>
    <row r="3" spans="1:8" ht="24.95" customHeight="1" x14ac:dyDescent="0.25">
      <c r="A3" s="19" t="s">
        <v>23</v>
      </c>
      <c r="B3" s="20"/>
      <c r="C3" s="20"/>
      <c r="D3" s="20"/>
      <c r="E3" s="20"/>
      <c r="F3" s="20"/>
      <c r="G3" s="20"/>
      <c r="H3" s="21"/>
    </row>
    <row r="4" spans="1:8" ht="20.100000000000001" customHeight="1" x14ac:dyDescent="0.25">
      <c r="A4" s="1" t="s">
        <v>0</v>
      </c>
      <c r="B4" s="22" t="s">
        <v>1</v>
      </c>
      <c r="C4" s="22"/>
      <c r="D4" s="22"/>
      <c r="E4" s="22"/>
      <c r="F4" s="22"/>
      <c r="G4" s="22"/>
      <c r="H4" s="22"/>
    </row>
    <row r="5" spans="1:8" ht="20.100000000000001" customHeight="1" x14ac:dyDescent="0.25">
      <c r="A5" s="9" t="s">
        <v>11</v>
      </c>
      <c r="B5" s="13" t="s">
        <v>28</v>
      </c>
      <c r="C5" s="13"/>
      <c r="D5" s="13"/>
      <c r="E5" s="13"/>
      <c r="F5" s="13"/>
      <c r="G5" s="13"/>
      <c r="H5" s="13"/>
    </row>
    <row r="6" spans="1:8" ht="30" customHeight="1" x14ac:dyDescent="0.25">
      <c r="A6" s="9" t="s">
        <v>12</v>
      </c>
      <c r="B6" s="13" t="s">
        <v>29</v>
      </c>
      <c r="C6" s="13"/>
      <c r="D6" s="13"/>
      <c r="E6" s="13"/>
      <c r="F6" s="13"/>
      <c r="G6" s="13"/>
      <c r="H6" s="13"/>
    </row>
    <row r="7" spans="1:8" ht="20.100000000000001" customHeight="1" x14ac:dyDescent="0.25">
      <c r="A7" s="9" t="s">
        <v>13</v>
      </c>
      <c r="B7" s="13" t="s">
        <v>27</v>
      </c>
      <c r="C7" s="13"/>
      <c r="D7" s="13"/>
      <c r="E7" s="13"/>
      <c r="F7" s="13"/>
      <c r="G7" s="13"/>
      <c r="H7" s="13"/>
    </row>
    <row r="8" spans="1:8" ht="30" customHeight="1" x14ac:dyDescent="0.25">
      <c r="A8" s="9" t="s">
        <v>14</v>
      </c>
      <c r="B8" s="13" t="s">
        <v>38</v>
      </c>
      <c r="C8" s="13"/>
      <c r="D8" s="13"/>
      <c r="E8" s="13"/>
      <c r="F8" s="13"/>
      <c r="G8" s="13"/>
      <c r="H8" s="13"/>
    </row>
    <row r="9" spans="1:8" ht="20.100000000000001" customHeight="1" x14ac:dyDescent="0.25">
      <c r="A9" s="9" t="s">
        <v>15</v>
      </c>
      <c r="B9" s="33" t="s">
        <v>2</v>
      </c>
      <c r="C9" s="33"/>
      <c r="D9" s="33"/>
      <c r="E9" s="33"/>
      <c r="F9" s="33"/>
      <c r="G9" s="33"/>
      <c r="H9" s="33"/>
    </row>
    <row r="10" spans="1:8" ht="20.100000000000001" customHeight="1" x14ac:dyDescent="0.25">
      <c r="A10" s="9" t="s">
        <v>16</v>
      </c>
      <c r="B10" s="13" t="s">
        <v>40</v>
      </c>
      <c r="C10" s="13"/>
      <c r="D10" s="13"/>
      <c r="E10" s="13"/>
      <c r="F10" s="13"/>
      <c r="G10" s="13"/>
      <c r="H10" s="13"/>
    </row>
    <row r="11" spans="1:8" ht="20.100000000000001" customHeight="1" x14ac:dyDescent="0.25">
      <c r="A11" s="23" t="s">
        <v>17</v>
      </c>
      <c r="B11" s="26" t="s">
        <v>43</v>
      </c>
      <c r="C11" s="27"/>
      <c r="D11" s="32" t="s">
        <v>44</v>
      </c>
      <c r="E11" s="32"/>
      <c r="F11" s="32"/>
      <c r="G11" s="32"/>
      <c r="H11" s="12">
        <v>0</v>
      </c>
    </row>
    <row r="12" spans="1:8" ht="20.100000000000001" customHeight="1" x14ac:dyDescent="0.25">
      <c r="A12" s="24"/>
      <c r="B12" s="28"/>
      <c r="C12" s="29"/>
      <c r="D12" s="32" t="s">
        <v>45</v>
      </c>
      <c r="E12" s="32"/>
      <c r="F12" s="32"/>
      <c r="G12" s="32"/>
      <c r="H12" s="12">
        <v>0</v>
      </c>
    </row>
    <row r="13" spans="1:8" ht="20.100000000000001" customHeight="1" x14ac:dyDescent="0.25">
      <c r="A13" s="25"/>
      <c r="B13" s="30"/>
      <c r="C13" s="31"/>
      <c r="D13" s="32" t="s">
        <v>3</v>
      </c>
      <c r="E13" s="32"/>
      <c r="F13" s="32"/>
      <c r="G13" s="32"/>
      <c r="H13" s="8">
        <f>IF(H11=0,0,IF(H11&gt;0,H11/H12))</f>
        <v>0</v>
      </c>
    </row>
    <row r="14" spans="1:8" ht="20.100000000000001" customHeight="1" x14ac:dyDescent="0.25">
      <c r="A14" s="23" t="s">
        <v>18</v>
      </c>
      <c r="B14" s="2" t="s">
        <v>5</v>
      </c>
      <c r="C14" s="5">
        <f>D16</f>
        <v>0</v>
      </c>
      <c r="D14" s="34" t="s">
        <v>20</v>
      </c>
      <c r="E14" s="34"/>
      <c r="F14" s="34" t="s">
        <v>33</v>
      </c>
      <c r="G14" s="34"/>
      <c r="H14" s="34"/>
    </row>
    <row r="15" spans="1:8" ht="20.100000000000001" customHeight="1" x14ac:dyDescent="0.25">
      <c r="A15" s="24"/>
      <c r="B15" s="3" t="s">
        <v>6</v>
      </c>
      <c r="C15" s="6">
        <f>D16*90%</f>
        <v>0</v>
      </c>
      <c r="D15" s="34"/>
      <c r="E15" s="34"/>
      <c r="F15" s="34"/>
      <c r="G15" s="34"/>
      <c r="H15" s="34"/>
    </row>
    <row r="16" spans="1:8" ht="20.100000000000001" customHeight="1" x14ac:dyDescent="0.25">
      <c r="A16" s="25"/>
      <c r="B16" s="4" t="s">
        <v>7</v>
      </c>
      <c r="C16" s="7">
        <f>D16*80%</f>
        <v>0</v>
      </c>
      <c r="D16" s="35">
        <f>D19/12</f>
        <v>0</v>
      </c>
      <c r="E16" s="35"/>
      <c r="F16" s="36">
        <f>IF(H13&lt;=1,D16-C14,IF(H13&lt;=1.5,D16-C15,IF(H13&gt;1.5,D16-C16)))</f>
        <v>0</v>
      </c>
      <c r="G16" s="37"/>
      <c r="H16" s="38"/>
    </row>
    <row r="17" spans="1:8" ht="20.100000000000001" customHeight="1" x14ac:dyDescent="0.25">
      <c r="A17" s="23" t="s">
        <v>19</v>
      </c>
      <c r="B17" s="26" t="s">
        <v>8</v>
      </c>
      <c r="C17" s="50">
        <f>D19*1%</f>
        <v>0</v>
      </c>
      <c r="D17" s="34" t="s">
        <v>24</v>
      </c>
      <c r="E17" s="34"/>
      <c r="F17" s="34" t="s">
        <v>4</v>
      </c>
      <c r="G17" s="34"/>
      <c r="H17" s="34"/>
    </row>
    <row r="18" spans="1:8" ht="20.100000000000001" customHeight="1" x14ac:dyDescent="0.25">
      <c r="A18" s="24"/>
      <c r="B18" s="28"/>
      <c r="C18" s="51"/>
      <c r="D18" s="34"/>
      <c r="E18" s="34"/>
      <c r="F18" s="34"/>
      <c r="G18" s="34"/>
      <c r="H18" s="34"/>
    </row>
    <row r="19" spans="1:8" ht="20.100000000000001" customHeight="1" x14ac:dyDescent="0.25">
      <c r="A19" s="25"/>
      <c r="B19" s="30"/>
      <c r="C19" s="52"/>
      <c r="D19" s="39">
        <v>0</v>
      </c>
      <c r="E19" s="39"/>
      <c r="F19" s="36">
        <f>IF(H13&gt;2,C17,0)</f>
        <v>0</v>
      </c>
      <c r="G19" s="37"/>
      <c r="H19" s="38"/>
    </row>
    <row r="20" spans="1:8" ht="39.950000000000003" customHeight="1" x14ac:dyDescent="0.25">
      <c r="A20" s="9" t="s">
        <v>21</v>
      </c>
      <c r="B20" s="40" t="s">
        <v>26</v>
      </c>
      <c r="C20" s="40"/>
      <c r="D20" s="40"/>
      <c r="E20" s="40"/>
      <c r="F20" s="40"/>
      <c r="G20" s="40"/>
      <c r="H20" s="40"/>
    </row>
    <row r="21" spans="1:8" ht="9.9499999999999993" customHeight="1" x14ac:dyDescent="0.25">
      <c r="A21" s="41"/>
      <c r="B21" s="42"/>
      <c r="C21" s="42"/>
      <c r="D21" s="42"/>
      <c r="E21" s="42"/>
      <c r="F21" s="42"/>
      <c r="G21" s="42"/>
      <c r="H21" s="43"/>
    </row>
    <row r="22" spans="1:8" ht="24.95" customHeight="1" x14ac:dyDescent="0.25">
      <c r="A22" s="19" t="s">
        <v>25</v>
      </c>
      <c r="B22" s="20"/>
      <c r="C22" s="20"/>
      <c r="D22" s="20"/>
      <c r="E22" s="20"/>
      <c r="F22" s="20"/>
      <c r="G22" s="20"/>
      <c r="H22" s="21"/>
    </row>
    <row r="23" spans="1:8" ht="20.100000000000001" customHeight="1" x14ac:dyDescent="0.25">
      <c r="A23" s="1" t="s">
        <v>0</v>
      </c>
      <c r="B23" s="22" t="s">
        <v>1</v>
      </c>
      <c r="C23" s="22"/>
      <c r="D23" s="22"/>
      <c r="E23" s="22"/>
      <c r="F23" s="22"/>
      <c r="G23" s="22"/>
      <c r="H23" s="22"/>
    </row>
    <row r="24" spans="1:8" ht="20.100000000000001" customHeight="1" x14ac:dyDescent="0.25">
      <c r="A24" s="9" t="s">
        <v>11</v>
      </c>
      <c r="B24" s="13" t="s">
        <v>30</v>
      </c>
      <c r="C24" s="13"/>
      <c r="D24" s="13"/>
      <c r="E24" s="13"/>
      <c r="F24" s="13"/>
      <c r="G24" s="13"/>
      <c r="H24" s="13"/>
    </row>
    <row r="25" spans="1:8" ht="20.100000000000001" customHeight="1" x14ac:dyDescent="0.25">
      <c r="A25" s="9" t="s">
        <v>12</v>
      </c>
      <c r="B25" s="13" t="s">
        <v>31</v>
      </c>
      <c r="C25" s="13"/>
      <c r="D25" s="13"/>
      <c r="E25" s="13"/>
      <c r="F25" s="13"/>
      <c r="G25" s="13"/>
      <c r="H25" s="13"/>
    </row>
    <row r="26" spans="1:8" ht="20.100000000000001" customHeight="1" x14ac:dyDescent="0.25">
      <c r="A26" s="9" t="s">
        <v>13</v>
      </c>
      <c r="B26" s="13" t="s">
        <v>32</v>
      </c>
      <c r="C26" s="13"/>
      <c r="D26" s="13"/>
      <c r="E26" s="13"/>
      <c r="F26" s="13"/>
      <c r="G26" s="13"/>
      <c r="H26" s="13"/>
    </row>
    <row r="27" spans="1:8" ht="39.950000000000003" customHeight="1" x14ac:dyDescent="0.25">
      <c r="A27" s="9" t="s">
        <v>14</v>
      </c>
      <c r="B27" s="13" t="s">
        <v>39</v>
      </c>
      <c r="C27" s="13"/>
      <c r="D27" s="13"/>
      <c r="E27" s="13"/>
      <c r="F27" s="13"/>
      <c r="G27" s="13"/>
      <c r="H27" s="13"/>
    </row>
    <row r="28" spans="1:8" ht="20.100000000000001" customHeight="1" x14ac:dyDescent="0.25">
      <c r="A28" s="9" t="s">
        <v>15</v>
      </c>
      <c r="B28" s="33" t="s">
        <v>2</v>
      </c>
      <c r="C28" s="33"/>
      <c r="D28" s="33"/>
      <c r="E28" s="33"/>
      <c r="F28" s="33"/>
      <c r="G28" s="33"/>
      <c r="H28" s="33"/>
    </row>
    <row r="29" spans="1:8" ht="20.100000000000001" customHeight="1" x14ac:dyDescent="0.25">
      <c r="A29" s="9" t="s">
        <v>16</v>
      </c>
      <c r="B29" s="13" t="s">
        <v>40</v>
      </c>
      <c r="C29" s="13"/>
      <c r="D29" s="13"/>
      <c r="E29" s="13"/>
      <c r="F29" s="13"/>
      <c r="G29" s="13"/>
      <c r="H29" s="13"/>
    </row>
    <row r="30" spans="1:8" ht="20.100000000000001" customHeight="1" x14ac:dyDescent="0.25">
      <c r="A30" s="23" t="s">
        <v>17</v>
      </c>
      <c r="B30" s="26" t="s">
        <v>35</v>
      </c>
      <c r="C30" s="27"/>
      <c r="D30" s="32" t="s">
        <v>34</v>
      </c>
      <c r="E30" s="32"/>
      <c r="F30" s="32"/>
      <c r="G30" s="32"/>
      <c r="H30" s="12">
        <v>0</v>
      </c>
    </row>
    <row r="31" spans="1:8" ht="20.100000000000001" customHeight="1" x14ac:dyDescent="0.25">
      <c r="A31" s="24"/>
      <c r="B31" s="28"/>
      <c r="C31" s="29"/>
      <c r="D31" s="32" t="s">
        <v>36</v>
      </c>
      <c r="E31" s="32"/>
      <c r="F31" s="32"/>
      <c r="G31" s="32"/>
      <c r="H31" s="12">
        <v>0</v>
      </c>
    </row>
    <row r="32" spans="1:8" ht="20.100000000000001" customHeight="1" x14ac:dyDescent="0.25">
      <c r="A32" s="25"/>
      <c r="B32" s="30"/>
      <c r="C32" s="31"/>
      <c r="D32" s="32" t="s">
        <v>3</v>
      </c>
      <c r="E32" s="32"/>
      <c r="F32" s="32"/>
      <c r="G32" s="32"/>
      <c r="H32" s="8">
        <f>IF(H30=0,0,IF(H30&gt;0,H30/H31))</f>
        <v>0</v>
      </c>
    </row>
    <row r="33" spans="1:8" ht="20.100000000000001" customHeight="1" x14ac:dyDescent="0.25">
      <c r="A33" s="23" t="s">
        <v>18</v>
      </c>
      <c r="B33" s="2" t="s">
        <v>5</v>
      </c>
      <c r="C33" s="5">
        <f>D35</f>
        <v>0</v>
      </c>
      <c r="D33" s="34" t="s">
        <v>20</v>
      </c>
      <c r="E33" s="34"/>
      <c r="F33" s="34" t="s">
        <v>33</v>
      </c>
      <c r="G33" s="34"/>
      <c r="H33" s="34"/>
    </row>
    <row r="34" spans="1:8" ht="20.100000000000001" customHeight="1" x14ac:dyDescent="0.25">
      <c r="A34" s="24"/>
      <c r="B34" s="3" t="s">
        <v>6</v>
      </c>
      <c r="C34" s="6">
        <f>D35*90%</f>
        <v>0</v>
      </c>
      <c r="D34" s="34"/>
      <c r="E34" s="34"/>
      <c r="F34" s="34"/>
      <c r="G34" s="34"/>
      <c r="H34" s="34"/>
    </row>
    <row r="35" spans="1:8" ht="20.100000000000001" customHeight="1" x14ac:dyDescent="0.25">
      <c r="A35" s="25"/>
      <c r="B35" s="4" t="s">
        <v>7</v>
      </c>
      <c r="C35" s="7">
        <f>D35*80%</f>
        <v>0</v>
      </c>
      <c r="D35" s="35">
        <f>D38/12</f>
        <v>0</v>
      </c>
      <c r="E35" s="35"/>
      <c r="F35" s="36">
        <f>IF(H32&lt;=1,D35-C33,IF(H32&lt;=1.5,D35-C34,IF(H32&gt;1.5,D35-C35)))</f>
        <v>0</v>
      </c>
      <c r="G35" s="37"/>
      <c r="H35" s="38"/>
    </row>
    <row r="36" spans="1:8" ht="20.100000000000001" customHeight="1" x14ac:dyDescent="0.25">
      <c r="A36" s="23" t="s">
        <v>19</v>
      </c>
      <c r="B36" s="26" t="s">
        <v>8</v>
      </c>
      <c r="C36" s="50">
        <f>D38*1%</f>
        <v>0</v>
      </c>
      <c r="D36" s="34" t="s">
        <v>24</v>
      </c>
      <c r="E36" s="34"/>
      <c r="F36" s="34" t="s">
        <v>4</v>
      </c>
      <c r="G36" s="34"/>
      <c r="H36" s="34"/>
    </row>
    <row r="37" spans="1:8" ht="20.100000000000001" customHeight="1" x14ac:dyDescent="0.25">
      <c r="A37" s="24"/>
      <c r="B37" s="28"/>
      <c r="C37" s="51"/>
      <c r="D37" s="34"/>
      <c r="E37" s="34"/>
      <c r="F37" s="34"/>
      <c r="G37" s="34"/>
      <c r="H37" s="34"/>
    </row>
    <row r="38" spans="1:8" ht="20.100000000000001" customHeight="1" x14ac:dyDescent="0.25">
      <c r="A38" s="25"/>
      <c r="B38" s="30"/>
      <c r="C38" s="52"/>
      <c r="D38" s="35">
        <f>D19</f>
        <v>0</v>
      </c>
      <c r="E38" s="35"/>
      <c r="F38" s="36">
        <f>IF(H32&gt;2,C36,0)</f>
        <v>0</v>
      </c>
      <c r="G38" s="37"/>
      <c r="H38" s="38"/>
    </row>
    <row r="39" spans="1:8" ht="39.950000000000003" customHeight="1" x14ac:dyDescent="0.25">
      <c r="A39" s="9" t="s">
        <v>21</v>
      </c>
      <c r="B39" s="40" t="s">
        <v>26</v>
      </c>
      <c r="C39" s="40"/>
      <c r="D39" s="40"/>
      <c r="E39" s="40"/>
      <c r="F39" s="40"/>
      <c r="G39" s="40"/>
      <c r="H39" s="40"/>
    </row>
    <row r="40" spans="1:8" ht="9.9499999999999993" customHeight="1" x14ac:dyDescent="0.25">
      <c r="A40" s="41"/>
      <c r="B40" s="42"/>
      <c r="C40" s="42"/>
      <c r="D40" s="42"/>
      <c r="E40" s="42"/>
      <c r="F40" s="42"/>
      <c r="G40" s="42"/>
      <c r="H40" s="43"/>
    </row>
    <row r="41" spans="1:8" ht="24.95" customHeight="1" x14ac:dyDescent="0.25">
      <c r="A41" s="44" t="s">
        <v>37</v>
      </c>
      <c r="B41" s="45"/>
      <c r="C41" s="45"/>
      <c r="D41" s="45"/>
      <c r="E41" s="46"/>
      <c r="F41" s="47">
        <f>D35-(F16+F19+F35+F38)</f>
        <v>0</v>
      </c>
      <c r="G41" s="48"/>
      <c r="H41" s="49"/>
    </row>
  </sheetData>
  <mergeCells count="59">
    <mergeCell ref="D38:E38"/>
    <mergeCell ref="F38:H38"/>
    <mergeCell ref="B39:H39"/>
    <mergeCell ref="A40:H40"/>
    <mergeCell ref="A33:A35"/>
    <mergeCell ref="D33:E34"/>
    <mergeCell ref="F33:H34"/>
    <mergeCell ref="D35:E35"/>
    <mergeCell ref="F35:H35"/>
    <mergeCell ref="A36:A38"/>
    <mergeCell ref="B36:B38"/>
    <mergeCell ref="C36:C38"/>
    <mergeCell ref="D36:E37"/>
    <mergeCell ref="F36:H37"/>
    <mergeCell ref="B27:H27"/>
    <mergeCell ref="B28:H28"/>
    <mergeCell ref="B29:H29"/>
    <mergeCell ref="A30:A32"/>
    <mergeCell ref="B30:C32"/>
    <mergeCell ref="D30:G30"/>
    <mergeCell ref="D31:G31"/>
    <mergeCell ref="D32:G32"/>
    <mergeCell ref="D19:E19"/>
    <mergeCell ref="F19:H19"/>
    <mergeCell ref="B20:H20"/>
    <mergeCell ref="A21:H21"/>
    <mergeCell ref="A41:E41"/>
    <mergeCell ref="F41:H41"/>
    <mergeCell ref="A22:H22"/>
    <mergeCell ref="B23:H23"/>
    <mergeCell ref="B24:H24"/>
    <mergeCell ref="B25:H25"/>
    <mergeCell ref="A17:A19"/>
    <mergeCell ref="B17:B19"/>
    <mergeCell ref="C17:C19"/>
    <mergeCell ref="D17:E18"/>
    <mergeCell ref="F17:H18"/>
    <mergeCell ref="B26:H26"/>
    <mergeCell ref="A14:A16"/>
    <mergeCell ref="D14:E15"/>
    <mergeCell ref="F14:H15"/>
    <mergeCell ref="D16:E16"/>
    <mergeCell ref="F16:H16"/>
    <mergeCell ref="B6:H6"/>
    <mergeCell ref="B7:H7"/>
    <mergeCell ref="B8:H8"/>
    <mergeCell ref="B9:H9"/>
    <mergeCell ref="B10:H10"/>
    <mergeCell ref="A11:A13"/>
    <mergeCell ref="B11:C13"/>
    <mergeCell ref="D11:G11"/>
    <mergeCell ref="D12:G12"/>
    <mergeCell ref="D13:G13"/>
    <mergeCell ref="B5:H5"/>
    <mergeCell ref="A1:H1"/>
    <mergeCell ref="A2:C2"/>
    <mergeCell ref="G2:H2"/>
    <mergeCell ref="A3:H3"/>
    <mergeCell ref="B4:H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IMR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PIMENTA BRAGA</dc:creator>
  <cp:lastModifiedBy>João Maurício Braga dos Santos</cp:lastModifiedBy>
  <cp:lastPrinted>2021-07-16T19:56:51Z</cp:lastPrinted>
  <dcterms:created xsi:type="dcterms:W3CDTF">2020-10-30T19:58:50Z</dcterms:created>
  <dcterms:modified xsi:type="dcterms:W3CDTF">2021-07-22T18:53:49Z</dcterms:modified>
</cp:coreProperties>
</file>