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citações 2025\CONCORRÊNCIA PRESENCIAL nº  90001- 2025 - Serviço de Publicidade\ARQUIVOS DOS INVÓLUCROS\"/>
    </mc:Choice>
  </mc:AlternateContent>
  <bookViews>
    <workbookView xWindow="0" yWindow="0" windowWidth="28800" windowHeight="12435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5" i="1"/>
  <c r="K8" i="1"/>
  <c r="K7" i="1"/>
  <c r="L7" i="1"/>
  <c r="L8" i="1"/>
  <c r="L5" i="1"/>
  <c r="D26" i="1" l="1"/>
  <c r="E26" i="1" s="1"/>
  <c r="L6" i="1"/>
  <c r="D25" i="1"/>
  <c r="D28" i="1"/>
  <c r="C28" i="1" s="1"/>
  <c r="D27" i="1"/>
  <c r="C27" i="1" s="1"/>
  <c r="E28" i="1" l="1"/>
  <c r="C26" i="1"/>
  <c r="E27" i="1"/>
  <c r="C25" i="1"/>
  <c r="E25" i="1"/>
</calcChain>
</file>

<file path=xl/sharedStrings.xml><?xml version="1.0" encoding="utf-8"?>
<sst xmlns="http://schemas.openxmlformats.org/spreadsheetml/2006/main" count="29" uniqueCount="29">
  <si>
    <t>CONCORRÊNCIA 90001/2025 - PUBLICIDADE
PLANILHA DE PONTUAÇÕES</t>
  </si>
  <si>
    <t>EMPRESA</t>
  </si>
  <si>
    <t>CONCEITO</t>
  </si>
  <si>
    <t>PLANO DE COMUNICAÇÃO PUBLICITÁRIA</t>
  </si>
  <si>
    <t>CAPACIDADE DE ATENDIMENTO</t>
  </si>
  <si>
    <t>REPERTÓRIO</t>
  </si>
  <si>
    <t>RELATOS DE SOLUÇÃO DE PROBLEMAS DE COMUNICAÇÃO</t>
  </si>
  <si>
    <t>TOTAL</t>
  </si>
  <si>
    <t>STATUS DE APROVAÇÃO PARCIAL
(&gt;= 75 PONTOS)</t>
  </si>
  <si>
    <t>RACIOCÍNIO BÁSICO</t>
  </si>
  <si>
    <t>ESTRATÉGIA DE COMUNICAÇÃO PUBLICITÁRIA</t>
  </si>
  <si>
    <t>IDEIA CRIATIVA</t>
  </si>
  <si>
    <t>ESTRATEGIA DE MÍDIA E NÃO MÍDIA</t>
  </si>
  <si>
    <t>DIGITAL COMUNICACAO LTDA</t>
  </si>
  <si>
    <t>Zona Franca de Manaus - desenvolvimento para a Amazônia e o Brasil</t>
  </si>
  <si>
    <t>SAGA PUBLICIDADE LTDA</t>
  </si>
  <si>
    <t>Aqui, tem Zona Franca do Brasil</t>
  </si>
  <si>
    <t>THERA PUBLICIDADE LTDA</t>
  </si>
  <si>
    <t>Suframa - incentivar a amazônia é investir no Brasil</t>
  </si>
  <si>
    <t>VIEW 360 PUBLICIDADE E COMUNICACAO INTEGRADA LTDA</t>
  </si>
  <si>
    <t>Zona Franca de Manaus - produzindo, preservando, transformando o Brasil</t>
  </si>
  <si>
    <t>CLASSIFICAÇÃO</t>
  </si>
  <si>
    <t>EMPRESA LICITANTE</t>
  </si>
  <si>
    <t xml:space="preserve">PONTUAÇÃO FINAL </t>
  </si>
  <si>
    <t>STATUS FINAL</t>
  </si>
  <si>
    <t>1º</t>
  </si>
  <si>
    <t>2º</t>
  </si>
  <si>
    <t>3º</t>
  </si>
  <si>
    <t>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</si>
</sst>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7"/>
      <name val="Trebuchet MS"/>
    </font>
    <font>
      <b/>
      <sz val="3.5"/>
      <name val="Trebuchet MS"/>
    </font>
    <font>
      <sz val="3.5"/>
      <name val="Trebuchet MS"/>
    </font>
    <font>
      <sz val="3.5"/>
      <color rgb="FF000000"/>
      <name val="Trebuchet MS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Arial"/>
    </font>
    <font>
      <sz val="16"/>
      <color rgb="FF000000"/>
      <name val="Arial"/>
    </font>
    <font>
      <sz val="16"/>
      <name val="Arial"/>
    </font>
    <font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000000"/>
      </bottom>
      <diagonal/>
    </border>
    <border>
      <left/>
      <right/>
      <top style="thin">
        <color rgb="FF3F3F3F"/>
      </top>
      <bottom style="thin">
        <color rgb="FF000000"/>
      </bottom>
      <diagonal/>
    </border>
    <border>
      <left/>
      <right style="thin">
        <color rgb="FF3F3F3F"/>
      </right>
      <top style="thin">
        <color rgb="FF3F3F3F"/>
      </top>
      <bottom style="thin">
        <color rgb="FF000000"/>
      </bottom>
      <diagonal/>
    </border>
  </borders>
  <cellStyleXfs count="5">
    <xf numFmtId="0" fontId="0" fillId="0" borderId="0"/>
    <xf numFmtId="0" fontId="6" fillId="3" borderId="4" applyNumberFormat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39">
    <xf numFmtId="0" fontId="0" fillId="0" borderId="0" xfId="0" applyAlignment="1">
      <alignment horizontal="left" vertical="top"/>
    </xf>
    <xf numFmtId="10" fontId="5" fillId="0" borderId="0" xfId="0" applyNumberFormat="1" applyFont="1" applyAlignment="1">
      <alignment horizontal="center" vertical="top" shrinkToFit="1"/>
    </xf>
    <xf numFmtId="0" fontId="3" fillId="2" borderId="0" xfId="0" applyFont="1" applyFill="1" applyAlignment="1">
      <alignment horizontal="center" vertical="top" wrapText="1"/>
    </xf>
    <xf numFmtId="1" fontId="5" fillId="2" borderId="0" xfId="0" applyNumberFormat="1" applyFont="1" applyFill="1" applyAlignment="1">
      <alignment horizontal="center" vertical="top" shrinkToFit="1"/>
    </xf>
    <xf numFmtId="0" fontId="4" fillId="2" borderId="0" xfId="0" applyFont="1" applyFill="1" applyAlignment="1">
      <alignment horizontal="center" vertical="top" wrapText="1"/>
    </xf>
    <xf numFmtId="2" fontId="5" fillId="2" borderId="0" xfId="0" applyNumberFormat="1" applyFont="1" applyFill="1" applyAlignment="1">
      <alignment horizontal="center" vertical="top" shrinkToFit="1"/>
    </xf>
    <xf numFmtId="165" fontId="5" fillId="2" borderId="0" xfId="0" applyNumberFormat="1" applyFont="1" applyFill="1" applyAlignment="1">
      <alignment horizontal="center" vertical="top" shrinkToFit="1"/>
    </xf>
    <xf numFmtId="0" fontId="10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 shrinkToFit="1"/>
    </xf>
    <xf numFmtId="0" fontId="1" fillId="5" borderId="1" xfId="3" applyBorder="1" applyAlignment="1">
      <alignment horizontal="center" vertical="center" wrapText="1"/>
    </xf>
    <xf numFmtId="0" fontId="7" fillId="6" borderId="1" xfId="4" applyFont="1" applyBorder="1" applyAlignment="1">
      <alignment horizontal="center" vertical="center" wrapText="1"/>
    </xf>
    <xf numFmtId="0" fontId="7" fillId="6" borderId="1" xfId="4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4" borderId="11" xfId="2" applyBorder="1" applyAlignment="1">
      <alignment horizontal="center" vertical="center" wrapText="1"/>
    </xf>
    <xf numFmtId="0" fontId="1" fillId="5" borderId="11" xfId="3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6" borderId="5" xfId="4" applyNumberFormat="1" applyFont="1" applyBorder="1" applyAlignment="1">
      <alignment horizontal="center" vertical="center" wrapText="1" shrinkToFit="1"/>
    </xf>
    <xf numFmtId="164" fontId="9" fillId="2" borderId="10" xfId="0" applyNumberFormat="1" applyFont="1" applyFill="1" applyBorder="1" applyAlignment="1">
      <alignment horizontal="center" vertical="center" wrapText="1" shrinkToFit="1"/>
    </xf>
    <xf numFmtId="0" fontId="14" fillId="5" borderId="8" xfId="3" applyFont="1" applyBorder="1" applyAlignment="1">
      <alignment horizontal="center" vertical="center" wrapText="1"/>
    </xf>
    <xf numFmtId="164" fontId="15" fillId="2" borderId="11" xfId="0" applyNumberFormat="1" applyFont="1" applyFill="1" applyBorder="1" applyAlignment="1">
      <alignment horizontal="center" vertical="center" wrapText="1" shrinkToFi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6" fillId="3" borderId="12" xfId="1" applyBorder="1" applyAlignment="1">
      <alignment horizontal="center" vertical="center" wrapText="1"/>
    </xf>
    <xf numFmtId="0" fontId="6" fillId="3" borderId="13" xfId="1" applyBorder="1" applyAlignment="1">
      <alignment horizontal="center" vertical="center" wrapText="1"/>
    </xf>
    <xf numFmtId="0" fontId="6" fillId="3" borderId="14" xfId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 indent="4"/>
    </xf>
    <xf numFmtId="0" fontId="2" fillId="0" borderId="3" xfId="0" applyFont="1" applyBorder="1" applyAlignment="1">
      <alignment horizontal="left" vertical="top" wrapText="1" indent="4"/>
    </xf>
    <xf numFmtId="0" fontId="7" fillId="6" borderId="5" xfId="4" applyFont="1" applyBorder="1" applyAlignment="1">
      <alignment horizontal="left" vertical="center" wrapText="1"/>
    </xf>
    <xf numFmtId="0" fontId="7" fillId="6" borderId="6" xfId="4" applyFont="1" applyBorder="1" applyAlignment="1">
      <alignment horizontal="left" vertical="center" wrapText="1"/>
    </xf>
    <xf numFmtId="0" fontId="7" fillId="6" borderId="7" xfId="4" applyFont="1" applyBorder="1" applyAlignment="1">
      <alignment horizontal="left" vertical="center" wrapText="1"/>
    </xf>
    <xf numFmtId="0" fontId="7" fillId="6" borderId="5" xfId="4" applyFont="1" applyBorder="1" applyAlignment="1">
      <alignment horizontal="center" vertical="center" wrapText="1"/>
    </xf>
    <xf numFmtId="0" fontId="7" fillId="6" borderId="6" xfId="4" applyFont="1" applyBorder="1" applyAlignment="1">
      <alignment horizontal="center" vertical="center" wrapText="1"/>
    </xf>
    <xf numFmtId="0" fontId="7" fillId="6" borderId="7" xfId="4" applyFont="1" applyBorder="1" applyAlignment="1">
      <alignment horizontal="center" vertical="center" wrapText="1"/>
    </xf>
    <xf numFmtId="0" fontId="7" fillId="6" borderId="8" xfId="4" applyFont="1" applyBorder="1" applyAlignment="1">
      <alignment horizontal="center" vertical="center" wrapText="1"/>
    </xf>
    <xf numFmtId="0" fontId="7" fillId="6" borderId="9" xfId="4" applyFont="1" applyBorder="1" applyAlignment="1">
      <alignment horizontal="center" vertical="center" wrapText="1"/>
    </xf>
    <xf numFmtId="0" fontId="7" fillId="6" borderId="10" xfId="4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top" wrapText="1"/>
    </xf>
  </cellXfs>
  <cellStyles count="5">
    <cellStyle name="20% - Ênfase1" xfId="3" builtinId="30"/>
    <cellStyle name="20% - Ênfase3" xfId="4" builtinId="38"/>
    <cellStyle name="Ênfase1" xfId="2" builtinId="29"/>
    <cellStyle name="Normal" xfId="0" builtinId="0"/>
    <cellStyle name="Saída" xfId="1" builtinId="21"/>
  </cellStyles>
  <dxfs count="5">
    <dxf>
      <font>
        <color rgb="FFFF000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426720</xdr:colOff>
      <xdr:row>0</xdr:row>
      <xdr:rowOff>0</xdr:rowOff>
    </xdr:from>
    <xdr:to>
      <xdr:col>2</xdr:col>
      <xdr:colOff>2028264</xdr:colOff>
      <xdr:row>0</xdr:row>
      <xdr:rowOff>922020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E02283A-47E2-E2BF-7903-FC8296850AF5}"/>
            </a:ext>
            <a:ext uri="{147F2762-F138-4A5C-976F-8EAC2B608ADB}">
              <a16:predDERef xmlns:a16="http://schemas.microsoft.com/office/drawing/2014/main" xmlns="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3444240" cy="92202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0</xdr:row>
      <xdr:rowOff>0</xdr:rowOff>
    </xdr:from>
    <xdr:to>
      <xdr:col>11</xdr:col>
      <xdr:colOff>942974</xdr:colOff>
      <xdr:row>0</xdr:row>
      <xdr:rowOff>883920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A84785C0-40F3-F423-C597-C6EAD3166698}"/>
            </a:ext>
            <a:ext uri="{147F2762-F138-4A5C-976F-8EAC2B608ADB}">
              <a16:predDERef xmlns:a16="http://schemas.microsoft.com/office/drawing/2014/main" xmlns="" pred="{0E02283A-47E2-E2BF-7903-FC8296850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5719" y="0"/>
          <a:ext cx="2301241" cy="88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A7" zoomScaleNormal="100" workbookViewId="0">
      <selection activeCell="G24" sqref="G24"/>
    </sheetView>
  </sheetViews>
  <sheetFormatPr defaultRowHeight="12.75" x14ac:dyDescent="0.2"/>
  <cols>
    <col min="1" max="1" width="2.1640625" customWidth="1"/>
    <col min="2" max="2" width="26.83203125" customWidth="1"/>
    <col min="3" max="3" width="42.1640625" customWidth="1"/>
    <col min="4" max="4" width="16.5" customWidth="1"/>
    <col min="5" max="5" width="18.6640625" customWidth="1"/>
    <col min="6" max="6" width="12.5" customWidth="1"/>
    <col min="7" max="7" width="14.33203125" customWidth="1"/>
    <col min="8" max="8" width="14.1640625" customWidth="1"/>
    <col min="9" max="9" width="12.5" customWidth="1"/>
    <col min="10" max="10" width="14.1640625" customWidth="1"/>
    <col min="11" max="11" width="12.6640625" customWidth="1"/>
    <col min="12" max="12" width="16.5" customWidth="1"/>
    <col min="13" max="13" width="2.1640625" customWidth="1"/>
    <col min="14" max="14" width="6.83203125" customWidth="1"/>
    <col min="15" max="15" width="6.1640625" customWidth="1"/>
    <col min="16" max="16" width="8.83203125" customWidth="1"/>
    <col min="17" max="17" width="8.6640625" customWidth="1"/>
  </cols>
  <sheetData>
    <row r="1" spans="1:17" ht="73.900000000000006" customHeight="1" x14ac:dyDescent="0.2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6"/>
      <c r="O1" s="26"/>
      <c r="P1" s="26"/>
      <c r="Q1" s="27"/>
    </row>
    <row r="2" spans="1:17" ht="33" customHeight="1" x14ac:dyDescent="0.2">
      <c r="A2" s="28"/>
      <c r="B2" s="31" t="s">
        <v>1</v>
      </c>
      <c r="C2" s="31" t="s">
        <v>2</v>
      </c>
      <c r="D2" s="34" t="s">
        <v>3</v>
      </c>
      <c r="E2" s="35"/>
      <c r="F2" s="35"/>
      <c r="G2" s="36"/>
      <c r="H2" s="31" t="s">
        <v>4</v>
      </c>
      <c r="I2" s="31" t="s">
        <v>5</v>
      </c>
      <c r="J2" s="31" t="s">
        <v>6</v>
      </c>
      <c r="K2" s="31" t="s">
        <v>7</v>
      </c>
      <c r="L2" s="31" t="s">
        <v>8</v>
      </c>
      <c r="M2" s="31"/>
      <c r="N2" s="37"/>
      <c r="O2" s="38"/>
      <c r="P2" s="38"/>
      <c r="Q2" s="38"/>
    </row>
    <row r="3" spans="1:17" ht="58.15" customHeight="1" x14ac:dyDescent="0.2">
      <c r="A3" s="29"/>
      <c r="B3" s="32"/>
      <c r="C3" s="32"/>
      <c r="D3" s="10" t="s">
        <v>9</v>
      </c>
      <c r="E3" s="10" t="s">
        <v>10</v>
      </c>
      <c r="F3" s="10" t="s">
        <v>11</v>
      </c>
      <c r="G3" s="10" t="s">
        <v>12</v>
      </c>
      <c r="H3" s="33"/>
      <c r="I3" s="33"/>
      <c r="J3" s="33"/>
      <c r="K3" s="33"/>
      <c r="L3" s="32"/>
      <c r="M3" s="32"/>
      <c r="N3" s="37"/>
      <c r="O3" s="38"/>
      <c r="P3" s="38"/>
      <c r="Q3" s="38"/>
    </row>
    <row r="4" spans="1:17" ht="39" customHeight="1" x14ac:dyDescent="0.2">
      <c r="A4" s="30"/>
      <c r="B4" s="33"/>
      <c r="C4" s="33"/>
      <c r="D4" s="17">
        <v>5</v>
      </c>
      <c r="E4" s="17">
        <v>25</v>
      </c>
      <c r="F4" s="17">
        <v>25</v>
      </c>
      <c r="G4" s="17">
        <v>10</v>
      </c>
      <c r="H4" s="17">
        <v>15</v>
      </c>
      <c r="I4" s="17">
        <v>10</v>
      </c>
      <c r="J4" s="17">
        <v>10</v>
      </c>
      <c r="K4" s="11">
        <v>100</v>
      </c>
      <c r="L4" s="33"/>
      <c r="M4" s="33"/>
      <c r="N4" s="37"/>
      <c r="O4" s="38"/>
      <c r="P4" s="38"/>
      <c r="Q4" s="38"/>
    </row>
    <row r="5" spans="1:17" ht="69" customHeight="1" x14ac:dyDescent="0.2">
      <c r="A5" s="8"/>
      <c r="B5" s="9" t="s">
        <v>13</v>
      </c>
      <c r="C5" s="19" t="s">
        <v>14</v>
      </c>
      <c r="D5" s="20">
        <v>4</v>
      </c>
      <c r="E5" s="20">
        <v>23</v>
      </c>
      <c r="F5" s="20">
        <v>23.3</v>
      </c>
      <c r="G5" s="20">
        <v>8.3000000000000007</v>
      </c>
      <c r="H5" s="20">
        <v>15</v>
      </c>
      <c r="I5" s="20">
        <v>10</v>
      </c>
      <c r="J5" s="20">
        <v>10</v>
      </c>
      <c r="K5" s="18">
        <f>SUM(D5:J5)</f>
        <v>93.6</v>
      </c>
      <c r="L5" s="7" t="str">
        <f>IF(($K$5)&gt;=(75),"APROVADO","NÃO APROVADO")</f>
        <v>APROVADO</v>
      </c>
      <c r="M5" s="7"/>
      <c r="N5" s="1"/>
      <c r="O5" s="1"/>
      <c r="P5" s="1"/>
      <c r="Q5" s="1"/>
    </row>
    <row r="6" spans="1:17" ht="41.45" customHeight="1" x14ac:dyDescent="0.2">
      <c r="A6" s="8"/>
      <c r="B6" s="13" t="s">
        <v>15</v>
      </c>
      <c r="C6" s="21" t="s">
        <v>16</v>
      </c>
      <c r="D6" s="20">
        <v>4.7</v>
      </c>
      <c r="E6" s="20">
        <v>24.7</v>
      </c>
      <c r="F6" s="20">
        <v>23.7</v>
      </c>
      <c r="G6" s="20">
        <v>9.3000000000000007</v>
      </c>
      <c r="H6" s="20">
        <v>15</v>
      </c>
      <c r="I6" s="20">
        <v>10</v>
      </c>
      <c r="J6" s="20">
        <v>10</v>
      </c>
      <c r="K6" s="18">
        <f>SUM(D6:J6)</f>
        <v>97.399999999999991</v>
      </c>
      <c r="L6" s="7" t="str">
        <f>IF(($K$6)&gt;=(75),"APROVADO","NÃO APROVADO")</f>
        <v>APROVADO</v>
      </c>
      <c r="M6" s="7"/>
      <c r="N6" s="1"/>
      <c r="O6" s="1"/>
      <c r="P6" s="1"/>
      <c r="Q6" s="1"/>
    </row>
    <row r="7" spans="1:17" ht="68.25" customHeight="1" x14ac:dyDescent="0.2">
      <c r="A7" s="8"/>
      <c r="B7" s="9" t="s">
        <v>17</v>
      </c>
      <c r="C7" s="19" t="s">
        <v>18</v>
      </c>
      <c r="D7" s="20">
        <v>0</v>
      </c>
      <c r="E7" s="20">
        <v>0</v>
      </c>
      <c r="F7" s="20">
        <v>0</v>
      </c>
      <c r="G7" s="20">
        <v>0</v>
      </c>
      <c r="H7" s="20">
        <v>15</v>
      </c>
      <c r="I7" s="20">
        <v>9</v>
      </c>
      <c r="J7" s="20">
        <v>9</v>
      </c>
      <c r="K7" s="18">
        <f>SUM(D7:J7)</f>
        <v>33</v>
      </c>
      <c r="L7" s="7" t="str">
        <f>IF(($K$7)&gt;=(75),"APROVADO","NÃO APROVADO")</f>
        <v>NÃO APROVADO</v>
      </c>
      <c r="M7" s="7"/>
      <c r="N7" s="1"/>
      <c r="O7" s="1"/>
      <c r="P7" s="1"/>
      <c r="Q7" s="1"/>
    </row>
    <row r="8" spans="1:17" ht="61.5" customHeight="1" x14ac:dyDescent="0.2">
      <c r="A8" s="8"/>
      <c r="B8" s="13" t="s">
        <v>19</v>
      </c>
      <c r="C8" s="22" t="s">
        <v>20</v>
      </c>
      <c r="D8" s="20">
        <v>4.8</v>
      </c>
      <c r="E8" s="20">
        <v>24.7</v>
      </c>
      <c r="F8" s="20">
        <v>23.7</v>
      </c>
      <c r="G8" s="20">
        <v>9</v>
      </c>
      <c r="H8" s="20">
        <v>15</v>
      </c>
      <c r="I8" s="20">
        <v>10</v>
      </c>
      <c r="J8" s="20">
        <v>10</v>
      </c>
      <c r="K8" s="18">
        <f>SUM(D8:J8)</f>
        <v>97.2</v>
      </c>
      <c r="L8" s="7" t="str">
        <f>IF(($K$8)&gt;=(75),"APROVADO","NÃO APROVADO")</f>
        <v>APROVADO</v>
      </c>
      <c r="M8" s="7"/>
      <c r="N8" s="1"/>
      <c r="O8" s="1"/>
      <c r="P8" s="1"/>
      <c r="Q8" s="1"/>
    </row>
    <row r="9" spans="1:17" ht="10.9" customHeight="1" x14ac:dyDescent="0.2">
      <c r="A9" s="3"/>
      <c r="B9" s="4"/>
      <c r="C9" s="4"/>
      <c r="D9" s="3"/>
      <c r="E9" s="3"/>
      <c r="F9" s="5"/>
      <c r="G9" s="5"/>
      <c r="H9" s="3"/>
      <c r="I9" s="5"/>
      <c r="J9" s="6"/>
      <c r="K9" s="5"/>
      <c r="L9" s="2"/>
      <c r="M9" s="2"/>
      <c r="N9" s="1"/>
      <c r="O9" s="1"/>
      <c r="P9" s="1"/>
      <c r="Q9" s="1"/>
    </row>
    <row r="10" spans="1:17" ht="6.95" customHeight="1" x14ac:dyDescent="0.2">
      <c r="A10" s="3"/>
      <c r="B10" s="4"/>
      <c r="C10" s="4"/>
      <c r="D10" s="5"/>
      <c r="E10" s="6"/>
      <c r="F10" s="3"/>
      <c r="G10" s="6"/>
      <c r="H10" s="3"/>
      <c r="I10" s="6"/>
      <c r="J10" s="6"/>
      <c r="K10" s="5"/>
      <c r="L10" s="2"/>
      <c r="M10" s="2"/>
      <c r="N10" s="1"/>
      <c r="O10" s="1"/>
      <c r="P10" s="1"/>
      <c r="Q10" s="1"/>
    </row>
    <row r="11" spans="1:17" ht="6.95" customHeight="1" x14ac:dyDescent="0.2">
      <c r="A11" s="3"/>
      <c r="B11" s="4"/>
      <c r="C11" s="4"/>
      <c r="D11" s="3"/>
      <c r="E11" s="3"/>
      <c r="F11" s="5"/>
      <c r="G11" s="3"/>
      <c r="H11" s="3"/>
      <c r="I11" s="6"/>
      <c r="J11" s="6"/>
      <c r="K11" s="5"/>
      <c r="L11" s="2"/>
      <c r="M11" s="2"/>
      <c r="N11" s="1"/>
      <c r="O11" s="1"/>
      <c r="P11" s="1"/>
      <c r="Q11" s="1"/>
    </row>
    <row r="12" spans="1:17" ht="6.95" customHeight="1" x14ac:dyDescent="0.2">
      <c r="A12" s="3"/>
      <c r="B12" s="4"/>
      <c r="C12" s="4"/>
      <c r="D12" s="3"/>
      <c r="E12" s="3"/>
      <c r="F12" s="5"/>
      <c r="G12" s="3"/>
      <c r="H12" s="3"/>
      <c r="I12" s="3"/>
      <c r="J12" s="3"/>
      <c r="K12" s="5"/>
      <c r="L12" s="2"/>
      <c r="M12" s="2"/>
      <c r="N12" s="1"/>
      <c r="O12" s="1"/>
      <c r="P12" s="1"/>
      <c r="Q12" s="1"/>
    </row>
    <row r="13" spans="1:17" ht="6.95" customHeight="1" x14ac:dyDescent="0.2">
      <c r="A13" s="3"/>
      <c r="B13" s="4"/>
      <c r="C13" s="4"/>
      <c r="D13" s="5"/>
      <c r="E13" s="5"/>
      <c r="F13" s="5"/>
      <c r="G13" s="3"/>
      <c r="H13" s="3"/>
      <c r="I13" s="3"/>
      <c r="J13" s="6"/>
      <c r="K13" s="5"/>
      <c r="L13" s="2"/>
      <c r="M13" s="2"/>
      <c r="N13" s="1"/>
      <c r="O13" s="1"/>
      <c r="P13" s="1"/>
      <c r="Q13" s="1"/>
    </row>
    <row r="14" spans="1:17" ht="6.95" customHeight="1" x14ac:dyDescent="0.2">
      <c r="A14" s="3"/>
      <c r="B14" s="4"/>
      <c r="C14" s="4"/>
      <c r="D14" s="3"/>
      <c r="E14" s="5"/>
      <c r="F14" s="5"/>
      <c r="G14" s="3"/>
      <c r="H14" s="3"/>
      <c r="I14" s="6"/>
      <c r="J14" s="6"/>
      <c r="K14" s="5"/>
      <c r="L14" s="2"/>
      <c r="M14" s="2"/>
      <c r="N14" s="1"/>
      <c r="O14" s="1"/>
      <c r="P14" s="1"/>
      <c r="Q14" s="1"/>
    </row>
    <row r="15" spans="1:17" ht="3" customHeight="1" x14ac:dyDescent="0.2">
      <c r="A15" s="3"/>
      <c r="B15" s="4"/>
      <c r="C15" s="4"/>
      <c r="D15" s="6"/>
      <c r="E15" s="6"/>
      <c r="F15" s="5"/>
      <c r="G15" s="3"/>
      <c r="H15" s="3"/>
      <c r="I15" s="5"/>
      <c r="J15" s="6"/>
      <c r="K15" s="5"/>
      <c r="L15" s="2"/>
      <c r="M15" s="2"/>
      <c r="N15" s="1"/>
      <c r="O15" s="1"/>
      <c r="P15" s="1"/>
      <c r="Q15" s="1"/>
    </row>
    <row r="16" spans="1:17" ht="10.9" hidden="1" customHeight="1" x14ac:dyDescent="0.2">
      <c r="A16" s="3"/>
      <c r="B16" s="4"/>
      <c r="C16" s="4"/>
      <c r="D16" s="3"/>
      <c r="E16" s="5"/>
      <c r="F16" s="6"/>
      <c r="G16" s="3"/>
      <c r="H16" s="3"/>
      <c r="I16" s="6"/>
      <c r="J16" s="6"/>
      <c r="K16" s="5"/>
      <c r="L16" s="2"/>
      <c r="M16" s="2"/>
      <c r="N16" s="1"/>
      <c r="O16" s="1"/>
      <c r="P16" s="1"/>
      <c r="Q16" s="1"/>
    </row>
    <row r="17" spans="1:17" ht="10.15" hidden="1" customHeight="1" x14ac:dyDescent="0.2">
      <c r="A17" s="3"/>
      <c r="B17" s="4"/>
      <c r="C17" s="4"/>
      <c r="D17" s="5"/>
      <c r="E17" s="3"/>
      <c r="F17" s="3"/>
      <c r="G17" s="3"/>
      <c r="H17" s="3"/>
      <c r="I17" s="3"/>
      <c r="J17" s="3"/>
      <c r="K17" s="5"/>
      <c r="L17" s="2"/>
      <c r="M17" s="2"/>
      <c r="N17" s="1"/>
      <c r="O17" s="1"/>
      <c r="P17" s="1"/>
      <c r="Q17" s="1"/>
    </row>
    <row r="18" spans="1:17" ht="13.9" hidden="1" customHeight="1" x14ac:dyDescent="0.2">
      <c r="A18" s="3"/>
      <c r="B18" s="4"/>
      <c r="C18" s="4"/>
      <c r="D18" s="3"/>
      <c r="E18" s="5"/>
      <c r="F18" s="5"/>
      <c r="G18" s="3"/>
      <c r="H18" s="3"/>
      <c r="I18" s="5"/>
      <c r="J18" s="3"/>
      <c r="K18" s="5"/>
      <c r="L18" s="2"/>
      <c r="M18" s="2"/>
      <c r="N18" s="1"/>
      <c r="O18" s="1"/>
      <c r="P18" s="1"/>
      <c r="Q18" s="1"/>
    </row>
    <row r="19" spans="1:17" ht="2.4500000000000002" customHeight="1" x14ac:dyDescent="0.2">
      <c r="A19" s="3"/>
      <c r="B19" s="4"/>
      <c r="C19" s="4"/>
      <c r="D19" s="6"/>
      <c r="E19" s="5"/>
      <c r="F19" s="6"/>
      <c r="G19" s="3"/>
      <c r="H19" s="3"/>
      <c r="I19" s="6"/>
      <c r="J19" s="3"/>
      <c r="K19" s="5"/>
      <c r="L19" s="2"/>
      <c r="M19" s="2"/>
      <c r="N19" s="1"/>
      <c r="O19" s="1"/>
      <c r="P19" s="1"/>
      <c r="Q19" s="1"/>
    </row>
    <row r="20" spans="1:17" ht="12" hidden="1" customHeight="1" x14ac:dyDescent="0.2">
      <c r="A20" s="3"/>
      <c r="B20" s="4"/>
      <c r="C20" s="4"/>
      <c r="D20" s="6"/>
      <c r="E20" s="3"/>
      <c r="F20" s="5"/>
      <c r="G20" s="5"/>
      <c r="H20" s="6"/>
      <c r="I20" s="3"/>
      <c r="J20" s="6"/>
      <c r="K20" s="5"/>
      <c r="L20" s="2"/>
      <c r="M20" s="2"/>
      <c r="N20" s="1"/>
      <c r="O20" s="1"/>
      <c r="P20" s="1"/>
      <c r="Q20" s="1"/>
    </row>
    <row r="21" spans="1:17" ht="12" customHeight="1" x14ac:dyDescent="0.2">
      <c r="A21" s="3"/>
      <c r="B21" s="4"/>
      <c r="C21" s="4"/>
      <c r="D21" s="3"/>
      <c r="E21" s="5"/>
      <c r="F21" s="3"/>
      <c r="G21" s="3"/>
      <c r="H21" s="3"/>
      <c r="I21" s="3"/>
      <c r="J21" s="3"/>
      <c r="K21" s="5"/>
      <c r="L21" s="2"/>
      <c r="M21" s="2"/>
      <c r="N21" s="1"/>
      <c r="O21" s="1"/>
      <c r="P21" s="1"/>
      <c r="Q21" s="1"/>
    </row>
    <row r="22" spans="1:17" ht="13.15" customHeight="1" x14ac:dyDescent="0.2"/>
    <row r="23" spans="1:17" ht="10.15" customHeight="1" x14ac:dyDescent="0.2"/>
    <row r="24" spans="1:17" ht="30.6" customHeight="1" x14ac:dyDescent="0.2">
      <c r="B24" s="14" t="s">
        <v>21</v>
      </c>
      <c r="C24" s="14" t="s">
        <v>22</v>
      </c>
      <c r="D24" s="14" t="s">
        <v>23</v>
      </c>
      <c r="E24" s="14" t="s">
        <v>24</v>
      </c>
    </row>
    <row r="25" spans="1:17" ht="33.6" customHeight="1" x14ac:dyDescent="0.2">
      <c r="B25" s="15" t="s">
        <v>25</v>
      </c>
      <c r="C25" s="15" t="str">
        <f>IFERROR(INDEX($B$5:$B$8, MATCH(D25, $K$5:$K$8, 0)), "")</f>
        <v>SAGA PUBLICIDADE LTDA</v>
      </c>
      <c r="D25" s="16">
        <f>IFERROR(LARGE($K$5:$K$8, ROW(C1)), "")</f>
        <v>97.399999999999991</v>
      </c>
      <c r="E25" s="16" t="str">
        <f>IF(($D$25)&gt;=(75),"CLASSIFICADA","DESCLASSIFCADA")</f>
        <v>CLASSIFICADA</v>
      </c>
    </row>
    <row r="26" spans="1:17" ht="30" customHeight="1" x14ac:dyDescent="0.2">
      <c r="B26" s="16" t="s">
        <v>26</v>
      </c>
      <c r="C26" s="16" t="str">
        <f t="shared" ref="C26:C28" si="0">IFERROR(INDEX($B$5:$B$8, MATCH(D26, $K$5:$K$8, 0)), "")</f>
        <v>VIEW 360 PUBLICIDADE E COMUNICACAO INTEGRADA LTDA</v>
      </c>
      <c r="D26" s="16">
        <f t="shared" ref="D26:D28" si="1">IFERROR(LARGE($K$5:$K$8, ROW(C2)), "")</f>
        <v>97.2</v>
      </c>
      <c r="E26" s="16" t="str">
        <f>IF(($D$26)&gt;=(75),"CLASSIFICADA","DESCLASSIFCADA")</f>
        <v>CLASSIFICADA</v>
      </c>
    </row>
    <row r="27" spans="1:17" ht="28.15" customHeight="1" x14ac:dyDescent="0.2">
      <c r="B27" s="15" t="s">
        <v>27</v>
      </c>
      <c r="C27" s="15" t="str">
        <f t="shared" si="0"/>
        <v>DIGITAL COMUNICACAO LTDA</v>
      </c>
      <c r="D27" s="16">
        <f t="shared" si="1"/>
        <v>93.6</v>
      </c>
      <c r="E27" s="16" t="str">
        <f>IF(($D$27)&gt;=(75),"CLASSIFICADA","DESCLASSIFCADA")</f>
        <v>CLASSIFICADA</v>
      </c>
    </row>
    <row r="28" spans="1:17" ht="31.9" customHeight="1" x14ac:dyDescent="0.2">
      <c r="B28" s="16" t="s">
        <v>28</v>
      </c>
      <c r="C28" s="16" t="str">
        <f t="shared" si="0"/>
        <v>THERA PUBLICIDADE LTDA</v>
      </c>
      <c r="D28" s="16">
        <f t="shared" si="1"/>
        <v>33</v>
      </c>
      <c r="E28" s="16" t="str">
        <f>IF(($D$28)&gt;=(75),"CLASSIFICADA","DESCLASSIFCADA")</f>
        <v>DESCLASSIFCADA</v>
      </c>
    </row>
    <row r="29" spans="1:17" x14ac:dyDescent="0.2">
      <c r="B29" s="12"/>
      <c r="C29" s="12"/>
      <c r="D29" s="12"/>
      <c r="E29" s="12"/>
    </row>
    <row r="30" spans="1:17" x14ac:dyDescent="0.2">
      <c r="B30" s="12"/>
      <c r="C30" s="12"/>
      <c r="D30" s="12"/>
      <c r="E30" s="12"/>
    </row>
  </sheetData>
  <mergeCells count="16">
    <mergeCell ref="A1:M1"/>
    <mergeCell ref="N1:Q1"/>
    <mergeCell ref="A2:A4"/>
    <mergeCell ref="B2:B4"/>
    <mergeCell ref="C2:C4"/>
    <mergeCell ref="D2:G2"/>
    <mergeCell ref="H2:H3"/>
    <mergeCell ref="I2:I3"/>
    <mergeCell ref="J2:J3"/>
    <mergeCell ref="K2:K3"/>
    <mergeCell ref="L2:L4"/>
    <mergeCell ref="M2:M4"/>
    <mergeCell ref="N2:N4"/>
    <mergeCell ref="O2:O4"/>
    <mergeCell ref="P2:P4"/>
    <mergeCell ref="Q2:Q4"/>
  </mergeCells>
  <conditionalFormatting sqref="L5:L8">
    <cfRule type="cellIs" dxfId="4" priority="4" operator="equal">
      <formula>"NÃO APROVADO"</formula>
    </cfRule>
  </conditionalFormatting>
  <conditionalFormatting sqref="L13">
    <cfRule type="cellIs" dxfId="3" priority="6" operator="equal">
      <formula>"APROVADO"</formula>
    </cfRule>
  </conditionalFormatting>
  <conditionalFormatting sqref="M5:M8">
    <cfRule type="cellIs" dxfId="2" priority="3" operator="equal">
      <formula>"CLASSIFICADA"</formula>
    </cfRule>
  </conditionalFormatting>
  <conditionalFormatting sqref="E25:E28">
    <cfRule type="cellIs" dxfId="1" priority="2" operator="equal">
      <formula>"CLASSIFICADA"</formula>
    </cfRule>
  </conditionalFormatting>
  <conditionalFormatting sqref="D5:J8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Notas - Publicidade.xlsx</dc:title>
  <dc:subject/>
  <dc:creator>Marcelo da Silva Costa</dc:creator>
  <cp:keywords/>
  <dc:description/>
  <cp:lastModifiedBy>Juscelino Silva de Lima</cp:lastModifiedBy>
  <cp:revision/>
  <dcterms:created xsi:type="dcterms:W3CDTF">2026-01-22T13:55:02Z</dcterms:created>
  <dcterms:modified xsi:type="dcterms:W3CDTF">2026-02-09T14:58:41Z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2024-10-25T00:00:00Z</vt:filetime>
  </property>
  <property fmtid="{D5CDD505-2E9C-101B-9397-08002B2CF9AE}" pid="3" name="LastSaved">
    <vt:filetime>2026-01-22T00:00:00Z</vt:filetime>
  </property>
  <property fmtid="{D5CDD505-2E9C-101B-9397-08002B2CF9AE}" pid="4" name="Producer">
    <vt:lpwstr>Microsoft: Print To PDF</vt:lpwstr>
  </property>
</Properties>
</file>