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arco.diniz\Downloads\"/>
    </mc:Choice>
  </mc:AlternateContent>
  <xr:revisionPtr revIDLastSave="0" documentId="8_{E525FB0E-6AE4-4B8E-86EA-046BA58158EA}" xr6:coauthVersionLast="47" xr6:coauthVersionMax="47" xr10:uidLastSave="{00000000-0000-0000-0000-000000000000}"/>
  <bookViews>
    <workbookView xWindow="28680" yWindow="-165" windowWidth="29040" windowHeight="15720" xr2:uid="{89AB7C2D-C9A6-411F-966B-9C9D4A70E4FD}"/>
  </bookViews>
  <sheets>
    <sheet name="FDCO-PROJETOS_CONTRATAD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G28" i="1"/>
  <c r="F28" i="1"/>
  <c r="K27" i="1"/>
  <c r="H27" i="1"/>
  <c r="I27" i="1" s="1"/>
  <c r="K26" i="1"/>
  <c r="H26" i="1"/>
  <c r="I26" i="1" s="1"/>
  <c r="K25" i="1"/>
  <c r="H25" i="1"/>
  <c r="I25" i="1" s="1"/>
  <c r="K24" i="1"/>
  <c r="H24" i="1"/>
  <c r="I24" i="1" s="1"/>
  <c r="K23" i="1"/>
  <c r="H23" i="1"/>
  <c r="I23" i="1" s="1"/>
  <c r="K22" i="1"/>
  <c r="H22" i="1"/>
  <c r="I22" i="1" s="1"/>
  <c r="K21" i="1"/>
  <c r="H21" i="1"/>
  <c r="I21" i="1" s="1"/>
  <c r="K20" i="1"/>
  <c r="H20" i="1"/>
  <c r="I20" i="1" s="1"/>
  <c r="K19" i="1"/>
  <c r="H19" i="1"/>
  <c r="I19" i="1" s="1"/>
  <c r="K18" i="1"/>
  <c r="H18" i="1"/>
  <c r="I18" i="1" s="1"/>
  <c r="K17" i="1"/>
  <c r="H17" i="1"/>
  <c r="I17" i="1" s="1"/>
  <c r="K16" i="1"/>
  <c r="H16" i="1"/>
  <c r="I16" i="1" s="1"/>
  <c r="K15" i="1"/>
  <c r="H15" i="1"/>
  <c r="I15" i="1" s="1"/>
  <c r="K14" i="1"/>
  <c r="H14" i="1"/>
  <c r="I14" i="1" s="1"/>
  <c r="K13" i="1"/>
  <c r="H13" i="1"/>
  <c r="I13" i="1" s="1"/>
  <c r="K12" i="1"/>
  <c r="H12" i="1"/>
  <c r="I12" i="1" s="1"/>
  <c r="K11" i="1"/>
  <c r="H11" i="1"/>
  <c r="I11" i="1" s="1"/>
  <c r="K10" i="1"/>
  <c r="H10" i="1"/>
  <c r="I10" i="1" s="1"/>
  <c r="K9" i="1"/>
  <c r="H9" i="1"/>
  <c r="I9" i="1" s="1"/>
  <c r="K8" i="1"/>
  <c r="H8" i="1"/>
  <c r="I8" i="1" s="1"/>
  <c r="K7" i="1"/>
  <c r="H7" i="1"/>
  <c r="I7" i="1" s="1"/>
  <c r="K6" i="1"/>
  <c r="H6" i="1"/>
  <c r="I6" i="1" s="1"/>
  <c r="K5" i="1"/>
  <c r="H5" i="1"/>
  <c r="I5" i="1" s="1"/>
  <c r="K4" i="1"/>
  <c r="H4" i="1"/>
  <c r="I4" i="1" s="1"/>
  <c r="K3" i="1"/>
  <c r="K28" i="1" s="1"/>
  <c r="H3" i="1"/>
  <c r="H28" i="1" s="1"/>
  <c r="I3" i="1" l="1"/>
  <c r="I28" i="1" s="1"/>
</calcChain>
</file>

<file path=xl/sharedStrings.xml><?xml version="1.0" encoding="utf-8"?>
<sst xmlns="http://schemas.openxmlformats.org/spreadsheetml/2006/main" count="138" uniqueCount="58">
  <si>
    <r>
      <t xml:space="preserve">FUNDO DE DESENVOLVIMENTO DO CENTRO-OESTE (FDCO) - </t>
    </r>
    <r>
      <rPr>
        <b/>
        <u/>
        <sz val="14"/>
        <color rgb="FFFFFFFF"/>
        <rFont val="Calibri"/>
        <family val="2"/>
      </rPr>
      <t>PROJETOS CONTRATADOS</t>
    </r>
  </si>
  <si>
    <t>EMPRESA</t>
  </si>
  <si>
    <t>UF</t>
  </si>
  <si>
    <t>SETOR</t>
  </si>
  <si>
    <t>STATUS PROJETO</t>
  </si>
  <si>
    <t>VALOR DA PARTICIPAÇÃO DO FDCO</t>
  </si>
  <si>
    <t xml:space="preserve">VALOR TOTAL DO PROJETO </t>
  </si>
  <si>
    <t>VALOR EMPENHADO PARA O PROJETO</t>
  </si>
  <si>
    <t>VALOR EMPENHADO PARA A SUDECO</t>
  </si>
  <si>
    <t>TOTAL LIBERADO PARA O PROJETO</t>
  </si>
  <si>
    <t>TOTAL LIBERADO PARA A SUDECO</t>
  </si>
  <si>
    <t>TODAS AS PARCELAS LIBERADAS?</t>
  </si>
  <si>
    <t>HFS Administração e Investimentos LTDA.</t>
  </si>
  <si>
    <t>MS</t>
  </si>
  <si>
    <t>Infraestrutura (galpões logísticos)</t>
  </si>
  <si>
    <t>Em Implantação</t>
  </si>
  <si>
    <t>NÃO</t>
  </si>
  <si>
    <t>UFV Agua Boa Geração de Energia Ltda. (Grupo Matrix)</t>
  </si>
  <si>
    <t>MT</t>
  </si>
  <si>
    <t>Infraestrutura       (geração, transmissão e distr. de energia)</t>
  </si>
  <si>
    <t>SIM</t>
  </si>
  <si>
    <t>UFV Feliz Natal Geração de Energia Elétrica Ltda. (Grupo Matrix)</t>
  </si>
  <si>
    <t>UFV Vera Geração de Energia Elétrica Ltda. (Grupo Matrix)</t>
  </si>
  <si>
    <t>SPE Formosa Geração de Energia Ltda. (Grupo Matrix)</t>
  </si>
  <si>
    <t>GO</t>
  </si>
  <si>
    <t>Concessionaria da Rodovia MS 306 S.A.</t>
  </si>
  <si>
    <t>Infraestrutura (reforma/melhoria de rodovia)</t>
  </si>
  <si>
    <t>CS Mobi Cuiaba SPE S.A.</t>
  </si>
  <si>
    <t>Infraestrutura Urbana (revitalização do Mercado Municipal de Cuiabá)</t>
  </si>
  <si>
    <t>UFV Barro Alto VI Geração de Energia SPE LTDA. (Flamboiã Geração de Energia Ltda.)</t>
  </si>
  <si>
    <t>UFV Barro Alto V Geração de Energia SPE LTDA. (Colestênia Geração de Energia Ltda.)</t>
  </si>
  <si>
    <t>UFV Barro Alto VII Geração de Energia SPE LTDA. (Chuveirinho Geração de Energia Ltda.)</t>
  </si>
  <si>
    <r>
      <t>UFV Barro Alto III Geração de Energia SPE LTDA. (</t>
    </r>
    <r>
      <rPr>
        <b/>
        <i/>
        <sz val="10"/>
        <color rgb="FF000000"/>
        <rFont val="Calibri"/>
        <family val="2"/>
      </rPr>
      <t>Flor de Pequi Geração de Energia Ltda.)</t>
    </r>
  </si>
  <si>
    <r>
      <t>UFV Barro Alto II Geração de Energia SPE LTDA. (</t>
    </r>
    <r>
      <rPr>
        <b/>
        <i/>
        <sz val="10"/>
        <color rgb="FF000000"/>
        <rFont val="Calibri"/>
        <family val="2"/>
      </rPr>
      <t>Lobeira Geração de Energia Ltda.</t>
    </r>
    <r>
      <rPr>
        <b/>
        <sz val="10"/>
        <color rgb="FF000000"/>
        <rFont val="Calibri"/>
        <family val="2"/>
      </rPr>
      <t>)</t>
    </r>
  </si>
  <si>
    <r>
      <t>UFV Barro Alto IV Geração de Energia SPE LTDA. (</t>
    </r>
    <r>
      <rPr>
        <b/>
        <i/>
        <sz val="10"/>
        <color rgb="FF000000"/>
        <rFont val="Calibri"/>
        <family val="2"/>
      </rPr>
      <t>Umburuçu Geração de Energia Ltda.</t>
    </r>
    <r>
      <rPr>
        <b/>
        <sz val="10"/>
        <color rgb="FF000000"/>
        <rFont val="Calibri"/>
        <family val="2"/>
      </rPr>
      <t>)</t>
    </r>
  </si>
  <si>
    <r>
      <t>UFV Barro Alto I Geração de Energia SPE LTDA. (</t>
    </r>
    <r>
      <rPr>
        <b/>
        <i/>
        <sz val="10"/>
        <color rgb="FF000000"/>
        <rFont val="Calibri"/>
        <family val="2"/>
      </rPr>
      <t>Caliandra Geração de Energia Ltda.</t>
    </r>
    <r>
      <rPr>
        <b/>
        <sz val="10"/>
        <color rgb="FF000000"/>
        <rFont val="Calibri"/>
        <family val="2"/>
      </rPr>
      <t>)</t>
    </r>
  </si>
  <si>
    <t>Fricó Indústria e Comércio de Alimentos Ltda.</t>
  </si>
  <si>
    <t>Setor Tradicional (indústria de aliementos)</t>
  </si>
  <si>
    <t>Companhia Hidroelétrica São Patrício - CHESP</t>
  </si>
  <si>
    <t>Rio do Cedro Energia S.A.</t>
  </si>
  <si>
    <t>Implantado</t>
  </si>
  <si>
    <t>Rumo S.A.</t>
  </si>
  <si>
    <t>Infraestrutura (construção de ferrovia)</t>
  </si>
  <si>
    <t>Hidroelétrica Chapadão Ltda.</t>
  </si>
  <si>
    <t>Infraestrutura (Geração, transmissão e distribuição de energia)</t>
  </si>
  <si>
    <t>Companhia Thermas do Rio Quente</t>
  </si>
  <si>
    <t>Serviços (turismo)</t>
  </si>
  <si>
    <t>FIBRIA-MS Celulose Sul Mato-Grossense ¹</t>
  </si>
  <si>
    <t>Indústria (celulose)</t>
  </si>
  <si>
    <t>ECO050 - Concessionaria de Rodovias S.A. (MGO RODOVIAS)</t>
  </si>
  <si>
    <t>Infraestrutura (rodovias)</t>
  </si>
  <si>
    <t>ADM do Brasil Ltda.</t>
  </si>
  <si>
    <t>Indústria (proteína vegetal)</t>
  </si>
  <si>
    <t>Stemac S/A Grupos Geradores</t>
  </si>
  <si>
    <t>Indústria (geradores)</t>
  </si>
  <si>
    <t>HPE Automotores do Brasil Ltda.</t>
  </si>
  <si>
    <t>Indústria (veículos)</t>
  </si>
  <si>
    <t>TOTAL (R$):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</si>
</sst>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09]&quot; &quot;#,##0.00"/>
    <numFmt numFmtId="165" formatCode="&quot; &quot;* #,##0.00&quot; &quot;;&quot;-&quot;* #,##0.00&quot; &quot;;&quot; &quot;* &quot;-&quot;#&quot; &quot;;&quot; &quot;@&quot; &quot;"/>
    <numFmt numFmtId="166" formatCode="[$R$-409]&quot; &quot;#,##0.00;[Red]&quot;-&quot;[$R$-409]&quot; &quot;#,##0.00"/>
    <numFmt numFmtId="167" formatCode="&quot; &quot;[$R$-416]&quot; &quot;* #,##0.00&quot; &quot;;&quot;-&quot;[$R$-416]&quot; &quot;* #,##0.00&quot; &quot;;&quot; &quot;[$R$-416]&quot; &quot;* &quot;-&quot;#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Calibri"/>
      <family val="2"/>
    </font>
    <font>
      <b/>
      <u/>
      <sz val="14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0C769E"/>
        <bgColor rgb="FF0C769E"/>
      </patternFill>
    </fill>
    <fill>
      <patternFill patternType="solid">
        <fgColor rgb="FFF2F2F2"/>
        <bgColor rgb="FFF2F2F2"/>
      </patternFill>
    </fill>
    <fill>
      <patternFill patternType="solid">
        <fgColor rgb="FFDAE9F8"/>
        <bgColor rgb="FFDAE9F8"/>
      </patternFill>
    </fill>
    <fill>
      <patternFill patternType="solid">
        <fgColor rgb="FF074F69"/>
        <bgColor rgb="FF074F69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right" vertical="center" wrapText="1"/>
    </xf>
    <xf numFmtId="164" fontId="4" fillId="4" borderId="7" xfId="0" applyNumberFormat="1" applyFont="1" applyFill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165" fontId="4" fillId="4" borderId="10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4" fontId="4" fillId="5" borderId="13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right" vertical="center" wrapText="1"/>
    </xf>
    <xf numFmtId="164" fontId="4" fillId="5" borderId="14" xfId="0" applyNumberFormat="1" applyFont="1" applyFill="1" applyBorder="1" applyAlignment="1">
      <alignment horizontal="right" vertical="center"/>
    </xf>
    <xf numFmtId="165" fontId="6" fillId="5" borderId="15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166" fontId="4" fillId="4" borderId="12" xfId="0" applyNumberFormat="1" applyFont="1" applyFill="1" applyBorder="1" applyAlignment="1">
      <alignment horizontal="right" vertical="center" wrapText="1"/>
    </xf>
    <xf numFmtId="164" fontId="4" fillId="4" borderId="12" xfId="0" applyNumberFormat="1" applyFont="1" applyFill="1" applyBorder="1" applyAlignment="1">
      <alignment horizontal="right" vertical="center" wrapText="1"/>
    </xf>
    <xf numFmtId="164" fontId="4" fillId="4" borderId="12" xfId="0" applyNumberFormat="1" applyFont="1" applyFill="1" applyBorder="1" applyAlignment="1">
      <alignment horizontal="right" vertical="center"/>
    </xf>
    <xf numFmtId="164" fontId="4" fillId="4" borderId="14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center" vertical="center"/>
    </xf>
    <xf numFmtId="166" fontId="4" fillId="5" borderId="12" xfId="0" applyNumberFormat="1" applyFont="1" applyFill="1" applyBorder="1" applyAlignment="1">
      <alignment horizontal="right" vertical="center" wrapText="1"/>
    </xf>
    <xf numFmtId="164" fontId="4" fillId="5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 wrapText="1"/>
    </xf>
    <xf numFmtId="14" fontId="6" fillId="5" borderId="12" xfId="0" applyNumberFormat="1" applyFont="1" applyFill="1" applyBorder="1" applyAlignment="1">
      <alignment vertical="center"/>
    </xf>
    <xf numFmtId="14" fontId="4" fillId="5" borderId="13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14" fontId="6" fillId="5" borderId="17" xfId="0" applyNumberFormat="1" applyFont="1" applyFill="1" applyBorder="1" applyAlignment="1">
      <alignment vertical="center"/>
    </xf>
    <xf numFmtId="14" fontId="4" fillId="5" borderId="18" xfId="0" applyNumberFormat="1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14" fontId="4" fillId="5" borderId="18" xfId="0" applyNumberFormat="1" applyFont="1" applyFill="1" applyBorder="1" applyAlignment="1">
      <alignment horizontal="center" vertical="center" wrapText="1"/>
    </xf>
    <xf numFmtId="166" fontId="4" fillId="5" borderId="17" xfId="0" applyNumberFormat="1" applyFont="1" applyFill="1" applyBorder="1" applyAlignment="1">
      <alignment horizontal="right" vertical="center" wrapText="1"/>
    </xf>
    <xf numFmtId="164" fontId="4" fillId="5" borderId="17" xfId="0" applyNumberFormat="1" applyFont="1" applyFill="1" applyBorder="1" applyAlignment="1">
      <alignment horizontal="right" vertical="center" wrapText="1"/>
    </xf>
    <xf numFmtId="164" fontId="4" fillId="5" borderId="17" xfId="0" applyNumberFormat="1" applyFont="1" applyFill="1" applyBorder="1" applyAlignment="1">
      <alignment horizontal="right" vertical="center"/>
    </xf>
    <xf numFmtId="164" fontId="4" fillId="5" borderId="19" xfId="0" applyNumberFormat="1" applyFont="1" applyFill="1" applyBorder="1" applyAlignment="1">
      <alignment horizontal="right" vertical="center"/>
    </xf>
    <xf numFmtId="165" fontId="6" fillId="5" borderId="20" xfId="0" applyNumberFormat="1" applyFont="1" applyFill="1" applyBorder="1" applyAlignment="1">
      <alignment horizontal="center" vertical="center"/>
    </xf>
    <xf numFmtId="164" fontId="8" fillId="6" borderId="3" xfId="0" applyNumberFormat="1" applyFont="1" applyFill="1" applyBorder="1" applyAlignment="1">
      <alignment horizontal="right" vertical="center"/>
    </xf>
    <xf numFmtId="4" fontId="8" fillId="6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right" vertical="center"/>
    </xf>
  </cellXfs>
  <cellStyles count="4">
    <cellStyle name="Moeda" xfId="1" builtinId="4" customBuiltin="1"/>
    <cellStyle name="Moeda 2" xfId="2" xr:uid="{B8959C6B-7FD1-429D-9969-2B7B6C966756}"/>
    <cellStyle name="Normal" xfId="0" builtinId="0" customBuiltin="1"/>
    <cellStyle name="Vírgula 2" xfId="3" xr:uid="{5C0FC7C5-D551-48AB-A54B-C1E4BC9404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B372-BBE2-4AC6-8EE6-1ECAFDA73D7A}">
  <sheetPr codeName="Planilha1">
    <tabColor rgb="FF0070C0"/>
    <pageSetUpPr fitToPage="1"/>
  </sheetPr>
  <dimension ref="A1:N32"/>
  <sheetViews>
    <sheetView tabSelected="1" workbookViewId="0">
      <selection activeCell="B8" sqref="B8"/>
    </sheetView>
  </sheetViews>
  <sheetFormatPr defaultRowHeight="12.75" x14ac:dyDescent="0.2"/>
  <cols>
    <col min="1" max="1" width="4.5703125" style="55" customWidth="1"/>
    <col min="2" max="2" width="44" style="1" customWidth="1"/>
    <col min="3" max="3" width="6.140625" style="55" customWidth="1"/>
    <col min="4" max="4" width="28.5703125" style="55" customWidth="1"/>
    <col min="5" max="5" width="13" style="1" customWidth="1"/>
    <col min="6" max="6" width="18.7109375" style="1" customWidth="1"/>
    <col min="7" max="7" width="20.140625" style="1" customWidth="1"/>
    <col min="8" max="8" width="18.5703125" style="1" customWidth="1"/>
    <col min="9" max="9" width="18.7109375" style="1" customWidth="1"/>
    <col min="10" max="10" width="18.42578125" style="1" customWidth="1"/>
    <col min="11" max="11" width="17.140625" style="1" customWidth="1"/>
    <col min="12" max="12" width="13.7109375" style="1" customWidth="1"/>
    <col min="13" max="13" width="10.85546875" style="1" bestFit="1" customWidth="1"/>
    <col min="14" max="14" width="15.7109375" style="1" customWidth="1"/>
    <col min="15" max="15" width="9.140625" style="1" customWidth="1"/>
    <col min="16" max="16384" width="9.140625" style="1"/>
  </cols>
  <sheetData>
    <row r="1" spans="1:14" ht="55.5" customHeight="1" thickBo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 ht="51" customHeight="1" thickBot="1" x14ac:dyDescent="0.25">
      <c r="A2" s="2"/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5" t="s">
        <v>11</v>
      </c>
    </row>
    <row r="3" spans="1:14" ht="39.75" customHeight="1" x14ac:dyDescent="0.2">
      <c r="A3" s="6">
        <v>1</v>
      </c>
      <c r="B3" s="7" t="s">
        <v>12</v>
      </c>
      <c r="C3" s="8" t="s">
        <v>13</v>
      </c>
      <c r="D3" s="9" t="s">
        <v>14</v>
      </c>
      <c r="E3" s="10" t="s">
        <v>15</v>
      </c>
      <c r="F3" s="11">
        <v>44237491</v>
      </c>
      <c r="G3" s="11">
        <v>97237491</v>
      </c>
      <c r="H3" s="11">
        <f t="shared" ref="H3:H27" si="0">F3</f>
        <v>44237491</v>
      </c>
      <c r="I3" s="11">
        <f t="shared" ref="I3:I27" si="1">H3*2%</f>
        <v>884749.82000000007</v>
      </c>
      <c r="J3" s="12">
        <v>7750000</v>
      </c>
      <c r="K3" s="13">
        <f t="shared" ref="K3:K27" si="2">J3*2%</f>
        <v>155000</v>
      </c>
      <c r="L3" s="14" t="s">
        <v>16</v>
      </c>
    </row>
    <row r="4" spans="1:14" ht="34.5" customHeight="1" x14ac:dyDescent="0.2">
      <c r="A4" s="15">
        <v>2</v>
      </c>
      <c r="B4" s="16" t="s">
        <v>17</v>
      </c>
      <c r="C4" s="17" t="s">
        <v>18</v>
      </c>
      <c r="D4" s="18" t="s">
        <v>19</v>
      </c>
      <c r="E4" s="19" t="s">
        <v>15</v>
      </c>
      <c r="F4" s="20">
        <v>17904505</v>
      </c>
      <c r="G4" s="20">
        <v>30735781</v>
      </c>
      <c r="H4" s="20">
        <f t="shared" si="0"/>
        <v>17904505</v>
      </c>
      <c r="I4" s="20">
        <f t="shared" si="1"/>
        <v>358090.10000000003</v>
      </c>
      <c r="J4" s="20">
        <v>17904505</v>
      </c>
      <c r="K4" s="21">
        <f t="shared" si="2"/>
        <v>358090.10000000003</v>
      </c>
      <c r="L4" s="22" t="s">
        <v>20</v>
      </c>
      <c r="N4" s="23"/>
    </row>
    <row r="5" spans="1:14" ht="42.75" customHeight="1" x14ac:dyDescent="0.2">
      <c r="A5" s="15">
        <v>3</v>
      </c>
      <c r="B5" s="16" t="s">
        <v>21</v>
      </c>
      <c r="C5" s="17" t="s">
        <v>18</v>
      </c>
      <c r="D5" s="18" t="s">
        <v>19</v>
      </c>
      <c r="E5" s="19" t="s">
        <v>15</v>
      </c>
      <c r="F5" s="20">
        <v>13942933</v>
      </c>
      <c r="G5" s="20">
        <v>29045466</v>
      </c>
      <c r="H5" s="20">
        <f t="shared" si="0"/>
        <v>13942933</v>
      </c>
      <c r="I5" s="20">
        <f t="shared" si="1"/>
        <v>278858.66000000003</v>
      </c>
      <c r="J5" s="20">
        <v>13942933</v>
      </c>
      <c r="K5" s="21">
        <f t="shared" si="2"/>
        <v>278858.66000000003</v>
      </c>
      <c r="L5" s="22" t="s">
        <v>20</v>
      </c>
      <c r="N5" s="23"/>
    </row>
    <row r="6" spans="1:14" ht="35.25" customHeight="1" x14ac:dyDescent="0.2">
      <c r="A6" s="15">
        <v>4</v>
      </c>
      <c r="B6" s="16" t="s">
        <v>22</v>
      </c>
      <c r="C6" s="17" t="s">
        <v>18</v>
      </c>
      <c r="D6" s="18" t="s">
        <v>19</v>
      </c>
      <c r="E6" s="19" t="s">
        <v>15</v>
      </c>
      <c r="F6" s="20">
        <v>14484199</v>
      </c>
      <c r="G6" s="20">
        <v>29358025</v>
      </c>
      <c r="H6" s="20">
        <f t="shared" si="0"/>
        <v>14484199</v>
      </c>
      <c r="I6" s="20">
        <f t="shared" si="1"/>
        <v>289683.98</v>
      </c>
      <c r="J6" s="20">
        <v>14484199</v>
      </c>
      <c r="K6" s="21">
        <f t="shared" si="2"/>
        <v>289683.98</v>
      </c>
      <c r="L6" s="22" t="s">
        <v>20</v>
      </c>
      <c r="N6" s="23"/>
    </row>
    <row r="7" spans="1:14" ht="34.5" customHeight="1" x14ac:dyDescent="0.2">
      <c r="A7" s="15">
        <v>5</v>
      </c>
      <c r="B7" s="16" t="s">
        <v>23</v>
      </c>
      <c r="C7" s="17" t="s">
        <v>24</v>
      </c>
      <c r="D7" s="18" t="s">
        <v>19</v>
      </c>
      <c r="E7" s="19" t="s">
        <v>15</v>
      </c>
      <c r="F7" s="20">
        <v>15680390</v>
      </c>
      <c r="G7" s="20">
        <v>26839984</v>
      </c>
      <c r="H7" s="20">
        <f t="shared" si="0"/>
        <v>15680390</v>
      </c>
      <c r="I7" s="20">
        <f t="shared" si="1"/>
        <v>313607.8</v>
      </c>
      <c r="J7" s="20">
        <v>15680390</v>
      </c>
      <c r="K7" s="21">
        <f t="shared" si="2"/>
        <v>313607.8</v>
      </c>
      <c r="L7" s="22" t="s">
        <v>20</v>
      </c>
      <c r="N7" s="23"/>
    </row>
    <row r="8" spans="1:14" ht="36" customHeight="1" x14ac:dyDescent="0.2">
      <c r="A8" s="24">
        <v>6</v>
      </c>
      <c r="B8" s="25" t="s">
        <v>25</v>
      </c>
      <c r="C8" s="26" t="s">
        <v>13</v>
      </c>
      <c r="D8" s="27" t="s">
        <v>26</v>
      </c>
      <c r="E8" s="28" t="s">
        <v>15</v>
      </c>
      <c r="F8" s="29">
        <v>85388500</v>
      </c>
      <c r="G8" s="29">
        <v>170777000</v>
      </c>
      <c r="H8" s="30">
        <f t="shared" si="0"/>
        <v>85388500</v>
      </c>
      <c r="I8" s="30">
        <f t="shared" si="1"/>
        <v>1707770</v>
      </c>
      <c r="J8" s="31">
        <v>70966647</v>
      </c>
      <c r="K8" s="32">
        <f t="shared" si="2"/>
        <v>1419332.94</v>
      </c>
      <c r="L8" s="33" t="s">
        <v>16</v>
      </c>
    </row>
    <row r="9" spans="1:14" ht="39" customHeight="1" x14ac:dyDescent="0.2">
      <c r="A9" s="24">
        <v>7</v>
      </c>
      <c r="B9" s="25" t="s">
        <v>27</v>
      </c>
      <c r="C9" s="26" t="s">
        <v>18</v>
      </c>
      <c r="D9" s="27" t="s">
        <v>28</v>
      </c>
      <c r="E9" s="28" t="s">
        <v>15</v>
      </c>
      <c r="F9" s="29">
        <v>25800000</v>
      </c>
      <c r="G9" s="29">
        <v>119166127.20999999</v>
      </c>
      <c r="H9" s="30">
        <f t="shared" si="0"/>
        <v>25800000</v>
      </c>
      <c r="I9" s="30">
        <f t="shared" si="1"/>
        <v>516000</v>
      </c>
      <c r="J9" s="31">
        <v>11630123.789999999</v>
      </c>
      <c r="K9" s="32">
        <f t="shared" si="2"/>
        <v>232602.47579999999</v>
      </c>
      <c r="L9" s="33" t="s">
        <v>16</v>
      </c>
    </row>
    <row r="10" spans="1:14" ht="36" customHeight="1" x14ac:dyDescent="0.2">
      <c r="A10" s="15">
        <v>8</v>
      </c>
      <c r="B10" s="16" t="s">
        <v>29</v>
      </c>
      <c r="C10" s="17" t="s">
        <v>24</v>
      </c>
      <c r="D10" s="18" t="s">
        <v>19</v>
      </c>
      <c r="E10" s="19" t="s">
        <v>15</v>
      </c>
      <c r="F10" s="34">
        <v>100496147.03</v>
      </c>
      <c r="G10" s="34">
        <v>191109103.88999999</v>
      </c>
      <c r="H10" s="20">
        <f t="shared" si="0"/>
        <v>100496147.03</v>
      </c>
      <c r="I10" s="20">
        <f t="shared" si="1"/>
        <v>2009922.9406000001</v>
      </c>
      <c r="J10" s="35">
        <v>100496147.03</v>
      </c>
      <c r="K10" s="21">
        <f t="shared" si="2"/>
        <v>2009922.9406000001</v>
      </c>
      <c r="L10" s="22" t="s">
        <v>20</v>
      </c>
    </row>
    <row r="11" spans="1:14" ht="35.25" customHeight="1" x14ac:dyDescent="0.2">
      <c r="A11" s="15">
        <v>9</v>
      </c>
      <c r="B11" s="16" t="s">
        <v>30</v>
      </c>
      <c r="C11" s="17" t="s">
        <v>24</v>
      </c>
      <c r="D11" s="18" t="s">
        <v>19</v>
      </c>
      <c r="E11" s="19" t="s">
        <v>15</v>
      </c>
      <c r="F11" s="34">
        <v>100496147.03</v>
      </c>
      <c r="G11" s="34">
        <v>191109103.88999999</v>
      </c>
      <c r="H11" s="20">
        <f t="shared" si="0"/>
        <v>100496147.03</v>
      </c>
      <c r="I11" s="20">
        <f t="shared" si="1"/>
        <v>2009922.9406000001</v>
      </c>
      <c r="J11" s="35">
        <v>100496147.02</v>
      </c>
      <c r="K11" s="21">
        <f t="shared" si="2"/>
        <v>2009922.9404</v>
      </c>
      <c r="L11" s="22" t="s">
        <v>20</v>
      </c>
    </row>
    <row r="12" spans="1:14" ht="35.25" customHeight="1" x14ac:dyDescent="0.2">
      <c r="A12" s="15">
        <v>10</v>
      </c>
      <c r="B12" s="16" t="s">
        <v>31</v>
      </c>
      <c r="C12" s="17" t="s">
        <v>24</v>
      </c>
      <c r="D12" s="18" t="s">
        <v>19</v>
      </c>
      <c r="E12" s="19" t="s">
        <v>15</v>
      </c>
      <c r="F12" s="34">
        <v>100496147.03</v>
      </c>
      <c r="G12" s="34">
        <v>191109103.88999999</v>
      </c>
      <c r="H12" s="20">
        <f t="shared" si="0"/>
        <v>100496147.03</v>
      </c>
      <c r="I12" s="20">
        <f t="shared" si="1"/>
        <v>2009922.9406000001</v>
      </c>
      <c r="J12" s="35">
        <v>100496147.03</v>
      </c>
      <c r="K12" s="21">
        <f t="shared" si="2"/>
        <v>2009922.9406000001</v>
      </c>
      <c r="L12" s="22" t="s">
        <v>20</v>
      </c>
    </row>
    <row r="13" spans="1:14" ht="35.25" customHeight="1" x14ac:dyDescent="0.2">
      <c r="A13" s="15">
        <v>11</v>
      </c>
      <c r="B13" s="16" t="s">
        <v>32</v>
      </c>
      <c r="C13" s="17" t="s">
        <v>24</v>
      </c>
      <c r="D13" s="18" t="s">
        <v>19</v>
      </c>
      <c r="E13" s="19" t="s">
        <v>15</v>
      </c>
      <c r="F13" s="34">
        <v>100496147.03</v>
      </c>
      <c r="G13" s="34">
        <v>191109103.88999999</v>
      </c>
      <c r="H13" s="20">
        <f t="shared" si="0"/>
        <v>100496147.03</v>
      </c>
      <c r="I13" s="20">
        <f t="shared" si="1"/>
        <v>2009922.9406000001</v>
      </c>
      <c r="J13" s="35">
        <v>100496147.03</v>
      </c>
      <c r="K13" s="21">
        <f t="shared" si="2"/>
        <v>2009922.9406000001</v>
      </c>
      <c r="L13" s="22" t="s">
        <v>20</v>
      </c>
    </row>
    <row r="14" spans="1:14" ht="36" customHeight="1" x14ac:dyDescent="0.2">
      <c r="A14" s="15">
        <v>12</v>
      </c>
      <c r="B14" s="16" t="s">
        <v>33</v>
      </c>
      <c r="C14" s="17" t="s">
        <v>24</v>
      </c>
      <c r="D14" s="18" t="s">
        <v>19</v>
      </c>
      <c r="E14" s="19" t="s">
        <v>15</v>
      </c>
      <c r="F14" s="34">
        <v>100496147.03</v>
      </c>
      <c r="G14" s="34">
        <v>191109103.88999999</v>
      </c>
      <c r="H14" s="20">
        <f t="shared" si="0"/>
        <v>100496147.03</v>
      </c>
      <c r="I14" s="20">
        <f t="shared" si="1"/>
        <v>2009922.9406000001</v>
      </c>
      <c r="J14" s="35">
        <v>100496147.03</v>
      </c>
      <c r="K14" s="21">
        <f t="shared" si="2"/>
        <v>2009922.9406000001</v>
      </c>
      <c r="L14" s="22" t="s">
        <v>20</v>
      </c>
    </row>
    <row r="15" spans="1:14" ht="35.25" customHeight="1" x14ac:dyDescent="0.2">
      <c r="A15" s="15">
        <v>13</v>
      </c>
      <c r="B15" s="16" t="s">
        <v>34</v>
      </c>
      <c r="C15" s="17" t="s">
        <v>24</v>
      </c>
      <c r="D15" s="18" t="s">
        <v>19</v>
      </c>
      <c r="E15" s="19" t="s">
        <v>15</v>
      </c>
      <c r="F15" s="34">
        <v>100496147.03</v>
      </c>
      <c r="G15" s="34">
        <v>191109103.88999999</v>
      </c>
      <c r="H15" s="20">
        <f t="shared" si="0"/>
        <v>100496147.03</v>
      </c>
      <c r="I15" s="20">
        <f t="shared" si="1"/>
        <v>2009922.9406000001</v>
      </c>
      <c r="J15" s="35">
        <v>100496147.03</v>
      </c>
      <c r="K15" s="21">
        <f t="shared" si="2"/>
        <v>2009922.9406000001</v>
      </c>
      <c r="L15" s="22" t="s">
        <v>20</v>
      </c>
    </row>
    <row r="16" spans="1:14" ht="37.5" customHeight="1" x14ac:dyDescent="0.2">
      <c r="A16" s="15">
        <v>14</v>
      </c>
      <c r="B16" s="16" t="s">
        <v>35</v>
      </c>
      <c r="C16" s="17" t="s">
        <v>24</v>
      </c>
      <c r="D16" s="18" t="s">
        <v>19</v>
      </c>
      <c r="E16" s="19" t="s">
        <v>15</v>
      </c>
      <c r="F16" s="34">
        <v>100496147.03</v>
      </c>
      <c r="G16" s="34">
        <v>191109103.88999999</v>
      </c>
      <c r="H16" s="20">
        <f t="shared" si="0"/>
        <v>100496147.03</v>
      </c>
      <c r="I16" s="20">
        <f t="shared" si="1"/>
        <v>2009922.9406000001</v>
      </c>
      <c r="J16" s="35">
        <v>100496147.03</v>
      </c>
      <c r="K16" s="21">
        <f t="shared" si="2"/>
        <v>2009922.9406000001</v>
      </c>
      <c r="L16" s="22" t="s">
        <v>20</v>
      </c>
    </row>
    <row r="17" spans="1:12" ht="32.25" customHeight="1" x14ac:dyDescent="0.2">
      <c r="A17" s="24">
        <v>15</v>
      </c>
      <c r="B17" s="25" t="s">
        <v>36</v>
      </c>
      <c r="C17" s="26" t="s">
        <v>24</v>
      </c>
      <c r="D17" s="27" t="s">
        <v>37</v>
      </c>
      <c r="E17" s="28" t="s">
        <v>15</v>
      </c>
      <c r="F17" s="29">
        <v>70584033.859999999</v>
      </c>
      <c r="G17" s="29">
        <v>141168067.72999999</v>
      </c>
      <c r="H17" s="30">
        <f t="shared" si="0"/>
        <v>70584033.859999999</v>
      </c>
      <c r="I17" s="30">
        <f t="shared" si="1"/>
        <v>1411680.6772</v>
      </c>
      <c r="J17" s="31">
        <v>66140071.759999998</v>
      </c>
      <c r="K17" s="32">
        <f t="shared" si="2"/>
        <v>1322801.4351999999</v>
      </c>
      <c r="L17" s="33" t="s">
        <v>16</v>
      </c>
    </row>
    <row r="18" spans="1:12" ht="29.25" customHeight="1" x14ac:dyDescent="0.2">
      <c r="A18" s="24">
        <v>16</v>
      </c>
      <c r="B18" s="36" t="s">
        <v>38</v>
      </c>
      <c r="C18" s="37" t="s">
        <v>24</v>
      </c>
      <c r="D18" s="27" t="s">
        <v>19</v>
      </c>
      <c r="E18" s="28" t="s">
        <v>15</v>
      </c>
      <c r="F18" s="29">
        <v>18484142.870000001</v>
      </c>
      <c r="G18" s="29">
        <v>30806904.780000001</v>
      </c>
      <c r="H18" s="30">
        <f t="shared" si="0"/>
        <v>18484142.870000001</v>
      </c>
      <c r="I18" s="30">
        <f t="shared" si="1"/>
        <v>369682.85740000004</v>
      </c>
      <c r="J18" s="31">
        <v>17878337.850000001</v>
      </c>
      <c r="K18" s="32">
        <f t="shared" si="2"/>
        <v>357566.75700000004</v>
      </c>
      <c r="L18" s="33" t="s">
        <v>16</v>
      </c>
    </row>
    <row r="19" spans="1:12" ht="33" customHeight="1" x14ac:dyDescent="0.2">
      <c r="A19" s="15">
        <v>17</v>
      </c>
      <c r="B19" s="38" t="s">
        <v>39</v>
      </c>
      <c r="C19" s="39" t="s">
        <v>18</v>
      </c>
      <c r="D19" s="18" t="s">
        <v>19</v>
      </c>
      <c r="E19" s="19" t="s">
        <v>40</v>
      </c>
      <c r="F19" s="34">
        <v>64046000</v>
      </c>
      <c r="G19" s="34">
        <v>198877000</v>
      </c>
      <c r="H19" s="20">
        <f t="shared" si="0"/>
        <v>64046000</v>
      </c>
      <c r="I19" s="20">
        <f t="shared" si="1"/>
        <v>1280920</v>
      </c>
      <c r="J19" s="35">
        <v>64046000</v>
      </c>
      <c r="K19" s="21">
        <f t="shared" si="2"/>
        <v>1280920</v>
      </c>
      <c r="L19" s="22" t="s">
        <v>20</v>
      </c>
    </row>
    <row r="20" spans="1:12" ht="28.5" customHeight="1" x14ac:dyDescent="0.2">
      <c r="A20" s="15">
        <v>18</v>
      </c>
      <c r="B20" s="38" t="s">
        <v>41</v>
      </c>
      <c r="C20" s="39" t="s">
        <v>18</v>
      </c>
      <c r="D20" s="18" t="s">
        <v>42</v>
      </c>
      <c r="E20" s="19" t="s">
        <v>15</v>
      </c>
      <c r="F20" s="34">
        <v>467265369</v>
      </c>
      <c r="G20" s="34">
        <v>1000000000</v>
      </c>
      <c r="H20" s="20">
        <f t="shared" si="0"/>
        <v>467265369</v>
      </c>
      <c r="I20" s="20">
        <f t="shared" si="1"/>
        <v>9345307.3800000008</v>
      </c>
      <c r="J20" s="34">
        <v>467265369</v>
      </c>
      <c r="K20" s="21">
        <f t="shared" si="2"/>
        <v>9345307.3800000008</v>
      </c>
      <c r="L20" s="22" t="s">
        <v>20</v>
      </c>
    </row>
    <row r="21" spans="1:12" ht="48.75" customHeight="1" x14ac:dyDescent="0.2">
      <c r="A21" s="15">
        <v>19</v>
      </c>
      <c r="B21" s="40" t="s">
        <v>43</v>
      </c>
      <c r="C21" s="39" t="s">
        <v>13</v>
      </c>
      <c r="D21" s="18" t="s">
        <v>44</v>
      </c>
      <c r="E21" s="19" t="s">
        <v>15</v>
      </c>
      <c r="F21" s="34">
        <v>20000000</v>
      </c>
      <c r="G21" s="34">
        <v>40269963</v>
      </c>
      <c r="H21" s="20">
        <f t="shared" si="0"/>
        <v>20000000</v>
      </c>
      <c r="I21" s="20">
        <f t="shared" si="1"/>
        <v>400000</v>
      </c>
      <c r="J21" s="35">
        <v>20000000</v>
      </c>
      <c r="K21" s="21">
        <f t="shared" si="2"/>
        <v>400000</v>
      </c>
      <c r="L21" s="22" t="s">
        <v>20</v>
      </c>
    </row>
    <row r="22" spans="1:12" ht="25.5" customHeight="1" x14ac:dyDescent="0.2">
      <c r="A22" s="15">
        <v>20</v>
      </c>
      <c r="B22" s="38" t="s">
        <v>45</v>
      </c>
      <c r="C22" s="39" t="s">
        <v>24</v>
      </c>
      <c r="D22" s="18" t="s">
        <v>46</v>
      </c>
      <c r="E22" s="19" t="s">
        <v>40</v>
      </c>
      <c r="F22" s="34">
        <v>14220447.49</v>
      </c>
      <c r="G22" s="34">
        <v>35551118.719999999</v>
      </c>
      <c r="H22" s="20">
        <f t="shared" si="0"/>
        <v>14220447.49</v>
      </c>
      <c r="I22" s="20">
        <f t="shared" si="1"/>
        <v>284408.9498</v>
      </c>
      <c r="J22" s="35">
        <v>14220447.49</v>
      </c>
      <c r="K22" s="21">
        <f t="shared" si="2"/>
        <v>284408.9498</v>
      </c>
      <c r="L22" s="22" t="s">
        <v>20</v>
      </c>
    </row>
    <row r="23" spans="1:12" ht="24.75" customHeight="1" x14ac:dyDescent="0.2">
      <c r="A23" s="15">
        <v>21</v>
      </c>
      <c r="B23" s="38" t="s">
        <v>47</v>
      </c>
      <c r="C23" s="39" t="s">
        <v>13</v>
      </c>
      <c r="D23" s="18" t="s">
        <v>48</v>
      </c>
      <c r="E23" s="19" t="s">
        <v>40</v>
      </c>
      <c r="F23" s="34">
        <v>522124661.25999999</v>
      </c>
      <c r="G23" s="34">
        <v>8760412000</v>
      </c>
      <c r="H23" s="20">
        <f t="shared" si="0"/>
        <v>522124661.25999999</v>
      </c>
      <c r="I23" s="20">
        <f t="shared" si="1"/>
        <v>10442493.225199999</v>
      </c>
      <c r="J23" s="35">
        <v>522124661.25999999</v>
      </c>
      <c r="K23" s="21">
        <f t="shared" si="2"/>
        <v>10442493.225199999</v>
      </c>
      <c r="L23" s="22" t="s">
        <v>20</v>
      </c>
    </row>
    <row r="24" spans="1:12" ht="28.5" customHeight="1" x14ac:dyDescent="0.2">
      <c r="A24" s="24">
        <v>22</v>
      </c>
      <c r="B24" s="36" t="s">
        <v>49</v>
      </c>
      <c r="C24" s="26" t="s">
        <v>24</v>
      </c>
      <c r="D24" s="27" t="s">
        <v>50</v>
      </c>
      <c r="E24" s="28" t="s">
        <v>15</v>
      </c>
      <c r="F24" s="29">
        <v>200000000</v>
      </c>
      <c r="G24" s="29">
        <v>1589745098</v>
      </c>
      <c r="H24" s="30">
        <f t="shared" si="0"/>
        <v>200000000</v>
      </c>
      <c r="I24" s="30">
        <f t="shared" si="1"/>
        <v>4000000</v>
      </c>
      <c r="J24" s="31">
        <v>186485928.25</v>
      </c>
      <c r="K24" s="32">
        <f t="shared" si="2"/>
        <v>3729718.5649999999</v>
      </c>
      <c r="L24" s="33" t="s">
        <v>16</v>
      </c>
    </row>
    <row r="25" spans="1:12" ht="21.75" customHeight="1" x14ac:dyDescent="0.2">
      <c r="A25" s="15">
        <v>23</v>
      </c>
      <c r="B25" s="38" t="s">
        <v>51</v>
      </c>
      <c r="C25" s="39" t="s">
        <v>13</v>
      </c>
      <c r="D25" s="18" t="s">
        <v>52</v>
      </c>
      <c r="E25" s="19" t="s">
        <v>40</v>
      </c>
      <c r="F25" s="34">
        <v>274858970.85000002</v>
      </c>
      <c r="G25" s="34">
        <v>640643262.21000004</v>
      </c>
      <c r="H25" s="20">
        <f t="shared" si="0"/>
        <v>274858970.85000002</v>
      </c>
      <c r="I25" s="20">
        <f t="shared" si="1"/>
        <v>5497179.4170000004</v>
      </c>
      <c r="J25" s="35">
        <v>274858970</v>
      </c>
      <c r="K25" s="21">
        <f t="shared" si="2"/>
        <v>5497179.4000000004</v>
      </c>
      <c r="L25" s="22" t="s">
        <v>20</v>
      </c>
    </row>
    <row r="26" spans="1:12" ht="24" customHeight="1" x14ac:dyDescent="0.2">
      <c r="A26" s="15">
        <v>24</v>
      </c>
      <c r="B26" s="41" t="s">
        <v>53</v>
      </c>
      <c r="C26" s="42" t="s">
        <v>24</v>
      </c>
      <c r="D26" s="18" t="s">
        <v>54</v>
      </c>
      <c r="E26" s="19" t="s">
        <v>40</v>
      </c>
      <c r="F26" s="34">
        <v>30185676</v>
      </c>
      <c r="G26" s="34">
        <v>134502625</v>
      </c>
      <c r="H26" s="20">
        <f t="shared" si="0"/>
        <v>30185676</v>
      </c>
      <c r="I26" s="20">
        <f t="shared" si="1"/>
        <v>603713.52</v>
      </c>
      <c r="J26" s="35">
        <v>30185676.199999999</v>
      </c>
      <c r="K26" s="21">
        <f t="shared" si="2"/>
        <v>603713.52399999998</v>
      </c>
      <c r="L26" s="22" t="s">
        <v>20</v>
      </c>
    </row>
    <row r="27" spans="1:12" ht="24.75" customHeight="1" thickBot="1" x14ac:dyDescent="0.25">
      <c r="A27" s="43">
        <v>25</v>
      </c>
      <c r="B27" s="44" t="s">
        <v>55</v>
      </c>
      <c r="C27" s="45" t="s">
        <v>24</v>
      </c>
      <c r="D27" s="46" t="s">
        <v>56</v>
      </c>
      <c r="E27" s="47" t="s">
        <v>40</v>
      </c>
      <c r="F27" s="48">
        <v>463508654.27999997</v>
      </c>
      <c r="G27" s="48">
        <v>1178057534</v>
      </c>
      <c r="H27" s="49">
        <f t="shared" si="0"/>
        <v>463508654.27999997</v>
      </c>
      <c r="I27" s="49">
        <f t="shared" si="1"/>
        <v>9270173.0855999999</v>
      </c>
      <c r="J27" s="50">
        <v>463508594.27999997</v>
      </c>
      <c r="K27" s="51">
        <f t="shared" si="2"/>
        <v>9270171.8855999988</v>
      </c>
      <c r="L27" s="52" t="s">
        <v>20</v>
      </c>
    </row>
    <row r="28" spans="1:12" ht="20.25" customHeight="1" x14ac:dyDescent="0.2">
      <c r="A28" s="57" t="s">
        <v>57</v>
      </c>
      <c r="B28" s="57"/>
      <c r="C28" s="57"/>
      <c r="D28" s="57"/>
      <c r="E28" s="57"/>
      <c r="F28" s="53">
        <f t="shared" ref="F28:K28" si="3">SUM(F3:F27)</f>
        <v>3066189002.8199997</v>
      </c>
      <c r="G28" s="53">
        <f t="shared" si="3"/>
        <v>15590957174.880001</v>
      </c>
      <c r="H28" s="53">
        <f t="shared" si="3"/>
        <v>3066189002.8199997</v>
      </c>
      <c r="I28" s="53">
        <f t="shared" si="3"/>
        <v>61323780.056400001</v>
      </c>
      <c r="J28" s="53">
        <f t="shared" si="3"/>
        <v>2982545883.0799999</v>
      </c>
      <c r="K28" s="53">
        <f t="shared" si="3"/>
        <v>59650917.661599986</v>
      </c>
      <c r="L28" s="54"/>
    </row>
    <row r="32" spans="1:12" ht="14.25" customHeight="1" x14ac:dyDescent="0.2"/>
  </sheetData>
  <mergeCells count="2">
    <mergeCell ref="A1:L1"/>
    <mergeCell ref="A28:E28"/>
  </mergeCells>
  <pageMargins left="0.511811024" right="0.511811024" top="0.78740157500000008" bottom="0.78740157500000008" header="0.31496062000000008" footer="0.31496062000000008"/>
  <pageSetup paperSize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A07DE6E1B49B49A6BF600B30138797" ma:contentTypeVersion="16" ma:contentTypeDescription="Crie um novo documento." ma:contentTypeScope="" ma:versionID="854832fed6a64ffb778c6d56d56efd84">
  <xsd:schema xmlns:xsd="http://www.w3.org/2001/XMLSchema" xmlns:xs="http://www.w3.org/2001/XMLSchema" xmlns:p="http://schemas.microsoft.com/office/2006/metadata/properties" xmlns:ns2="19add818-624d-45f1-a11d-84dc96a2e85e" xmlns:ns3="4306c19f-9272-4a71-9a39-156a5fd7d3d0" targetNamespace="http://schemas.microsoft.com/office/2006/metadata/properties" ma:root="true" ma:fieldsID="aaf07d833ba2ff54cab9f5e66c7dcfe3" ns2:_="" ns3:_="">
    <xsd:import namespace="19add818-624d-45f1-a11d-84dc96a2e85e"/>
    <xsd:import namespace="4306c19f-9272-4a71-9a39-156a5fd7d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dd818-624d-45f1-a11d-84dc96a2e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6c19f-9272-4a71-9a39-156a5fd7d3d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5c3821d-b5e8-4a4d-889f-2fa4ef07e7b6}" ma:internalName="TaxCatchAll" ma:showField="CatchAllData" ma:web="4306c19f-9272-4a71-9a39-156a5fd7d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add818-624d-45f1-a11d-84dc96a2e85e">
      <Terms xmlns="http://schemas.microsoft.com/office/infopath/2007/PartnerControls"/>
    </lcf76f155ced4ddcb4097134ff3c332f>
    <TaxCatchAll xmlns="4306c19f-9272-4a71-9a39-156a5fd7d3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B85F2-A0F9-409C-9F03-DBD01EA88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add818-624d-45f1-a11d-84dc96a2e85e"/>
    <ds:schemaRef ds:uri="4306c19f-9272-4a71-9a39-156a5fd7d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7EC594-3D77-435E-A5B2-FBA511C4A35E}">
  <ds:schemaRefs>
    <ds:schemaRef ds:uri="http://schemas.microsoft.com/office/2006/metadata/properties"/>
    <ds:schemaRef ds:uri="http://schemas.microsoft.com/office/infopath/2007/PartnerControls"/>
    <ds:schemaRef ds:uri="19add818-624d-45f1-a11d-84dc96a2e85e"/>
    <ds:schemaRef ds:uri="4306c19f-9272-4a71-9a39-156a5fd7d3d0"/>
  </ds:schemaRefs>
</ds:datastoreItem>
</file>

<file path=customXml/itemProps3.xml><?xml version="1.0" encoding="utf-8"?>
<ds:datastoreItem xmlns:ds="http://schemas.openxmlformats.org/officeDocument/2006/customXml" ds:itemID="{BC65BDAD-AD4D-4489-BC67-DF0FD1AFE0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FDCO-PROJETOS_CONTRATADOS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</dc:creator>
  <cp:keywords/>
  <dc:description/>
  <cp:lastModifiedBy>Marco Antonio Diniz</cp:lastModifiedBy>
  <cp:revision/>
  <dcterms:created xsi:type="dcterms:W3CDTF">2012-11-22T21:01:50Z</dcterms:created>
  <dcterms:modified xsi:type="dcterms:W3CDTF">2026-05-11T15:09:12Z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0x010100A6A07DE6E1B49B49A6BF600B30138797</vt:lpwstr>
  </property>
</Properties>
</file>