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1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623" documentId="13_ncr:1_{83D09FA2-02F4-42C6-9F1E-2D71E71E2C04}" xr6:coauthVersionLast="47" xr6:coauthVersionMax="47" xr10:uidLastSave="{893B3F6B-17B4-4C52-B499-273E65FFE898}"/>
  <bookViews>
    <workbookView xWindow="-120" yWindow="-120" windowWidth="29040" windowHeight="15840" xr2:uid="{00000000-000D-0000-FFFF-FFFF00000000}"/>
  </bookViews>
  <sheets>
    <sheet name="Planilha 2021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7" i="2" l="1"/>
  <c r="K46" i="2"/>
  <c r="O29" i="2"/>
  <c r="O30" i="2" l="1"/>
  <c r="O31" i="2"/>
  <c r="O32" i="2"/>
  <c r="O33" i="2"/>
  <c r="O34" i="2"/>
  <c r="O35" i="2"/>
  <c r="O36" i="2"/>
  <c r="O37" i="2"/>
  <c r="O38" i="2"/>
  <c r="O39" i="2"/>
  <c r="O40" i="2"/>
  <c r="L46" i="2" l="1"/>
  <c r="M46" i="2"/>
  <c r="N46" i="2"/>
  <c r="O46" i="2"/>
  <c r="O48" i="2" s="1"/>
</calcChain>
</file>

<file path=xl/sharedStrings.xml><?xml version="1.0" encoding="utf-8"?>
<sst xmlns="http://schemas.openxmlformats.org/spreadsheetml/2006/main" count="287" uniqueCount="133">
  <si>
    <t>ORGÃO SUPERIOR: MINISTÉRIO DO DESENVOLVIMENTO REGIONAL</t>
  </si>
  <si>
    <t>ENTIDADE VINCULADA: SUPERINTENDENCIA DO DESENVOLVIMENTO DO CENTRO-OESTE - SUDECO</t>
  </si>
  <si>
    <t>UNIDADE GESTORA: 533018</t>
  </si>
  <si>
    <t>EXERCÍCIO FINANCEIRO: 2021</t>
  </si>
  <si>
    <t>LEGENDA</t>
  </si>
  <si>
    <t>DAS: DIREÇÃO, CHEFIA E ASSESSORAMENTO</t>
  </si>
  <si>
    <t>FCPE: FUNCAO COMISSIONADA DO PODER EXECUTIVO</t>
  </si>
  <si>
    <t>FGR: FUNÇÃO GRATIFICADA</t>
  </si>
  <si>
    <t>RIDE: REGIÃO INTEGRADA DE DESENVOLVIMENTO DO DISTRITO FEDERAL E ENTORNO (ida e volta no mesmo dia não há pagamento de diárias)</t>
  </si>
  <si>
    <t>PCDP: PROPOSTA DE CONCESSÃO DE DIÁRIAS E PASSAGENS</t>
  </si>
  <si>
    <t>PCDP</t>
  </si>
  <si>
    <t>SERVIDOR</t>
  </si>
  <si>
    <t>CARGO</t>
  </si>
  <si>
    <t>ORIGEM E DESTINO DE TODOS OS TRECHOS</t>
  </si>
  <si>
    <t>DATA IDA</t>
  </si>
  <si>
    <t>DATA RETORNO</t>
  </si>
  <si>
    <t>MOTIVO DA VIAGEM</t>
  </si>
  <si>
    <t>DESCRIÇÃO DO MOTIVO DA VIAGEM</t>
  </si>
  <si>
    <t>MEIO DE TRANSPORTE</t>
  </si>
  <si>
    <t xml:space="preserve">CATEGORIA DA PASSAGEM </t>
  </si>
  <si>
    <t>QTD. DE DIÁRIAS</t>
  </si>
  <si>
    <t>VALOR DAS DIÁRIAS</t>
  </si>
  <si>
    <t>VALOR DAS PASSAGENS</t>
  </si>
  <si>
    <t>RESTITUIÇÃO DA FRANQUIA DE BAGAGEM</t>
  </si>
  <si>
    <t>VALOR TOTAL DA VIAGEM</t>
  </si>
  <si>
    <t>COMPANHIA AÉREA</t>
  </si>
  <si>
    <t>TIPO DA VIAGEM</t>
  </si>
  <si>
    <t>OBSERVAÇÃO</t>
  </si>
  <si>
    <t>001/21</t>
  </si>
  <si>
    <t>JOAO BALESTRA DO CARMO FILHO</t>
  </si>
  <si>
    <t>Cargo de Direção - DAS-1015</t>
  </si>
  <si>
    <t>Brasília (DF) - Goiânia (GO) - Santa Rosa de Goiás (GO) - Uruana (GO) - Brasília (DF)</t>
  </si>
  <si>
    <t>A Serviço</t>
  </si>
  <si>
    <t>Apresentação das ações da Sudeco junto aos municípios ( Prefeituras ) de Goiãnia-GO, Santa Rosa-GO e Uruana-GO.</t>
  </si>
  <si>
    <t>Veículo Oficial</t>
  </si>
  <si>
    <t>Nacional</t>
  </si>
  <si>
    <t>002/21</t>
  </si>
  <si>
    <t>Brasília (DF) -Inhumas (GO) - Goiânia (GO) - Brasília (DF)</t>
  </si>
  <si>
    <t>Apresentação dos projetos especiais da Diretoria de Planejamento e Avaliação, Irrigação, Arranjos Produtivos locais e Regularização Fundiária</t>
  </si>
  <si>
    <t>003/21</t>
  </si>
  <si>
    <t>Brasília (DF) - Goiânia (GO) - Hidrolândia (GO) - Guapó (GO) - Aragoiânia (GO) - Varjão (GO) - Goiânia (GO) - Brasília (DF)</t>
  </si>
  <si>
    <t>Apresentação dos projetos especiais da Diretoria de Planejamento e Avaliação, Irrigação, Arranjos Produtivos locais e Regularização Fundiária.</t>
  </si>
  <si>
    <t>Viagem Não Realizada</t>
  </si>
  <si>
    <t>004/21</t>
  </si>
  <si>
    <t xml:space="preserve">Brasília (DF) - Goiânia (GO) - Aragoiânia (GO) - Varjão (GO) - Hidrolândia (GO) - Goiânia (GO) - Bela Vista de Goiás (GO) - Brasília (DF) </t>
  </si>
  <si>
    <t>O objetivo da viagem é conhecer os problemas locais e possíveis projetos que visem solucioná-los, de forma que a Sudeco possa auxiliá-los da melhor maneira, sendo executando o projeto ou buscando apoio, além de aproximar a Superintendência dos municípios e do Estado.</t>
  </si>
  <si>
    <t>005/21</t>
  </si>
  <si>
    <t>Dia 01.03.21 às 10h00 - Reunião com o Dr. Erick de Melo Silveira da empresa RAAG Arquitetura e Engenharia para apresentar o projeto PPP - Parcerias Públicos Privadas para a eficientização energética de Parques de Iluminação Públicas - CASE: Município de Piranhas-GO. Dia 01.03.21 às 15h00 - Reunião na FIEG-Federação das Indústrias do Estado de Goiás, para tratativas dos impactos da renovação da concessão da VLI no estado de GO e DF. Dia 02.03.21 às 09h00 - Reunião na SEMAB- Secretaria do Meio Ambiente para tratar do projeto de revitalização do Rio Meia Ponte. Dia 02.03.21 às 14h00 - Reunião com o Presidente da Emater</t>
  </si>
  <si>
    <t>006/21</t>
  </si>
  <si>
    <t>NELSON VIEIRA FRAGA FILHO</t>
  </si>
  <si>
    <t>Comissionado/Superintendente DAS 1016</t>
  </si>
  <si>
    <t>Brasília (DF) - Goiânia (GO) - Brasília (DF)</t>
  </si>
  <si>
    <t>Reunião com o Governador do Estado do Goiás, Ronaldo Caiado, dia 08/07/2021 (quinta-feira) às 16h10, para tratar de assuntos pertinentes ao orçamento da Sudeco a realizar-se no gabinete do sr. governador, localizado na Praça Dr. Pedro Ludovico Teixeira "Praça Cívica", nº 01, Setor Central - Goiânia/GO.</t>
  </si>
  <si>
    <t>007/21</t>
  </si>
  <si>
    <t>A convite do Sr. Rogério Cruz, Prefeito do município de Goiânia/GO, o Sr. Nelson Fraga, Superintendente, irá realizar uma Visita Técnica aos polos de moda e tecnológico instalados na cidade, com a presença de empresários e agências de cooperativismo local.</t>
  </si>
  <si>
    <t>008/21</t>
  </si>
  <si>
    <t>LUCIANA DE SOUSA BARROS</t>
  </si>
  <si>
    <t>Cargo de Coordenação - DAS-1014</t>
  </si>
  <si>
    <t>A Coordenadora-Geral de Gestão de Fundos e Promoção de Investimentos-CGGFPI, a Sra. Luciana Barros, acompanhará o Sr. Nelson Fraga, Superintendente, em uma Visita Técnica aos polos de moda e tecnológico instalados na cidade, com a presença de empresários e agências de cooperativismo local. </t>
  </si>
  <si>
    <t>009/21</t>
  </si>
  <si>
    <t>Participar de audiência com o Deputado Federal, José Mário Schreiner - DEM/GO e Presidente da Federação da Agricultura e Pecuária de Goiás - FAEG, juntamente com a Diretoria Executiva da instituição para tratar sobre projetos de desenvolvimento e infraestrutura no Estado de Goiás.</t>
  </si>
  <si>
    <t>010/21</t>
  </si>
  <si>
    <t>A convite da Deputada Flávia Moraes, Coordenadora da Bancada de Goiás, o Sr. Superintendente, Nelson Fraga, irá participar da solenidade de entrega, a 42 municípios goianos, de maquinário (apenas PÁ CARREGADEIRA) do Programa Mecaniza Campo, desenvolvido pelo Governo de Goiás, por meio da Secretaria de Estado de Agricultura, Pecuária e Abastecimento em parceria com Superintendência do Desenvolvimento do Centro-Oeste - SUDECO, proveniente de recursos decorrentes de emenda parlamentar da Bancada do Estado de Goiás - do ano de 2018.</t>
  </si>
  <si>
    <t>011/21</t>
  </si>
  <si>
    <t>Brasília (DF)  - Cristalina (GO) - Brasília (DF)</t>
  </si>
  <si>
    <t>Participar da Reunião de Estruturação do Grupo de Trabalho para elaboração do Projeto de Agregação de Valor com Inovação e Tecnologia da Cadeia Produtiva de Fruticultura para Exportação</t>
  </si>
  <si>
    <t xml:space="preserve">RIDE - SEM PAGAMENTO DE DIARIA </t>
  </si>
  <si>
    <t>012/21</t>
  </si>
  <si>
    <t>Solenidade de Posse dos Diretores da Federação das Associações Empreendedoras, Comerciais, Industriais, de Serviços, de Tecnologia, de Turismo e do Terceiro Setor do Estado de Goiás – FACIEST/GO, com o Governador do Estado de Goiás, Ronaldo Caiado - DEM/GO.</t>
  </si>
  <si>
    <t>013/21</t>
  </si>
  <si>
    <t>A convite do Senador Luiz do Carmo - MDB/GO, o Superintendente irá participar do "ENCONTRO MUNICIPALISTA GOIANO" com a presença do governador do estado de Goiás, Senhor Ronaldo Caiado (DEM), e mais 100 (cem) prefeitos goianos e outras lideranças do estado. Na oportunidade, também será debatido o futuro de Goiás no cenário pós pandemia.</t>
  </si>
  <si>
    <t>014/21</t>
  </si>
  <si>
    <t>Brasília (DF) - Santo Antônio do Descoberto (GO) - Brasília (DF)</t>
  </si>
  <si>
    <t>Visita Técnica à Escola do Futuro de Goiás, Sarah Luísa Lemos Kubitschek de Oliveira - EFG/SLLKO, a fim de apresentar os projetos do Centro de Inovação Tecnológico Agrário, Jornada de Desenvolvimento Econômico e Social e do Parque Tecnológico Vilah 7 curvas. </t>
  </si>
  <si>
    <t>015/21</t>
  </si>
  <si>
    <t>RAIMUNDO DA COSTA VELOSO FILHO</t>
  </si>
  <si>
    <t>O Coordenador-Geral estará acompanhando o Superintendente - Sr. Nelson Fraga, que irá participar do "ENCONTRO MUNICIPALISTA GOIANO" com a presença do governador do Estado de Goiás, Ronaldo Caiado (DEM/GO), e a participação de mais de 100 (cem) prefeitos goianos e outras lideranças do estado. A convite do Senador Luiz do Carmo - MDB/GO.</t>
  </si>
  <si>
    <t>016/21</t>
  </si>
  <si>
    <t>Brasília (DF) - Alexânia (GO) - Brasília (DF)</t>
  </si>
  <si>
    <t>Representar o Superintendente na inauguração da primeira etapa da feira de Alexânia/GO, de que trata o Convênio 842846/2017, que ocorrerá no Município de Alexânia/GO</t>
  </si>
  <si>
    <t>017/21</t>
  </si>
  <si>
    <t>STENIO RODRIGUES BARBOZA</t>
  </si>
  <si>
    <t>Cargo de Coordenação - DAS-1013</t>
  </si>
  <si>
    <t>Representar, juntamente com o Sr. Diretor interino da DIPGF, o Superintendente na inauguração da primeira etapa da feira de Alexânia/GO, de que trata o Convênio 842846/2017, que ocorrerá no Município de Alexânia/GO</t>
  </si>
  <si>
    <t>-</t>
  </si>
  <si>
    <t>018/21</t>
  </si>
  <si>
    <t>Brasília (DF) - Campo Grande (MS) - Brasília (DF)</t>
  </si>
  <si>
    <t>A convite da Universidade Estadual de Mato Grosso do Sul - UEMS, o sr. Superintendente, Nelson Faga, irá participar do evento denominado: "UEMS na Rota da Universidade Estadual de Mato Grosso do Sul</t>
  </si>
  <si>
    <t>Aéreo</t>
  </si>
  <si>
    <t>M / Light</t>
  </si>
  <si>
    <t>LATAM - Todo trecho</t>
  </si>
  <si>
    <t>019/21</t>
  </si>
  <si>
    <t>Brasília (DF) - Anápolis (GO) - Brasília (DF)</t>
  </si>
  <si>
    <t>A convite do Sr. Álvaro Dantas Maia, Presidente da Associação Comercial e Industrial de Anápolis - ACIA, o Superintendente, Nelson Fraga, irá participar da reunião da nova Federação das Associações Empreendedoras, Comerciais, Industriais, de Serviços, de Tecnologia, de Turismo e do Terceiro Setor do Estado de Goiás FACIEST/GO</t>
  </si>
  <si>
    <t>020/21</t>
  </si>
  <si>
    <t>ANTONIO CESAR LIMA DA CONCEICAO</t>
  </si>
  <si>
    <t>O Diretor de Implementação de Programas e de Gestão de Fundos - DIPGF, o Sr. Cesar Lima, acompanhará o Sr. Nelson Fraga, Superintendente, à convite do Sr. Álvaro Dantas Maia, Presidente da Associação Comercial e Industrial de Anápolis, irá participar da reunião da nova Federação das Associações Empreendedoras, Comerciais, Industriais, de Serviços, de Tecnologia, de Turismo e do Terceiro Setor do Estado de Goiás FACIEST/GO</t>
  </si>
  <si>
    <t>021/21</t>
  </si>
  <si>
    <t>A Coordenadora-Geral de Gestão de Fundos e Promoção de Investimentos-CGGFPI, a Sra. Luciana Barros, acompanhará o Sr. Nelson Fraga, Superintendente, à convite do Sr. Álvaro Dantas Maia, Presidente da Associação Comercial e Industrial de Anápolis, irá participar da reunião da nova Federação das Associações Empreendedoras, Comerciais, Industriais, de Serviços, de Tecnologia, de Turismo e do Terceiro Setor do Estado de Goiás FACIEST/GO</t>
  </si>
  <si>
    <t>022/21</t>
  </si>
  <si>
    <t>Brasília (DF) - Goianésia (GO) - Brasília (DF)</t>
  </si>
  <si>
    <t>08/11/2021 </t>
  </si>
  <si>
    <t>A convite do Sr. Leonardo Menezes, Prefeito do município de Goianésia/GO, o Sr. Nelson Fraga, Superintendente, irá participar da apresentação do projeto do novo polo têxtil de Goianésia</t>
  </si>
  <si>
    <t>023/21</t>
  </si>
  <si>
    <t>O Diretor de Implementação de Programas e de Gestão de Fundos - DIPGF, o Sr. Cesar Lima, acompanhará o Sr. Nelson Fraga, Superintendente, à convite do Sr. Leonardo Menezes, Prefeito do município de Goianésia, irá participar da apresentação do projeto do novo polo têxtil de Goianésia</t>
  </si>
  <si>
    <t>024/21</t>
  </si>
  <si>
    <t>A Coordenadora-Geral de Gestão de Fundos e Promoção de Investimentos-CGGFPI, a Sra. Luciana Barros, acompanhará o Sr. Nelson Fraga, Superintendente, à convite do Sr. Leonardo Menezes, Prefeito do município de Goianésia, irá participar da apresentação do projeto do novo polo têxtil de Goianésia</t>
  </si>
  <si>
    <t>025/21</t>
  </si>
  <si>
    <t>CARLOS HENRIQUE DE ARAUJO FILHO</t>
  </si>
  <si>
    <t>Brasília (DF) - São Miguel do Araguaia (GO) - Brasília (DF)</t>
  </si>
  <si>
    <t>Vistoria Final do Projeto de Irrigação Luís Alves do Araguaia.</t>
  </si>
  <si>
    <t>026/21</t>
  </si>
  <si>
    <t>SIMONE SOARES DE CARVALHO</t>
  </si>
  <si>
    <t>027/21</t>
  </si>
  <si>
    <t>RENATO DOS SANTOS LIMA</t>
  </si>
  <si>
    <t>Cargo de Direção - DAS-1015 (Exoneração)</t>
  </si>
  <si>
    <t>Brasília (DF) - Campo Grande (MS)</t>
  </si>
  <si>
    <t>Exoneração</t>
  </si>
  <si>
    <t>Devido a Exoneração, a legislação (Lei 8.112/90, Decreto 4.004/2001 e Orientação Normativa n° 03/2013) determina que o órgão deve emitir passagens para o retorno do servidor e seus dependentes. Como o Servidor foi retirado do SIAPE, foi necessário a inclusão no sistema como Não Servidor/Outros.</t>
  </si>
  <si>
    <t>O / Light</t>
  </si>
  <si>
    <t>028/21</t>
  </si>
  <si>
    <t>KATHARINE MEDINA VIEIRA</t>
  </si>
  <si>
    <t>Dependente Não servidor</t>
  </si>
  <si>
    <t>Exoneração - Dependente</t>
  </si>
  <si>
    <t xml:space="preserve"> </t>
  </si>
  <si>
    <t>029/21</t>
  </si>
  <si>
    <t xml:space="preserve">
MANOEL MESCIA COSTA</t>
  </si>
  <si>
    <t>Assistente Técnico Administrativo</t>
  </si>
  <si>
    <t>Acompanhamento e Fiscalização do Convênio 880949/2018.</t>
  </si>
  <si>
    <t>TOTAL</t>
  </si>
  <si>
    <t>Atualização realizada em 13/12/2021</t>
  </si>
  <si>
    <t>REEMBOLSOS</t>
  </si>
  <si>
    <t>TOTAL LÍQUIDO UTILIZADO EM DIÁRIAS E PASSAGENS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</si>
</sst>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Verdana"/>
    </font>
    <font>
      <sz val="8"/>
      <color theme="1"/>
      <name val="Verdana"/>
    </font>
    <font>
      <sz val="8"/>
      <color rgb="FF222222"/>
      <name val="Verdana"/>
    </font>
    <font>
      <sz val="8"/>
      <color rgb="FF000000"/>
      <name val="Verdana"/>
    </font>
    <font>
      <sz val="8"/>
      <color rgb="FFFF0000"/>
      <name val="Verdana"/>
    </font>
    <font>
      <sz val="8"/>
      <color rgb="FF222222"/>
      <name val="Verdana"/>
      <charset val="1"/>
    </font>
    <font>
      <strike/>
      <sz val="8"/>
      <color rgb="FFFF0000"/>
      <name val="Verdana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44" fontId="2" fillId="6" borderId="1" xfId="1" applyFont="1" applyFill="1" applyBorder="1" applyAlignment="1">
      <alignment vertical="center" wrapText="1"/>
    </xf>
    <xf numFmtId="44" fontId="2" fillId="7" borderId="1" xfId="1" applyFont="1" applyFill="1" applyBorder="1"/>
    <xf numFmtId="0" fontId="2" fillId="4" borderId="1" xfId="0" applyFont="1" applyFill="1" applyBorder="1" applyAlignment="1">
      <alignment horizontal="center"/>
    </xf>
    <xf numFmtId="0" fontId="0" fillId="7" borderId="1" xfId="0" applyFill="1" applyBorder="1"/>
    <xf numFmtId="0" fontId="0" fillId="4" borderId="1" xfId="0" applyFill="1" applyBorder="1"/>
    <xf numFmtId="0" fontId="0" fillId="6" borderId="1" xfId="0" applyFill="1" applyBorder="1"/>
    <xf numFmtId="0" fontId="0" fillId="0" borderId="0" xfId="0" applyAlignment="1">
      <alignment horizontal="center" vertical="center"/>
    </xf>
    <xf numFmtId="44" fontId="0" fillId="0" borderId="1" xfId="0" applyNumberFormat="1" applyBorder="1"/>
    <xf numFmtId="44" fontId="2" fillId="4" borderId="1" xfId="0" applyNumberFormat="1" applyFont="1" applyFill="1" applyBorder="1" applyAlignment="1">
      <alignment horizontal="center"/>
    </xf>
    <xf numFmtId="44" fontId="2" fillId="7" borderId="1" xfId="0" applyNumberFormat="1" applyFont="1" applyFill="1" applyBorder="1" applyAlignment="1">
      <alignment horizontal="center"/>
    </xf>
    <xf numFmtId="44" fontId="5" fillId="6" borderId="1" xfId="0" applyNumberFormat="1" applyFont="1" applyFill="1" applyBorder="1" applyAlignment="1">
      <alignment horizontal="center" wrapText="1"/>
    </xf>
    <xf numFmtId="44" fontId="0" fillId="0" borderId="0" xfId="0" applyNumberFormat="1"/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44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44" fontId="8" fillId="0" borderId="3" xfId="0" applyNumberFormat="1" applyFont="1" applyBorder="1"/>
    <xf numFmtId="0" fontId="0" fillId="0" borderId="0" xfId="0" applyAlignment="1">
      <alignment horizontal="center" vertical="center" wrapText="1"/>
    </xf>
    <xf numFmtId="0" fontId="8" fillId="0" borderId="4" xfId="0" applyFont="1" applyBorder="1"/>
    <xf numFmtId="0" fontId="8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1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4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44" fontId="7" fillId="0" borderId="3" xfId="0" applyNumberFormat="1" applyFont="1" applyBorder="1" applyAlignment="1">
      <alignment vertical="center"/>
    </xf>
    <xf numFmtId="0" fontId="7" fillId="3" borderId="3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7" fontId="7" fillId="0" borderId="3" xfId="0" applyNumberFormat="1" applyFont="1" applyBorder="1" applyAlignment="1">
      <alignment vertical="center"/>
    </xf>
    <xf numFmtId="44" fontId="10" fillId="0" borderId="3" xfId="0" applyNumberFormat="1" applyFont="1" applyBorder="1" applyAlignment="1">
      <alignment vertical="center"/>
    </xf>
    <xf numFmtId="17" fontId="8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0" fillId="9" borderId="3" xfId="0" applyFont="1" applyFill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44" fontId="0" fillId="0" borderId="0" xfId="0" applyNumberFormat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44" fontId="8" fillId="0" borderId="3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9" borderId="3" xfId="0" applyFont="1" applyFill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wrapText="1"/>
    </xf>
    <xf numFmtId="0" fontId="0" fillId="0" borderId="1" xfId="0" applyBorder="1" applyAlignment="1">
      <alignment wrapText="1"/>
    </xf>
    <xf numFmtId="44" fontId="0" fillId="0" borderId="1" xfId="0" applyNumberFormat="1" applyBorder="1" applyAlignment="1">
      <alignment vertical="center"/>
    </xf>
    <xf numFmtId="44" fontId="2" fillId="4" borderId="1" xfId="0" applyNumberFormat="1" applyFont="1" applyFill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 wrapText="1"/>
    </xf>
    <xf numFmtId="14" fontId="13" fillId="0" borderId="3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center" vertical="center"/>
    </xf>
    <xf numFmtId="44" fontId="13" fillId="0" borderId="3" xfId="0" applyNumberFormat="1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0" fontId="4" fillId="8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right"/>
    </xf>
  </cellXfs>
  <cellStyles count="3">
    <cellStyle name="Moeda" xfId="1" builtinId="4"/>
    <cellStyle name="Mo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8"/>
  <sheetViews>
    <sheetView tabSelected="1" topLeftCell="H24" workbookViewId="0">
      <selection activeCell="O48" sqref="O48"/>
    </sheetView>
  </sheetViews>
  <sheetFormatPr defaultRowHeight="15"/>
  <cols>
    <col min="1" max="1" width="6.85546875" customWidth="1"/>
    <col min="2" max="2" width="32.85546875" bestFit="1" customWidth="1"/>
    <col min="3" max="3" width="36.5703125" bestFit="1" customWidth="1"/>
    <col min="4" max="4" width="66.5703125" customWidth="1"/>
    <col min="5" max="5" width="10.28515625" style="7" customWidth="1"/>
    <col min="6" max="6" width="11.7109375" style="7" customWidth="1"/>
    <col min="7" max="7" width="10.28515625" customWidth="1"/>
    <col min="8" max="8" width="127.85546875" customWidth="1"/>
    <col min="9" max="9" width="12.140625" bestFit="1" customWidth="1"/>
    <col min="10" max="10" width="12.140625" style="23" customWidth="1"/>
    <col min="11" max="11" width="7.85546875" customWidth="1"/>
    <col min="12" max="12" width="12.85546875" style="50" customWidth="1"/>
    <col min="13" max="13" width="12.85546875" style="12" customWidth="1"/>
    <col min="14" max="14" width="16.28515625" style="12" customWidth="1"/>
    <col min="15" max="15" width="12.85546875" style="12" customWidth="1"/>
    <col min="16" max="16" width="15.140625" customWidth="1"/>
    <col min="17" max="17" width="11.28515625" customWidth="1"/>
    <col min="18" max="18" width="34.5703125" customWidth="1"/>
  </cols>
  <sheetData>
    <row r="1" spans="1:22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spans="1:22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</row>
    <row r="3" spans="1:22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22">
      <c r="A4" s="74" t="s">
        <v>3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1:22">
      <c r="A5" s="75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</row>
    <row r="6" spans="1:22">
      <c r="A6" s="76" t="s">
        <v>5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1:22">
      <c r="A7" s="76" t="s">
        <v>6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22">
      <c r="A8" s="77" t="s">
        <v>7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22">
      <c r="A9" s="77" t="s">
        <v>8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</row>
    <row r="10" spans="1:22">
      <c r="A10" s="77" t="s">
        <v>9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</row>
    <row r="11" spans="1:22" s="19" customFormat="1" ht="60">
      <c r="A11" s="16" t="s">
        <v>10</v>
      </c>
      <c r="B11" s="14" t="s">
        <v>11</v>
      </c>
      <c r="C11" s="14" t="s">
        <v>12</v>
      </c>
      <c r="D11" s="14" t="s">
        <v>13</v>
      </c>
      <c r="E11" s="14" t="s">
        <v>14</v>
      </c>
      <c r="F11" s="14" t="s">
        <v>15</v>
      </c>
      <c r="G11" s="14" t="s">
        <v>16</v>
      </c>
      <c r="H11" s="14" t="s">
        <v>17</v>
      </c>
      <c r="I11" s="14" t="s">
        <v>18</v>
      </c>
      <c r="J11" s="14" t="s">
        <v>19</v>
      </c>
      <c r="K11" s="14" t="s">
        <v>20</v>
      </c>
      <c r="L11" s="15" t="s">
        <v>21</v>
      </c>
      <c r="M11" s="15" t="s">
        <v>22</v>
      </c>
      <c r="N11" s="15" t="s">
        <v>23</v>
      </c>
      <c r="O11" s="15" t="s">
        <v>24</v>
      </c>
      <c r="P11" s="16" t="s">
        <v>25</v>
      </c>
      <c r="Q11" s="16" t="s">
        <v>26</v>
      </c>
      <c r="R11" s="16" t="s">
        <v>27</v>
      </c>
    </row>
    <row r="12" spans="1:22" s="26" customFormat="1" ht="21">
      <c r="A12" s="25" t="s">
        <v>28</v>
      </c>
      <c r="B12" s="24" t="s">
        <v>29</v>
      </c>
      <c r="C12" s="24" t="s">
        <v>30</v>
      </c>
      <c r="D12" s="32" t="s">
        <v>31</v>
      </c>
      <c r="E12" s="27">
        <v>44224</v>
      </c>
      <c r="F12" s="27">
        <v>44226</v>
      </c>
      <c r="G12" s="24" t="s">
        <v>32</v>
      </c>
      <c r="H12" s="32" t="s">
        <v>33</v>
      </c>
      <c r="I12" s="24" t="s">
        <v>34</v>
      </c>
      <c r="J12" s="33"/>
      <c r="K12" s="24">
        <v>2.5</v>
      </c>
      <c r="L12" s="34">
        <v>515.30999999999995</v>
      </c>
      <c r="M12" s="34"/>
      <c r="N12" s="34"/>
      <c r="O12" s="34">
        <v>515.30999999999995</v>
      </c>
      <c r="P12" s="35"/>
      <c r="Q12" s="36" t="s">
        <v>35</v>
      </c>
      <c r="R12" s="36"/>
    </row>
    <row r="13" spans="1:22" s="39" customFormat="1" ht="16.5" customHeight="1">
      <c r="A13" s="37" t="s">
        <v>36</v>
      </c>
      <c r="B13" s="24" t="s">
        <v>29</v>
      </c>
      <c r="C13" s="24" t="s">
        <v>30</v>
      </c>
      <c r="D13" s="24" t="s">
        <v>37</v>
      </c>
      <c r="E13" s="27">
        <v>44216</v>
      </c>
      <c r="F13" s="27">
        <v>44217</v>
      </c>
      <c r="G13" s="24" t="s">
        <v>32</v>
      </c>
      <c r="H13" s="32" t="s">
        <v>38</v>
      </c>
      <c r="I13" s="24" t="s">
        <v>34</v>
      </c>
      <c r="J13" s="33"/>
      <c r="K13" s="24">
        <v>1.5</v>
      </c>
      <c r="L13" s="34">
        <v>317.91000000000003</v>
      </c>
      <c r="M13" s="34"/>
      <c r="N13" s="34"/>
      <c r="O13" s="34">
        <v>317.91000000000003</v>
      </c>
      <c r="P13" s="37"/>
      <c r="Q13" s="36" t="s">
        <v>35</v>
      </c>
      <c r="R13" s="37"/>
      <c r="S13" s="38"/>
      <c r="T13" s="38"/>
    </row>
    <row r="14" spans="1:22" s="39" customFormat="1" ht="21">
      <c r="A14" s="66" t="s">
        <v>39</v>
      </c>
      <c r="B14" s="66" t="s">
        <v>29</v>
      </c>
      <c r="C14" s="66" t="s">
        <v>30</v>
      </c>
      <c r="D14" s="67" t="s">
        <v>40</v>
      </c>
      <c r="E14" s="68">
        <v>44229</v>
      </c>
      <c r="F14" s="68">
        <v>44231</v>
      </c>
      <c r="G14" s="66" t="s">
        <v>32</v>
      </c>
      <c r="H14" s="69" t="s">
        <v>41</v>
      </c>
      <c r="I14" s="66" t="s">
        <v>34</v>
      </c>
      <c r="J14" s="70"/>
      <c r="K14" s="66">
        <v>2.5</v>
      </c>
      <c r="L14" s="71">
        <v>536.79</v>
      </c>
      <c r="M14" s="71"/>
      <c r="N14" s="71"/>
      <c r="O14" s="71">
        <v>536.79</v>
      </c>
      <c r="P14" s="72"/>
      <c r="Q14" s="72" t="s">
        <v>35</v>
      </c>
      <c r="R14" s="66" t="s">
        <v>42</v>
      </c>
      <c r="S14" s="38"/>
      <c r="T14" s="38"/>
    </row>
    <row r="15" spans="1:22" s="26" customFormat="1" ht="21">
      <c r="A15" s="37" t="s">
        <v>43</v>
      </c>
      <c r="B15" s="24" t="s">
        <v>29</v>
      </c>
      <c r="C15" s="24" t="s">
        <v>30</v>
      </c>
      <c r="D15" s="41" t="s">
        <v>44</v>
      </c>
      <c r="E15" s="27">
        <v>44237</v>
      </c>
      <c r="F15" s="27">
        <v>44239</v>
      </c>
      <c r="G15" s="24" t="s">
        <v>32</v>
      </c>
      <c r="H15" s="32" t="s">
        <v>45</v>
      </c>
      <c r="I15" s="24" t="s">
        <v>34</v>
      </c>
      <c r="J15" s="33"/>
      <c r="K15" s="24">
        <v>2.5</v>
      </c>
      <c r="L15" s="34">
        <v>494.49</v>
      </c>
      <c r="M15" s="34"/>
      <c r="N15" s="34"/>
      <c r="O15" s="34">
        <v>494.49</v>
      </c>
      <c r="P15" s="36"/>
      <c r="Q15" s="36" t="s">
        <v>35</v>
      </c>
      <c r="R15" s="37"/>
      <c r="S15" s="38"/>
      <c r="T15" s="38"/>
      <c r="U15" s="39"/>
      <c r="V15" s="39"/>
    </row>
    <row r="16" spans="1:22" s="26" customFormat="1" ht="52.5">
      <c r="A16" s="42" t="s">
        <v>46</v>
      </c>
      <c r="B16" s="24" t="s">
        <v>29</v>
      </c>
      <c r="C16" s="24" t="s">
        <v>30</v>
      </c>
      <c r="D16" s="24" t="s">
        <v>37</v>
      </c>
      <c r="E16" s="27">
        <v>44256</v>
      </c>
      <c r="F16" s="27">
        <v>44257</v>
      </c>
      <c r="G16" s="24" t="s">
        <v>32</v>
      </c>
      <c r="H16" s="32" t="s">
        <v>47</v>
      </c>
      <c r="I16" s="24" t="s">
        <v>34</v>
      </c>
      <c r="J16" s="33"/>
      <c r="K16" s="24">
        <v>1.5</v>
      </c>
      <c r="L16" s="43">
        <v>317.91000000000003</v>
      </c>
      <c r="M16" s="43"/>
      <c r="N16" s="43"/>
      <c r="O16" s="43">
        <v>317.91000000000003</v>
      </c>
      <c r="P16" s="36"/>
      <c r="Q16" s="36" t="s">
        <v>35</v>
      </c>
      <c r="R16" s="37"/>
      <c r="S16" s="38"/>
      <c r="T16" s="38"/>
    </row>
    <row r="17" spans="1:18" s="26" customFormat="1" ht="21">
      <c r="A17" s="44" t="s">
        <v>48</v>
      </c>
      <c r="B17" s="45" t="s">
        <v>49</v>
      </c>
      <c r="C17" s="40" t="s">
        <v>50</v>
      </c>
      <c r="D17" s="24" t="s">
        <v>51</v>
      </c>
      <c r="E17" s="27">
        <v>44385</v>
      </c>
      <c r="F17" s="27">
        <v>44385</v>
      </c>
      <c r="G17" s="24" t="s">
        <v>32</v>
      </c>
      <c r="H17" s="32" t="s">
        <v>52</v>
      </c>
      <c r="I17" s="24" t="s">
        <v>34</v>
      </c>
      <c r="J17" s="33"/>
      <c r="K17" s="24">
        <v>0.5</v>
      </c>
      <c r="L17" s="43">
        <v>122.83</v>
      </c>
      <c r="M17" s="43"/>
      <c r="N17" s="43"/>
      <c r="O17" s="43">
        <v>122.83</v>
      </c>
      <c r="P17" s="36"/>
      <c r="Q17" s="36" t="s">
        <v>35</v>
      </c>
      <c r="R17" s="25"/>
    </row>
    <row r="18" spans="1:18" s="26" customFormat="1" ht="21">
      <c r="A18" s="25" t="s">
        <v>53</v>
      </c>
      <c r="B18" s="45" t="s">
        <v>49</v>
      </c>
      <c r="C18" s="40" t="s">
        <v>50</v>
      </c>
      <c r="D18" s="24" t="s">
        <v>51</v>
      </c>
      <c r="E18" s="27">
        <v>44400</v>
      </c>
      <c r="F18" s="27">
        <v>44400</v>
      </c>
      <c r="G18" s="24" t="s">
        <v>32</v>
      </c>
      <c r="H18" s="32" t="s">
        <v>54</v>
      </c>
      <c r="I18" s="24" t="s">
        <v>34</v>
      </c>
      <c r="J18" s="33"/>
      <c r="K18" s="24">
        <v>0.5</v>
      </c>
      <c r="L18" s="43">
        <v>122.83</v>
      </c>
      <c r="M18" s="43"/>
      <c r="N18" s="43"/>
      <c r="O18" s="43">
        <v>122.83</v>
      </c>
      <c r="P18" s="36"/>
      <c r="Q18" s="36" t="s">
        <v>35</v>
      </c>
      <c r="R18" s="46"/>
    </row>
    <row r="19" spans="1:18" s="26" customFormat="1" ht="21">
      <c r="A19" s="25" t="s">
        <v>55</v>
      </c>
      <c r="B19" s="24" t="s">
        <v>56</v>
      </c>
      <c r="C19" s="24" t="s">
        <v>57</v>
      </c>
      <c r="D19" s="24" t="s">
        <v>51</v>
      </c>
      <c r="E19" s="27">
        <v>44400</v>
      </c>
      <c r="F19" s="27">
        <v>44400</v>
      </c>
      <c r="G19" s="24" t="s">
        <v>32</v>
      </c>
      <c r="H19" s="32" t="s">
        <v>58</v>
      </c>
      <c r="I19" s="24" t="s">
        <v>34</v>
      </c>
      <c r="J19" s="33"/>
      <c r="K19" s="24">
        <v>0.5</v>
      </c>
      <c r="L19" s="43">
        <v>99.03</v>
      </c>
      <c r="M19" s="43"/>
      <c r="N19" s="43"/>
      <c r="O19" s="43">
        <v>99.03</v>
      </c>
      <c r="P19" s="36"/>
      <c r="Q19" s="36" t="s">
        <v>35</v>
      </c>
      <c r="R19" s="25"/>
    </row>
    <row r="20" spans="1:18" s="26" customFormat="1" ht="21">
      <c r="A20" s="25" t="s">
        <v>59</v>
      </c>
      <c r="B20" s="45" t="s">
        <v>49</v>
      </c>
      <c r="C20" s="40" t="s">
        <v>50</v>
      </c>
      <c r="D20" s="24" t="s">
        <v>51</v>
      </c>
      <c r="E20" s="27">
        <v>44427</v>
      </c>
      <c r="F20" s="27">
        <v>44427</v>
      </c>
      <c r="G20" s="24" t="s">
        <v>32</v>
      </c>
      <c r="H20" s="32" t="s">
        <v>60</v>
      </c>
      <c r="I20" s="24" t="s">
        <v>34</v>
      </c>
      <c r="J20" s="33"/>
      <c r="K20" s="24">
        <v>0.5</v>
      </c>
      <c r="L20" s="43">
        <v>122.83</v>
      </c>
      <c r="M20" s="43"/>
      <c r="N20" s="43"/>
      <c r="O20" s="43">
        <v>122.83</v>
      </c>
      <c r="P20" s="36"/>
      <c r="Q20" s="36" t="s">
        <v>35</v>
      </c>
      <c r="R20" s="25"/>
    </row>
    <row r="21" spans="1:18" s="26" customFormat="1" ht="42">
      <c r="A21" s="25" t="s">
        <v>61</v>
      </c>
      <c r="B21" s="45" t="s">
        <v>49</v>
      </c>
      <c r="C21" s="40" t="s">
        <v>50</v>
      </c>
      <c r="D21" s="24" t="s">
        <v>51</v>
      </c>
      <c r="E21" s="27">
        <v>44440</v>
      </c>
      <c r="F21" s="27">
        <v>44440</v>
      </c>
      <c r="G21" s="24" t="s">
        <v>32</v>
      </c>
      <c r="H21" s="32" t="s">
        <v>62</v>
      </c>
      <c r="I21" s="24" t="s">
        <v>34</v>
      </c>
      <c r="J21" s="33"/>
      <c r="K21" s="24">
        <v>0.5</v>
      </c>
      <c r="L21" s="43">
        <v>122.83</v>
      </c>
      <c r="M21" s="43"/>
      <c r="N21" s="43"/>
      <c r="O21" s="43">
        <v>122.83</v>
      </c>
      <c r="P21" s="36"/>
      <c r="Q21" s="36" t="s">
        <v>35</v>
      </c>
      <c r="R21" s="25"/>
    </row>
    <row r="22" spans="1:18" s="26" customFormat="1" ht="21">
      <c r="A22" s="25" t="s">
        <v>63</v>
      </c>
      <c r="B22" s="45" t="s">
        <v>49</v>
      </c>
      <c r="C22" s="40" t="s">
        <v>50</v>
      </c>
      <c r="D22" s="24" t="s">
        <v>64</v>
      </c>
      <c r="E22" s="27">
        <v>44438</v>
      </c>
      <c r="F22" s="27">
        <v>44438</v>
      </c>
      <c r="G22" s="24" t="s">
        <v>32</v>
      </c>
      <c r="H22" s="32" t="s">
        <v>65</v>
      </c>
      <c r="I22" s="24" t="s">
        <v>34</v>
      </c>
      <c r="J22" s="33"/>
      <c r="K22" s="25">
        <v>0</v>
      </c>
      <c r="L22" s="43">
        <v>0</v>
      </c>
      <c r="M22" s="43"/>
      <c r="N22" s="43"/>
      <c r="O22" s="43">
        <v>0</v>
      </c>
      <c r="P22" s="36"/>
      <c r="Q22" s="36" t="s">
        <v>35</v>
      </c>
      <c r="R22" s="47" t="s">
        <v>66</v>
      </c>
    </row>
    <row r="23" spans="1:18" s="26" customFormat="1" ht="21">
      <c r="A23" s="25" t="s">
        <v>67</v>
      </c>
      <c r="B23" s="45" t="s">
        <v>49</v>
      </c>
      <c r="C23" s="40" t="s">
        <v>50</v>
      </c>
      <c r="D23" s="24" t="s">
        <v>51</v>
      </c>
      <c r="E23" s="27">
        <v>44441</v>
      </c>
      <c r="F23" s="27">
        <v>44441</v>
      </c>
      <c r="G23" s="24" t="s">
        <v>32</v>
      </c>
      <c r="H23" s="32" t="s">
        <v>68</v>
      </c>
      <c r="I23" s="24" t="s">
        <v>34</v>
      </c>
      <c r="J23" s="33"/>
      <c r="K23" s="24">
        <v>0.5</v>
      </c>
      <c r="L23" s="43">
        <v>122.83</v>
      </c>
      <c r="M23" s="43"/>
      <c r="N23" s="43"/>
      <c r="O23" s="43">
        <v>122.83</v>
      </c>
      <c r="P23" s="35"/>
      <c r="Q23" s="36" t="s">
        <v>35</v>
      </c>
      <c r="R23" s="25"/>
    </row>
    <row r="24" spans="1:18" s="26" customFormat="1" ht="31.5">
      <c r="A24" s="25" t="s">
        <v>69</v>
      </c>
      <c r="B24" s="45" t="s">
        <v>49</v>
      </c>
      <c r="C24" s="40" t="s">
        <v>50</v>
      </c>
      <c r="D24" s="24" t="s">
        <v>51</v>
      </c>
      <c r="E24" s="27">
        <v>44454</v>
      </c>
      <c r="F24" s="27">
        <v>44454</v>
      </c>
      <c r="G24" s="24" t="s">
        <v>32</v>
      </c>
      <c r="H24" s="32" t="s">
        <v>70</v>
      </c>
      <c r="I24" s="24" t="s">
        <v>34</v>
      </c>
      <c r="J24" s="33"/>
      <c r="K24" s="24">
        <v>0.5</v>
      </c>
      <c r="L24" s="43">
        <v>122.83</v>
      </c>
      <c r="M24" s="43"/>
      <c r="N24" s="43"/>
      <c r="O24" s="43">
        <v>122.83</v>
      </c>
      <c r="P24" s="35"/>
      <c r="Q24" s="36" t="s">
        <v>35</v>
      </c>
      <c r="R24" s="25"/>
    </row>
    <row r="25" spans="1:18" s="26" customFormat="1" ht="21">
      <c r="A25" s="25" t="s">
        <v>71</v>
      </c>
      <c r="B25" s="45" t="s">
        <v>49</v>
      </c>
      <c r="C25" s="40" t="s">
        <v>50</v>
      </c>
      <c r="D25" s="24" t="s">
        <v>72</v>
      </c>
      <c r="E25" s="27">
        <v>44442</v>
      </c>
      <c r="F25" s="27">
        <v>44442</v>
      </c>
      <c r="G25" s="24" t="s">
        <v>32</v>
      </c>
      <c r="H25" s="32" t="s">
        <v>73</v>
      </c>
      <c r="I25" s="24" t="s">
        <v>34</v>
      </c>
      <c r="J25" s="33"/>
      <c r="K25" s="25">
        <v>0</v>
      </c>
      <c r="L25" s="43">
        <v>0</v>
      </c>
      <c r="M25" s="43"/>
      <c r="N25" s="43"/>
      <c r="O25" s="43">
        <v>0</v>
      </c>
      <c r="P25" s="35"/>
      <c r="Q25" s="36" t="s">
        <v>35</v>
      </c>
      <c r="R25" s="47" t="s">
        <v>66</v>
      </c>
    </row>
    <row r="26" spans="1:18" s="26" customFormat="1" ht="31.5">
      <c r="A26" s="25" t="s">
        <v>74</v>
      </c>
      <c r="B26" s="24" t="s">
        <v>75</v>
      </c>
      <c r="C26" s="24" t="s">
        <v>57</v>
      </c>
      <c r="D26" s="24" t="s">
        <v>51</v>
      </c>
      <c r="E26" s="27">
        <v>44454</v>
      </c>
      <c r="F26" s="27">
        <v>44454</v>
      </c>
      <c r="G26" s="24" t="s">
        <v>32</v>
      </c>
      <c r="H26" s="32" t="s">
        <v>76</v>
      </c>
      <c r="I26" s="24" t="s">
        <v>34</v>
      </c>
      <c r="J26" s="28"/>
      <c r="K26" s="24">
        <v>0.5</v>
      </c>
      <c r="L26" s="43">
        <v>99.03</v>
      </c>
      <c r="M26" s="43"/>
      <c r="N26" s="43"/>
      <c r="O26" s="43">
        <v>99.03</v>
      </c>
      <c r="P26" s="25"/>
      <c r="Q26" s="36" t="s">
        <v>35</v>
      </c>
      <c r="R26" s="25"/>
    </row>
    <row r="27" spans="1:18" s="26" customFormat="1" ht="21">
      <c r="A27" s="25" t="s">
        <v>77</v>
      </c>
      <c r="B27" s="24" t="s">
        <v>75</v>
      </c>
      <c r="C27" s="24" t="s">
        <v>57</v>
      </c>
      <c r="D27" s="24" t="s">
        <v>78</v>
      </c>
      <c r="E27" s="27">
        <v>44449</v>
      </c>
      <c r="F27" s="27">
        <v>44449</v>
      </c>
      <c r="G27" s="24" t="s">
        <v>32</v>
      </c>
      <c r="H27" s="32" t="s">
        <v>79</v>
      </c>
      <c r="I27" s="24" t="s">
        <v>34</v>
      </c>
      <c r="J27" s="28"/>
      <c r="K27" s="24">
        <v>0.5</v>
      </c>
      <c r="L27" s="43">
        <v>84.93</v>
      </c>
      <c r="M27" s="43"/>
      <c r="N27" s="43"/>
      <c r="O27" s="43">
        <v>84.93</v>
      </c>
      <c r="P27" s="25"/>
      <c r="Q27" s="36" t="s">
        <v>35</v>
      </c>
      <c r="R27" s="25"/>
    </row>
    <row r="28" spans="1:18" s="26" customFormat="1" ht="21">
      <c r="A28" s="25" t="s">
        <v>80</v>
      </c>
      <c r="B28" s="24" t="s">
        <v>81</v>
      </c>
      <c r="C28" s="24" t="s">
        <v>82</v>
      </c>
      <c r="D28" s="24" t="s">
        <v>78</v>
      </c>
      <c r="E28" s="27">
        <v>44449</v>
      </c>
      <c r="F28" s="27">
        <v>44449</v>
      </c>
      <c r="G28" s="24" t="s">
        <v>32</v>
      </c>
      <c r="H28" s="32" t="s">
        <v>83</v>
      </c>
      <c r="I28" s="24" t="s">
        <v>34</v>
      </c>
      <c r="J28" s="48"/>
      <c r="K28" s="24">
        <v>0.5</v>
      </c>
      <c r="L28" s="43">
        <v>81.010000000000005</v>
      </c>
      <c r="M28" s="43"/>
      <c r="N28" s="43"/>
      <c r="O28" s="43">
        <v>81.010000000000005</v>
      </c>
      <c r="P28" s="36" t="s">
        <v>84</v>
      </c>
      <c r="Q28" s="36" t="s">
        <v>35</v>
      </c>
      <c r="R28" s="25"/>
    </row>
    <row r="29" spans="1:18" s="26" customFormat="1" ht="21">
      <c r="A29" s="25" t="s">
        <v>85</v>
      </c>
      <c r="B29" s="45" t="s">
        <v>49</v>
      </c>
      <c r="C29" s="40" t="s">
        <v>50</v>
      </c>
      <c r="D29" s="24" t="s">
        <v>86</v>
      </c>
      <c r="E29" s="27">
        <v>44463</v>
      </c>
      <c r="F29" s="27">
        <v>44464</v>
      </c>
      <c r="G29" s="24" t="s">
        <v>32</v>
      </c>
      <c r="H29" s="32" t="s">
        <v>87</v>
      </c>
      <c r="I29" s="25" t="s">
        <v>88</v>
      </c>
      <c r="J29" s="49" t="s">
        <v>89</v>
      </c>
      <c r="K29" s="24">
        <v>1.5</v>
      </c>
      <c r="L29" s="43">
        <v>505.13</v>
      </c>
      <c r="M29" s="43">
        <v>2339.08</v>
      </c>
      <c r="N29" s="50"/>
      <c r="O29" s="43">
        <f t="shared" ref="O29:O42" si="0">L29+M29</f>
        <v>2844.21</v>
      </c>
      <c r="P29" s="64" t="s">
        <v>90</v>
      </c>
      <c r="Q29" s="36" t="s">
        <v>35</v>
      </c>
      <c r="R29" s="25"/>
    </row>
    <row r="30" spans="1:18" s="26" customFormat="1" ht="31.5">
      <c r="A30" s="25" t="s">
        <v>91</v>
      </c>
      <c r="B30" s="45" t="s">
        <v>49</v>
      </c>
      <c r="C30" s="40" t="s">
        <v>50</v>
      </c>
      <c r="D30" s="24" t="s">
        <v>92</v>
      </c>
      <c r="E30" s="27">
        <v>44489</v>
      </c>
      <c r="F30" s="27">
        <v>44489</v>
      </c>
      <c r="G30" s="24" t="s">
        <v>32</v>
      </c>
      <c r="H30" s="32" t="s">
        <v>93</v>
      </c>
      <c r="I30" s="24" t="s">
        <v>34</v>
      </c>
      <c r="J30" s="30"/>
      <c r="K30" s="24">
        <v>0.5</v>
      </c>
      <c r="L30" s="43">
        <v>105.93</v>
      </c>
      <c r="M30" s="43"/>
      <c r="N30" s="43"/>
      <c r="O30" s="43">
        <f t="shared" si="0"/>
        <v>105.93</v>
      </c>
      <c r="P30" s="25"/>
      <c r="Q30" s="36" t="s">
        <v>35</v>
      </c>
      <c r="R30" s="25"/>
    </row>
    <row r="31" spans="1:18" s="26" customFormat="1" ht="31.5">
      <c r="A31" s="25" t="s">
        <v>94</v>
      </c>
      <c r="B31" s="24" t="s">
        <v>95</v>
      </c>
      <c r="C31" s="24" t="s">
        <v>30</v>
      </c>
      <c r="D31" s="24" t="s">
        <v>92</v>
      </c>
      <c r="E31" s="27">
        <v>44489</v>
      </c>
      <c r="F31" s="27">
        <v>44489</v>
      </c>
      <c r="G31" s="24" t="s">
        <v>32</v>
      </c>
      <c r="H31" s="32" t="s">
        <v>96</v>
      </c>
      <c r="I31" s="24" t="s">
        <v>34</v>
      </c>
      <c r="J31" s="30"/>
      <c r="K31" s="24">
        <v>0.5</v>
      </c>
      <c r="L31" s="43">
        <v>84.93</v>
      </c>
      <c r="M31" s="43"/>
      <c r="N31" s="43"/>
      <c r="O31" s="43">
        <f t="shared" si="0"/>
        <v>84.93</v>
      </c>
      <c r="P31" s="25"/>
      <c r="Q31" s="36" t="s">
        <v>35</v>
      </c>
      <c r="R31" s="25"/>
    </row>
    <row r="32" spans="1:18" s="26" customFormat="1" ht="31.5">
      <c r="A32" s="25" t="s">
        <v>97</v>
      </c>
      <c r="B32" s="24" t="s">
        <v>56</v>
      </c>
      <c r="C32" s="24" t="s">
        <v>57</v>
      </c>
      <c r="D32" s="24" t="s">
        <v>92</v>
      </c>
      <c r="E32" s="27">
        <v>44489</v>
      </c>
      <c r="F32" s="27">
        <v>44489</v>
      </c>
      <c r="G32" s="24" t="s">
        <v>32</v>
      </c>
      <c r="H32" s="32" t="s">
        <v>98</v>
      </c>
      <c r="I32" s="24" t="s">
        <v>34</v>
      </c>
      <c r="J32" s="30"/>
      <c r="K32" s="24">
        <v>0.5</v>
      </c>
      <c r="L32" s="43">
        <v>84.93</v>
      </c>
      <c r="M32" s="43"/>
      <c r="N32" s="43"/>
      <c r="O32" s="43">
        <f t="shared" si="0"/>
        <v>84.93</v>
      </c>
      <c r="P32" s="25"/>
      <c r="Q32" s="36" t="s">
        <v>35</v>
      </c>
      <c r="R32" s="25"/>
    </row>
    <row r="33" spans="1:19" s="26" customFormat="1" ht="21">
      <c r="A33" s="25" t="s">
        <v>99</v>
      </c>
      <c r="B33" s="45" t="s">
        <v>49</v>
      </c>
      <c r="C33" s="40" t="s">
        <v>50</v>
      </c>
      <c r="D33" s="24" t="s">
        <v>100</v>
      </c>
      <c r="E33" s="28" t="s">
        <v>101</v>
      </c>
      <c r="F33" s="28" t="s">
        <v>101</v>
      </c>
      <c r="G33" s="24" t="s">
        <v>32</v>
      </c>
      <c r="H33" s="32" t="s">
        <v>102</v>
      </c>
      <c r="I33" s="24" t="s">
        <v>34</v>
      </c>
      <c r="J33" s="30"/>
      <c r="K33" s="25">
        <v>0</v>
      </c>
      <c r="L33" s="43">
        <v>0</v>
      </c>
      <c r="M33" s="43"/>
      <c r="N33" s="43"/>
      <c r="O33" s="43">
        <f t="shared" si="0"/>
        <v>0</v>
      </c>
      <c r="P33" s="25"/>
      <c r="Q33" s="36" t="s">
        <v>35</v>
      </c>
      <c r="R33" s="47" t="s">
        <v>66</v>
      </c>
    </row>
    <row r="34" spans="1:19" s="26" customFormat="1" ht="21">
      <c r="A34" s="25" t="s">
        <v>103</v>
      </c>
      <c r="B34" s="24" t="s">
        <v>95</v>
      </c>
      <c r="C34" s="24" t="s">
        <v>30</v>
      </c>
      <c r="D34" s="24" t="s">
        <v>100</v>
      </c>
      <c r="E34" s="28" t="s">
        <v>101</v>
      </c>
      <c r="F34" s="28" t="s">
        <v>101</v>
      </c>
      <c r="G34" s="24" t="s">
        <v>32</v>
      </c>
      <c r="H34" s="32" t="s">
        <v>104</v>
      </c>
      <c r="I34" s="24" t="s">
        <v>34</v>
      </c>
      <c r="J34" s="30"/>
      <c r="K34" s="25">
        <v>0</v>
      </c>
      <c r="L34" s="43">
        <v>0</v>
      </c>
      <c r="M34" s="43"/>
      <c r="N34" s="43"/>
      <c r="O34" s="43">
        <f t="shared" si="0"/>
        <v>0</v>
      </c>
      <c r="P34" s="25"/>
      <c r="Q34" s="36" t="s">
        <v>35</v>
      </c>
      <c r="R34" s="47" t="s">
        <v>66</v>
      </c>
    </row>
    <row r="35" spans="1:19" s="26" customFormat="1" ht="21">
      <c r="A35" s="25" t="s">
        <v>105</v>
      </c>
      <c r="B35" s="24" t="s">
        <v>56</v>
      </c>
      <c r="C35" s="24" t="s">
        <v>57</v>
      </c>
      <c r="D35" s="24" t="s">
        <v>100</v>
      </c>
      <c r="E35" s="28" t="s">
        <v>101</v>
      </c>
      <c r="F35" s="28" t="s">
        <v>101</v>
      </c>
      <c r="G35" s="24" t="s">
        <v>32</v>
      </c>
      <c r="H35" s="32" t="s">
        <v>106</v>
      </c>
      <c r="I35" s="24" t="s">
        <v>34</v>
      </c>
      <c r="J35" s="30"/>
      <c r="K35" s="25">
        <v>0</v>
      </c>
      <c r="L35" s="43">
        <v>0</v>
      </c>
      <c r="M35" s="43"/>
      <c r="N35" s="43"/>
      <c r="O35" s="43">
        <f t="shared" si="0"/>
        <v>0</v>
      </c>
      <c r="P35" s="25"/>
      <c r="Q35" s="36" t="s">
        <v>35</v>
      </c>
      <c r="R35" s="47" t="s">
        <v>66</v>
      </c>
    </row>
    <row r="36" spans="1:19" s="26" customFormat="1">
      <c r="A36" s="25" t="s">
        <v>107</v>
      </c>
      <c r="B36" s="51" t="s">
        <v>108</v>
      </c>
      <c r="C36" s="24" t="s">
        <v>57</v>
      </c>
      <c r="D36" s="24" t="s">
        <v>109</v>
      </c>
      <c r="E36" s="27">
        <v>44516</v>
      </c>
      <c r="F36" s="27">
        <v>44518</v>
      </c>
      <c r="G36" s="24" t="s">
        <v>32</v>
      </c>
      <c r="H36" s="32" t="s">
        <v>110</v>
      </c>
      <c r="I36" s="24" t="s">
        <v>34</v>
      </c>
      <c r="J36" s="30"/>
      <c r="K36" s="24">
        <v>2.5</v>
      </c>
      <c r="L36" s="43">
        <v>466.29</v>
      </c>
      <c r="M36" s="43"/>
      <c r="N36" s="43"/>
      <c r="O36" s="43">
        <f t="shared" si="0"/>
        <v>466.29</v>
      </c>
      <c r="P36" s="25"/>
      <c r="Q36" s="36" t="s">
        <v>35</v>
      </c>
      <c r="R36" s="25"/>
    </row>
    <row r="37" spans="1:19" s="26" customFormat="1">
      <c r="A37" s="52" t="s">
        <v>111</v>
      </c>
      <c r="B37" s="24" t="s">
        <v>112</v>
      </c>
      <c r="C37" s="53" t="s">
        <v>82</v>
      </c>
      <c r="D37" s="24" t="s">
        <v>109</v>
      </c>
      <c r="E37" s="27">
        <v>44516</v>
      </c>
      <c r="F37" s="27">
        <v>44518</v>
      </c>
      <c r="G37" s="24" t="s">
        <v>32</v>
      </c>
      <c r="H37" s="57" t="s">
        <v>110</v>
      </c>
      <c r="I37" s="24" t="s">
        <v>34</v>
      </c>
      <c r="J37" s="30"/>
      <c r="K37" s="24">
        <v>2.5</v>
      </c>
      <c r="L37" s="43">
        <v>466.29</v>
      </c>
      <c r="M37" s="43"/>
      <c r="N37" s="43"/>
      <c r="O37" s="43">
        <f t="shared" si="0"/>
        <v>466.29</v>
      </c>
      <c r="P37" s="25"/>
      <c r="Q37" s="36" t="s">
        <v>35</v>
      </c>
      <c r="R37" s="25"/>
    </row>
    <row r="38" spans="1:19" s="26" customFormat="1" ht="31.5">
      <c r="A38" s="52" t="s">
        <v>113</v>
      </c>
      <c r="B38" s="24" t="s">
        <v>114</v>
      </c>
      <c r="C38" s="24" t="s">
        <v>115</v>
      </c>
      <c r="D38" s="24" t="s">
        <v>116</v>
      </c>
      <c r="E38" s="29">
        <v>44516</v>
      </c>
      <c r="F38" s="29">
        <v>44516</v>
      </c>
      <c r="G38" s="52" t="s">
        <v>117</v>
      </c>
      <c r="H38" s="58" t="s">
        <v>118</v>
      </c>
      <c r="I38" s="53" t="s">
        <v>88</v>
      </c>
      <c r="J38" s="30" t="s">
        <v>119</v>
      </c>
      <c r="K38" s="25">
        <v>0</v>
      </c>
      <c r="L38" s="54">
        <v>0</v>
      </c>
      <c r="M38" s="54">
        <v>340.86</v>
      </c>
      <c r="N38" s="54"/>
      <c r="O38" s="54">
        <f t="shared" si="0"/>
        <v>340.86</v>
      </c>
      <c r="P38" s="65" t="s">
        <v>90</v>
      </c>
      <c r="Q38" s="36" t="s">
        <v>35</v>
      </c>
      <c r="R38" s="25" t="s">
        <v>117</v>
      </c>
    </row>
    <row r="39" spans="1:19" s="26" customFormat="1" ht="31.5">
      <c r="A39" s="52" t="s">
        <v>120</v>
      </c>
      <c r="B39" s="24" t="s">
        <v>121</v>
      </c>
      <c r="C39" s="55" t="s">
        <v>122</v>
      </c>
      <c r="D39" s="24" t="s">
        <v>116</v>
      </c>
      <c r="E39" s="29">
        <v>44516</v>
      </c>
      <c r="F39" s="29">
        <v>44516</v>
      </c>
      <c r="G39" s="52" t="s">
        <v>117</v>
      </c>
      <c r="H39" s="58" t="s">
        <v>118</v>
      </c>
      <c r="I39" s="55" t="s">
        <v>88</v>
      </c>
      <c r="J39" s="30" t="s">
        <v>119</v>
      </c>
      <c r="K39" s="25">
        <v>0</v>
      </c>
      <c r="L39" s="54">
        <v>0</v>
      </c>
      <c r="M39" s="54">
        <v>340.86</v>
      </c>
      <c r="N39" s="54"/>
      <c r="O39" s="54">
        <f t="shared" si="0"/>
        <v>340.86</v>
      </c>
      <c r="P39" s="65" t="s">
        <v>90</v>
      </c>
      <c r="Q39" s="36" t="s">
        <v>35</v>
      </c>
      <c r="R39" s="25" t="s">
        <v>123</v>
      </c>
      <c r="S39" s="26" t="s">
        <v>124</v>
      </c>
    </row>
    <row r="40" spans="1:19" s="26" customFormat="1">
      <c r="A40" s="52" t="s">
        <v>125</v>
      </c>
      <c r="B40" s="56" t="s">
        <v>126</v>
      </c>
      <c r="C40" s="55" t="s">
        <v>127</v>
      </c>
      <c r="D40" s="24" t="s">
        <v>51</v>
      </c>
      <c r="E40" s="29">
        <v>44522</v>
      </c>
      <c r="F40" s="29">
        <v>44527</v>
      </c>
      <c r="G40" s="52" t="s">
        <v>32</v>
      </c>
      <c r="H40" s="58" t="s">
        <v>128</v>
      </c>
      <c r="I40" s="55" t="s">
        <v>34</v>
      </c>
      <c r="J40" s="30" t="s">
        <v>84</v>
      </c>
      <c r="K40" s="25">
        <v>5.5</v>
      </c>
      <c r="L40" s="54">
        <v>999.2</v>
      </c>
      <c r="M40" s="54"/>
      <c r="N40" s="54"/>
      <c r="O40" s="54">
        <f t="shared" si="0"/>
        <v>999.2</v>
      </c>
      <c r="P40" s="25"/>
      <c r="Q40" s="36" t="s">
        <v>35</v>
      </c>
      <c r="R40" s="25"/>
    </row>
    <row r="41" spans="1:19" s="26" customFormat="1">
      <c r="A41" s="52"/>
      <c r="B41" s="56"/>
      <c r="C41" s="55"/>
      <c r="D41" s="25"/>
      <c r="E41" s="30"/>
      <c r="F41" s="30"/>
      <c r="G41" s="25"/>
      <c r="H41" s="59"/>
      <c r="I41" s="25"/>
      <c r="J41" s="30"/>
      <c r="K41" s="25"/>
      <c r="L41" s="54"/>
      <c r="M41" s="54"/>
      <c r="N41" s="54"/>
      <c r="O41" s="54"/>
      <c r="P41" s="25"/>
      <c r="Q41" s="36"/>
      <c r="R41" s="25"/>
    </row>
    <row r="42" spans="1:19">
      <c r="A42" s="17"/>
      <c r="B42" s="20"/>
      <c r="C42" s="17"/>
      <c r="D42" s="17"/>
      <c r="E42" s="30"/>
      <c r="F42" s="30"/>
      <c r="G42" s="17"/>
      <c r="H42" s="60"/>
      <c r="I42" s="17"/>
      <c r="J42" s="21"/>
      <c r="K42" s="17"/>
      <c r="L42" s="54"/>
      <c r="M42" s="18"/>
      <c r="N42" s="18"/>
      <c r="O42" s="18"/>
      <c r="P42" s="17"/>
      <c r="Q42" s="17"/>
      <c r="R42" s="17"/>
    </row>
    <row r="43" spans="1:19">
      <c r="A43" s="13"/>
      <c r="B43" s="13"/>
      <c r="C43" s="13"/>
      <c r="D43" s="13"/>
      <c r="E43" s="31"/>
      <c r="F43" s="31"/>
      <c r="G43" s="13"/>
      <c r="H43" s="61"/>
      <c r="I43" s="13"/>
      <c r="J43" s="22"/>
      <c r="K43" s="13"/>
      <c r="L43" s="62"/>
      <c r="M43" s="8"/>
      <c r="N43" s="8"/>
      <c r="O43" s="8"/>
      <c r="P43" s="13"/>
      <c r="Q43" s="13"/>
      <c r="R43" s="13"/>
    </row>
    <row r="44" spans="1:19">
      <c r="A44" s="13"/>
      <c r="B44" s="13"/>
      <c r="C44" s="13"/>
      <c r="D44" s="13"/>
      <c r="E44" s="31"/>
      <c r="F44" s="31"/>
      <c r="G44" s="13"/>
      <c r="H44" s="13"/>
      <c r="I44" s="13"/>
      <c r="J44" s="22"/>
      <c r="K44" s="13"/>
      <c r="L44" s="62"/>
      <c r="M44" s="8"/>
      <c r="N44" s="8"/>
      <c r="O44" s="8"/>
      <c r="P44" s="13"/>
      <c r="Q44" s="13"/>
      <c r="R44" s="13"/>
    </row>
    <row r="45" spans="1:19">
      <c r="A45" s="13"/>
      <c r="B45" s="13"/>
      <c r="C45" s="13"/>
      <c r="D45" s="13"/>
      <c r="E45" s="31"/>
      <c r="F45" s="31"/>
      <c r="G45" s="13"/>
      <c r="H45" s="13"/>
      <c r="I45" s="13"/>
      <c r="J45" s="22"/>
      <c r="K45" s="13"/>
      <c r="L45" s="62"/>
      <c r="M45" s="8"/>
      <c r="N45" s="8"/>
      <c r="O45" s="8"/>
      <c r="P45" s="13"/>
      <c r="Q45" s="13"/>
      <c r="R45" s="13"/>
    </row>
    <row r="46" spans="1:19">
      <c r="A46" s="78" t="s">
        <v>129</v>
      </c>
      <c r="B46" s="78"/>
      <c r="C46" s="78"/>
      <c r="D46" s="78"/>
      <c r="E46" s="78"/>
      <c r="F46" s="78"/>
      <c r="G46" s="78"/>
      <c r="H46" s="78"/>
      <c r="I46" s="78"/>
      <c r="J46" s="78"/>
      <c r="K46" s="3">
        <f>SUM(K12:K45)-K14</f>
        <v>26.5</v>
      </c>
      <c r="L46" s="63">
        <f>SUM(L12:L45)</f>
        <v>5996.0899999999992</v>
      </c>
      <c r="M46" s="9">
        <f>SUM(M12:M45)</f>
        <v>3020.8</v>
      </c>
      <c r="N46" s="9">
        <f>SUM(N12:N45)</f>
        <v>0</v>
      </c>
      <c r="O46" s="9">
        <f>SUM(O12:O45)</f>
        <v>9016.8900000000012</v>
      </c>
      <c r="P46" s="5"/>
      <c r="Q46" s="5"/>
      <c r="R46" s="5"/>
    </row>
    <row r="47" spans="1:19" ht="18.75" customHeight="1">
      <c r="A47" s="73" t="s">
        <v>130</v>
      </c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10" t="s">
        <v>131</v>
      </c>
      <c r="O47" s="2">
        <f>L14</f>
        <v>536.79</v>
      </c>
      <c r="P47" s="4"/>
      <c r="Q47" s="4"/>
      <c r="R47" s="4"/>
    </row>
    <row r="48" spans="1:19" ht="75" customHeight="1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11" t="s">
        <v>132</v>
      </c>
      <c r="O48" s="1">
        <f>SUM(O46-O47)</f>
        <v>8480.1000000000022</v>
      </c>
      <c r="P48" s="6"/>
      <c r="Q48" s="6"/>
      <c r="R48" s="6"/>
    </row>
  </sheetData>
  <mergeCells count="12">
    <mergeCell ref="A47:M48"/>
    <mergeCell ref="A1:R1"/>
    <mergeCell ref="A2:R2"/>
    <mergeCell ref="A3:R3"/>
    <mergeCell ref="A4:R4"/>
    <mergeCell ref="A5:R5"/>
    <mergeCell ref="A6:R6"/>
    <mergeCell ref="A7:R7"/>
    <mergeCell ref="A8:R8"/>
    <mergeCell ref="A9:R9"/>
    <mergeCell ref="A10:R10"/>
    <mergeCell ref="A46:J46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F9F8C8ADE8C3469D16FA3DA975091B" ma:contentTypeVersion="11" ma:contentTypeDescription="Crie um novo documento." ma:contentTypeScope="" ma:versionID="9c1ebeec6467be04657d99eeb687624e">
  <xsd:schema xmlns:xsd="http://www.w3.org/2001/XMLSchema" xmlns:xs="http://www.w3.org/2001/XMLSchema" xmlns:p="http://schemas.microsoft.com/office/2006/metadata/properties" xmlns:ns3="effa75f8-0707-4b0b-8ff8-1b484c78e2d0" xmlns:ns4="2eafaae6-1b9d-40f4-aa7d-2e5d5d034bdd" targetNamespace="http://schemas.microsoft.com/office/2006/metadata/properties" ma:root="true" ma:fieldsID="f95a99f42ba17685d51b356abdf9d31c" ns3:_="" ns4:_="">
    <xsd:import namespace="effa75f8-0707-4b0b-8ff8-1b484c78e2d0"/>
    <xsd:import namespace="2eafaae6-1b9d-40f4-aa7d-2e5d5d034b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fa75f8-0707-4b0b-8ff8-1b484c78e2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faae6-1b9d-40f4-aa7d-2e5d5d034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AB2949-0862-4087-AC95-097D247FC88B}"/>
</file>

<file path=customXml/itemProps2.xml><?xml version="1.0" encoding="utf-8"?>
<ds:datastoreItem xmlns:ds="http://schemas.openxmlformats.org/officeDocument/2006/customXml" ds:itemID="{3DEDFC45-515B-446E-861E-330991944D70}"/>
</file>

<file path=customXml/itemProps3.xml><?xml version="1.0" encoding="utf-8"?>
<ds:datastoreItem xmlns:ds="http://schemas.openxmlformats.org/officeDocument/2006/customXml" ds:itemID="{80ABFC9B-1472-41A3-8163-EC50F60DB3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Amalia Cristina Ramalho</dc:creator>
  <cp:keywords/>
  <dc:description/>
  <cp:lastModifiedBy>Fernanda Oliveira Sousa</cp:lastModifiedBy>
  <cp:revision/>
  <dcterms:created xsi:type="dcterms:W3CDTF">2019-10-14T15:36:35Z</dcterms:created>
  <dcterms:modified xsi:type="dcterms:W3CDTF">2021-12-15T11:42:46Z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0x0101000DF9F8C8ADE8C3469D16FA3DA975091B</vt:lpwstr>
  </property>
</Properties>
</file>