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12"/>
  <workbookPr defaultThemeVersion="166925"/>
  <mc:AlternateContent xmlns:mc="http://schemas.openxmlformats.org/markup-compatibility/2006">
    <mc:Choice Requires="x15">
      <x15ac:absPath xmlns:x15ac="http://schemas.microsoft.com/office/spreadsheetml/2010/11/ac" url="https://justicagovbr.sharepoint.com/sites/cggir-files/Shared Documents/DIFAF/PLANOS DE APLICAÇÃO/"/>
    </mc:Choice>
  </mc:AlternateContent>
  <xr:revisionPtr revIDLastSave="3636" documentId="13_ncr:1_{D6DE166B-1F8A-4995-B665-E733A968DF46}" xr6:coauthVersionLast="47" xr6:coauthVersionMax="47" xr10:uidLastSave="{55748123-B6FD-4625-A28F-97BB54B7E726}"/>
  <bookViews>
    <workbookView xWindow="-120" yWindow="-120" windowWidth="29040" windowHeight="15840" tabRatio="709" firstSheet="24" activeTab="22" xr2:uid="{7F634A5F-79DD-4B5F-99A6-52B26E21B48C}"/>
  </bookViews>
  <sheets>
    <sheet name="AC" sheetId="18" r:id="rId1"/>
    <sheet name="AL" sheetId="7" r:id="rId2"/>
    <sheet name="AM" sheetId="9" r:id="rId3"/>
    <sheet name="AP" sheetId="21" r:id="rId4"/>
    <sheet name="BA" sheetId="15" r:id="rId5"/>
    <sheet name="CE" sheetId="22" r:id="rId6"/>
    <sheet name="DF" sheetId="16" r:id="rId7"/>
    <sheet name="ES" sheetId="6" r:id="rId8"/>
    <sheet name="GO" sheetId="20" r:id="rId9"/>
    <sheet name="MA" sheetId="23" r:id="rId10"/>
    <sheet name="MG" sheetId="3" r:id="rId11"/>
    <sheet name="MS" sheetId="24" r:id="rId12"/>
    <sheet name="MT" sheetId="13" r:id="rId13"/>
    <sheet name="PA" sheetId="30" r:id="rId14"/>
    <sheet name="PB" sheetId="31" r:id="rId15"/>
    <sheet name="PE" sheetId="11" r:id="rId16"/>
    <sheet name="PI" sheetId="8" r:id="rId17"/>
    <sheet name="PR" sheetId="29" r:id="rId18"/>
    <sheet name="RJ" sheetId="33" r:id="rId19"/>
    <sheet name="RN" sheetId="14" r:id="rId20"/>
    <sheet name="RO" sheetId="32" r:id="rId21"/>
    <sheet name="RR" sheetId="19" r:id="rId22"/>
    <sheet name="RS" sheetId="28" r:id="rId23"/>
    <sheet name="SC" sheetId="27" r:id="rId24"/>
    <sheet name="SE" sheetId="17" r:id="rId25"/>
    <sheet name="SP" sheetId="26" r:id="rId26"/>
    <sheet name="TO" sheetId="25" r:id="rId2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0" i="9" l="1"/>
  <c r="G359" i="9"/>
  <c r="G275" i="9"/>
  <c r="G311" i="18"/>
  <c r="G269" i="18"/>
  <c r="G237" i="18"/>
  <c r="H56" i="16"/>
  <c r="H48" i="16"/>
  <c r="H44" i="16"/>
  <c r="H57" i="16" s="1"/>
  <c r="H76" i="28"/>
  <c r="H182" i="32"/>
  <c r="H50" i="32"/>
  <c r="H70" i="32"/>
  <c r="H92" i="29"/>
  <c r="H49" i="29"/>
  <c r="H41" i="29"/>
  <c r="H60" i="3"/>
  <c r="H86" i="3"/>
  <c r="H81" i="3"/>
  <c r="H183" i="20"/>
  <c r="H159" i="20"/>
  <c r="H115" i="20"/>
  <c r="G54" i="6"/>
  <c r="G49" i="6"/>
  <c r="G21" i="6"/>
  <c r="H34" i="16"/>
  <c r="H27" i="16"/>
  <c r="H23" i="16"/>
  <c r="H35" i="16" s="1"/>
  <c r="G268" i="9"/>
  <c r="G264" i="9"/>
  <c r="G256" i="9"/>
  <c r="G237" i="9"/>
  <c r="G177" i="9"/>
  <c r="G225" i="7"/>
  <c r="G222" i="7"/>
  <c r="G132" i="7"/>
  <c r="H115" i="24"/>
  <c r="H221" i="24" s="1"/>
  <c r="G269" i="9" l="1"/>
  <c r="G371" i="9"/>
  <c r="H93" i="29"/>
  <c r="H87" i="3"/>
  <c r="G55" i="6"/>
  <c r="G226" i="7"/>
  <c r="H184" i="11"/>
  <c r="H79" i="11"/>
  <c r="H56" i="11"/>
  <c r="H185" i="11" l="1"/>
  <c r="H118" i="30" l="1"/>
  <c r="H148" i="30"/>
  <c r="H79" i="30"/>
  <c r="H69" i="30"/>
  <c r="H98" i="33"/>
  <c r="H61" i="33"/>
  <c r="H55" i="33"/>
  <c r="H47" i="33"/>
  <c r="H43" i="32"/>
  <c r="H18" i="32"/>
  <c r="H31" i="32"/>
  <c r="H27" i="32"/>
  <c r="H44" i="32" l="1"/>
  <c r="H149" i="30"/>
  <c r="H99" i="33"/>
  <c r="H13" i="33"/>
  <c r="H8" i="33"/>
  <c r="H11" i="32"/>
  <c r="H8" i="32"/>
  <c r="H45" i="30"/>
  <c r="H8" i="30"/>
  <c r="F63" i="25"/>
  <c r="F35" i="25"/>
  <c r="F45" i="25"/>
  <c r="F62" i="25"/>
  <c r="F27" i="25"/>
  <c r="F28" i="25" s="1"/>
  <c r="F11" i="25"/>
  <c r="F8" i="25"/>
  <c r="G33" i="29"/>
  <c r="G27" i="29"/>
  <c r="G21" i="29"/>
  <c r="G13" i="29"/>
  <c r="G11" i="29"/>
  <c r="G8" i="29"/>
  <c r="H54" i="28"/>
  <c r="H41" i="28"/>
  <c r="H33" i="28"/>
  <c r="H16" i="28"/>
  <c r="H8" i="28"/>
  <c r="G57" i="27"/>
  <c r="G36" i="27"/>
  <c r="G26" i="27"/>
  <c r="G18" i="27"/>
  <c r="G15" i="27"/>
  <c r="G8" i="27"/>
  <c r="H102" i="26"/>
  <c r="H42" i="26"/>
  <c r="H21" i="26"/>
  <c r="H12" i="26"/>
  <c r="H10" i="26"/>
  <c r="H8" i="26"/>
  <c r="H45" i="11"/>
  <c r="H220" i="24"/>
  <c r="H28" i="24"/>
  <c r="H19" i="24"/>
  <c r="H9" i="24"/>
  <c r="H15" i="24"/>
  <c r="G77" i="23"/>
  <c r="G67" i="23"/>
  <c r="G45" i="23"/>
  <c r="G29" i="23"/>
  <c r="G37" i="23"/>
  <c r="G8" i="23"/>
  <c r="H103" i="26" l="1"/>
  <c r="H20" i="24"/>
  <c r="H70" i="30"/>
  <c r="H48" i="33"/>
  <c r="H19" i="32"/>
  <c r="G34" i="29"/>
  <c r="G14" i="29"/>
  <c r="H77" i="28"/>
  <c r="H34" i="28"/>
  <c r="G58" i="27"/>
  <c r="G19" i="27"/>
  <c r="H13" i="26"/>
  <c r="G78" i="23"/>
  <c r="G38" i="23"/>
  <c r="J66" i="20" l="1"/>
  <c r="J106" i="20"/>
  <c r="H17" i="22"/>
  <c r="H18" i="22" s="1"/>
  <c r="H13" i="22"/>
  <c r="H8" i="22"/>
  <c r="G122" i="21"/>
  <c r="G44" i="21"/>
  <c r="G27" i="21"/>
  <c r="G19" i="21"/>
  <c r="G15" i="21"/>
  <c r="G8" i="21"/>
  <c r="G123" i="21" l="1"/>
  <c r="G20" i="21"/>
  <c r="J37" i="20" l="1"/>
  <c r="J29" i="20"/>
  <c r="J10" i="20"/>
  <c r="J8" i="20"/>
  <c r="G67" i="19"/>
  <c r="G66" i="19"/>
  <c r="G24" i="19"/>
  <c r="G41" i="19"/>
  <c r="G32" i="19"/>
  <c r="G16" i="19"/>
  <c r="G8" i="19"/>
  <c r="G122" i="13"/>
  <c r="G121" i="13"/>
  <c r="G64" i="13"/>
  <c r="J107" i="20" l="1"/>
  <c r="J30" i="20"/>
  <c r="G25" i="19"/>
  <c r="H101" i="14"/>
  <c r="H43" i="14"/>
  <c r="H30" i="14"/>
  <c r="H102" i="14" l="1"/>
  <c r="H32" i="17"/>
  <c r="G142" i="18"/>
  <c r="I142" i="18"/>
  <c r="I228" i="18"/>
  <c r="G228" i="18"/>
  <c r="G91" i="18"/>
  <c r="G83" i="18"/>
  <c r="G42" i="18"/>
  <c r="G229" i="18" l="1"/>
  <c r="G8" i="18"/>
  <c r="H60" i="17"/>
  <c r="H24" i="17"/>
  <c r="H12" i="17"/>
  <c r="H9" i="17"/>
  <c r="H14" i="17"/>
  <c r="H61" i="17" l="1"/>
  <c r="H15" i="17"/>
  <c r="G84" i="18"/>
  <c r="H12" i="16" l="1"/>
  <c r="H10" i="16"/>
  <c r="H8" i="16"/>
  <c r="G35" i="15"/>
  <c r="G25" i="15"/>
  <c r="G21" i="15"/>
  <c r="G8" i="15"/>
  <c r="G11" i="15"/>
  <c r="G13" i="15"/>
  <c r="H23" i="14"/>
  <c r="H19" i="14"/>
  <c r="H8" i="14"/>
  <c r="H36" i="11"/>
  <c r="H29" i="11"/>
  <c r="G31" i="13"/>
  <c r="G22" i="13"/>
  <c r="G16" i="13"/>
  <c r="G8" i="13"/>
  <c r="R4" i="6"/>
  <c r="N4" i="6"/>
  <c r="G121" i="7"/>
  <c r="G118" i="7"/>
  <c r="H9" i="11"/>
  <c r="H19" i="11"/>
  <c r="H16" i="11"/>
  <c r="G167" i="9"/>
  <c r="G156" i="9"/>
  <c r="G136" i="9"/>
  <c r="G77" i="9"/>
  <c r="G168" i="9" l="1"/>
  <c r="H46" i="11"/>
  <c r="H20" i="11"/>
  <c r="H13" i="16"/>
  <c r="S4" i="6"/>
  <c r="G36" i="15"/>
  <c r="G14" i="15"/>
  <c r="H24" i="14"/>
  <c r="G23" i="13"/>
  <c r="G70" i="9" l="1"/>
  <c r="G11" i="9"/>
  <c r="G8" i="9"/>
  <c r="H72" i="8" l="1"/>
  <c r="H47" i="8"/>
  <c r="H25" i="8"/>
  <c r="H16" i="8"/>
  <c r="H14" i="8"/>
  <c r="H8" i="8"/>
  <c r="H73" i="8" l="1"/>
  <c r="H17" i="8"/>
  <c r="G28" i="7" l="1"/>
  <c r="G19" i="7"/>
  <c r="G17" i="7"/>
  <c r="G8" i="7"/>
  <c r="G10" i="6"/>
  <c r="G14" i="6" l="1"/>
  <c r="G122" i="7"/>
  <c r="G20" i="7"/>
  <c r="G31" i="3"/>
  <c r="G28" i="3"/>
  <c r="G24" i="3"/>
  <c r="G33" i="3"/>
  <c r="G36" i="3"/>
  <c r="G53" i="3"/>
  <c r="G12" i="3"/>
  <c r="G8" i="3"/>
  <c r="G15" i="3"/>
  <c r="G54" i="3" l="1"/>
  <c r="G16" i="3"/>
  <c r="H184" i="20"/>
</calcChain>
</file>

<file path=xl/sharedStrings.xml><?xml version="1.0" encoding="utf-8"?>
<sst xmlns="http://schemas.openxmlformats.org/spreadsheetml/2006/main" count="5748" uniqueCount="2199">
  <si>
    <t xml:space="preserve"> ACRE - FaF 2021</t>
  </si>
  <si>
    <t>Cenário 1 e 2</t>
  </si>
  <si>
    <t>1° PLANO DE APLICAÇÃO</t>
  </si>
  <si>
    <t>CATEGORIA/AÇÃO</t>
  </si>
  <si>
    <t xml:space="preserve">SEGMENTO </t>
  </si>
  <si>
    <t xml:space="preserve">DESCRIÇÃO </t>
  </si>
  <si>
    <t>Vagas/ Itens / UP's</t>
  </si>
  <si>
    <t>VALOR</t>
  </si>
  <si>
    <t>Construção, Reforma, Ampliação e Aprimoramento</t>
  </si>
  <si>
    <t>Construção</t>
  </si>
  <si>
    <t xml:space="preserve">	
Reforma e adequação da unidade de recolhimento provisório do complexo penitenciário de Rio Branco</t>
  </si>
  <si>
    <t>Manutenção dos serviços penitenciários</t>
  </si>
  <si>
    <t>Custeio</t>
  </si>
  <si>
    <t>Munição de Elastômero Calibre 12 AM-403</t>
  </si>
  <si>
    <t xml:space="preserve">Espargidor de Pimenta OC Spray grande 450gr - G </t>
  </si>
  <si>
    <t>Granada de Mão de Fumaça Lacrimogênea CS 30''</t>
  </si>
  <si>
    <t>GA-100 / Refil I-REF</t>
  </si>
  <si>
    <t>GL-203/L</t>
  </si>
  <si>
    <t>GL-300/T I-REF</t>
  </si>
  <si>
    <t>Coldre de Couro para Espargidor Tamanho G</t>
  </si>
  <si>
    <t>Teclado USB padrão ABNT2, Português Brasil</t>
  </si>
  <si>
    <t>Mouse de 3 botões com fio, conexão USB</t>
  </si>
  <si>
    <t>Disco sólido (SSD) de 256gb, interface SATA 3</t>
  </si>
  <si>
    <t xml:space="preserve">Fonte de alimentação tipo ATX de 500W </t>
  </si>
  <si>
    <t xml:space="preserve">Caixa de cabo UTP CAT6 </t>
  </si>
  <si>
    <t>Caixa de cabo UTP CAT5e na cor azul, com 305m</t>
  </si>
  <si>
    <t>Dock station para até 2 discos SATA de 2,5" e 3,5"</t>
  </si>
  <si>
    <t>Disco rígido purple de 3tb 3,5" para CFTV</t>
  </si>
  <si>
    <t>Pente de memória 8gb DDR 4</t>
  </si>
  <si>
    <t>Bateria selada de 12V e 7A</t>
  </si>
  <si>
    <t>Bateria selada de 12V e 5A</t>
  </si>
  <si>
    <t>Placa de rede gigabit PCI Express</t>
  </si>
  <si>
    <t>Fone de ouvido com microfone (headset)</t>
  </si>
  <si>
    <t>Toner para impressora laser D105</t>
  </si>
  <si>
    <t>Toner para impressora laser 85A</t>
  </si>
  <si>
    <t>Disco sólido (SSD) de 480gb, interface SATA 3</t>
  </si>
  <si>
    <t>Disco sólido (SSD) de 120gb, interface SATA 3</t>
  </si>
  <si>
    <t>Disco sólido (SSD) de 256gb, interface M.2</t>
  </si>
  <si>
    <t>MUNIÇÃO DE ELASTOMERO CALIBE 12 AM-403/P</t>
  </si>
  <si>
    <t>GL-108/E MED I-REF</t>
  </si>
  <si>
    <t>GL-307 I-REF</t>
  </si>
  <si>
    <t>GL-304 I-REF</t>
  </si>
  <si>
    <t>GL-305 I-REF</t>
  </si>
  <si>
    <t>GL-300/TH I-REF</t>
  </si>
  <si>
    <t>Contratação manutenção de equipamentos raio-x e informática</t>
  </si>
  <si>
    <t xml:space="preserve">Modernização-Aparelhamento </t>
  </si>
  <si>
    <t>Capital</t>
  </si>
  <si>
    <t>AR CONDICIONADOS SPLIT DE PONTÊNCIA ENTRE 9.000</t>
  </si>
  <si>
    <t>MESAS DE ESCRITÓRIO (RETA E EM FORMATO DE L)</t>
  </si>
  <si>
    <t>CADEIRA / POLTRONA PRESIDENTE GIRATÓRIA COM BRAÇOS E REVESTIMENTO ALMOFADADO</t>
  </si>
  <si>
    <t>CADEIRA / POLTRONA EXECUTIVA GIRATÓRIA, BRAÇOS REGULÁVEIS</t>
  </si>
  <si>
    <t>CADEIRA / POLTRONA EXECUTIVA FIXA, CONTÍNUA SEM BRAÇOS.</t>
  </si>
  <si>
    <t>CADEIRA TIPO LONGARINAS C/3 LUGARES</t>
  </si>
  <si>
    <t>CADEIRAS POLTRONA DE PLÁSTICO</t>
  </si>
  <si>
    <t>ARMÁRIO EM MDP, 02 PORTAS E PRATELEIRAS</t>
  </si>
  <si>
    <t>ROUPEIRO DE AÇO COM 8 PORTAS</t>
  </si>
  <si>
    <t>ESTANTE EM AÇO MULTI-USO C/ REFORÇO 6 PRATELEIRA 25kg</t>
  </si>
  <si>
    <t>ARQUIVO DE AÇO COM 4 GAVETAS</t>
  </si>
  <si>
    <t>GAVETEIRO VOLANTE 4 GAVETAS MDP</t>
  </si>
  <si>
    <t>CARRINHO PARA TRANSPORTE DE MATERIAIS (TIPO ARMAZÉM</t>
  </si>
  <si>
    <t>REFRIGERADOR - FRIGOBAR 01 PORTA / MÍNIMO 120LTS</t>
  </si>
  <si>
    <t>REFRIGERADOR DUPLEX MÍNIMO 260 L FROST FREE</t>
  </si>
  <si>
    <t>BEBEDOURO ELÉTRICO DE COLUNA</t>
  </si>
  <si>
    <t>TELEFONE SEM FIO COM IDENTIFICADOR DE CHAMADA, VIVA VOZ</t>
  </si>
  <si>
    <t>PLASTIFICADORA DE PAPEL</t>
  </si>
  <si>
    <t>QUADRO BRANCO MOLDURA DE ALUMÍNO 200X120 MTS</t>
  </si>
  <si>
    <t>CAIXA DE SOM AMPLIFICADA MULT USO MÍNINO 900W 3</t>
  </si>
  <si>
    <t>FRAGMENTADOR DE PAPEL</t>
  </si>
  <si>
    <t>ESCADAS MULTIFUNCIONAL DE ALUMÍNIO</t>
  </si>
  <si>
    <t>ROÇADEIRA LATERAL A GASOLINA</t>
  </si>
  <si>
    <t>CORTINA DE AR COM CONTROLE REMOTO</t>
  </si>
  <si>
    <t>Computador Desktop com processador igual ou superior ao core i5</t>
  </si>
  <si>
    <t>Impressora multifuncional, tipo impressão: laser</t>
  </si>
  <si>
    <t>SCANNER DE MESA</t>
  </si>
  <si>
    <t>Notebook, tela: 14 e 15 pol</t>
  </si>
  <si>
    <t>Projetor de mídia Frontal, teto e mesa, 2900 lumens</t>
  </si>
  <si>
    <t>Microsoft Windows Server 2019 Standard</t>
  </si>
  <si>
    <t>TELEVISORES SMART DE 50"</t>
  </si>
  <si>
    <t>Monitor LCD ou LED, 21 polegadas</t>
  </si>
  <si>
    <t>DISCO RÍGIDO REMOVÍVEL HD 1TB</t>
  </si>
  <si>
    <t>Rack para servidor 22 U</t>
  </si>
  <si>
    <t>Antivírus Corporativo para 350 máquinas</t>
  </si>
  <si>
    <t>Servidor de Arquivos (Rede/Storage)</t>
  </si>
  <si>
    <t>Camera fotográfica Profissional</t>
  </si>
  <si>
    <t>Nobreak 10KVA</t>
  </si>
  <si>
    <t>Nobreak APC 1200VA</t>
  </si>
  <si>
    <t>Switch 24 Portas 10/100/1000 Gigabit gerenciável</t>
  </si>
  <si>
    <t xml:space="preserve">Cenário 1 e 2 e 
Aditivação </t>
  </si>
  <si>
    <t>2 PLANO DE APLICAÇÃO</t>
  </si>
  <si>
    <t>Ofício Nº 728/2022/IAPEN (17523720) e Anexo PLANO DE APLICAÇÃO  (17523726)</t>
  </si>
  <si>
    <t>Reforma e adequação da unidade de recolhimento provisório do complexo penitenciário de Rio Branco</t>
  </si>
  <si>
    <t xml:space="preserve">Modernização e aparelhamento </t>
  </si>
  <si>
    <t>Kit com t0 Barrel plug. Barrel para pistolas .40</t>
  </si>
  <si>
    <t xml:space="preserve">ESCOLA </t>
  </si>
  <si>
    <t>Kit com l0 Banel plug. Barrel para pistolas 9 milimetros</t>
  </si>
  <si>
    <t>Espargidor Spray de Agente Pimenta ADVANTAGE MA</t>
  </si>
  <si>
    <t>Cartucho Cal. 37l40mm com carga múltipla de emissão lacrimogênea</t>
  </si>
  <si>
    <t>Projetil cal. 37l40mm com Carga Múltipla de Emissão Lacrimogênea</t>
  </si>
  <si>
    <t>Granada Lacrimogênea Tríplice(CS</t>
  </si>
  <si>
    <t>Granada outdoor de Efeito Moral</t>
  </si>
  <si>
    <t>Granada Outdoor Lacrimogênea</t>
  </si>
  <si>
    <t>Granada Lacrimogênea de Alta Emissão</t>
  </si>
  <si>
    <t>Espargidor Espuma de Agente Pimenta MED</t>
  </si>
  <si>
    <t>Cartucho Plástico Cal. l2</t>
  </si>
  <si>
    <t>Granada fumígena colorida - Cortina de Fumaça</t>
  </si>
  <si>
    <t>Cartucho Plástico Cal. l2 com Bala de Borracha</t>
  </si>
  <si>
    <t>Granada indoor luz e som</t>
  </si>
  <si>
    <t>Cartucho CBC cal. 12170 I CH.3T TREINA CAIXETA "A</t>
  </si>
  <si>
    <t>Capacitação dos trabalhadores do
sistema penal</t>
  </si>
  <si>
    <t>Curso elaboração de relatórios, comunicados internos e documentos oficiais com treinamento no SEI</t>
  </si>
  <si>
    <t>CICLO DE PALESTRAS LGBTQI+</t>
  </si>
  <si>
    <t>Notebooks com SSD</t>
  </si>
  <si>
    <t xml:space="preserve">INTELIGÊNCIA </t>
  </si>
  <si>
    <t>SSD Exlemo lT</t>
  </si>
  <si>
    <t>Gravador de Voz</t>
  </si>
  <si>
    <t>Escutas Ambientais</t>
  </si>
  <si>
    <t>Filmadora Profissional</t>
  </si>
  <si>
    <t>Lantema Profissional</t>
  </si>
  <si>
    <t>Fechadura Digital</t>
  </si>
  <si>
    <t>Cofre Digital</t>
  </si>
  <si>
    <t>Smart TV 60 Polegadas</t>
  </si>
  <si>
    <t>Frigobar</t>
  </si>
  <si>
    <t>Scanner de mesa</t>
  </si>
  <si>
    <t>Impressora ink tank USB e wi fi</t>
  </si>
  <si>
    <t>Projetor datashow</t>
  </si>
  <si>
    <t>Webcan com microfone integrado</t>
  </si>
  <si>
    <t>Simulacro blue gun- gloc G25lGl9</t>
  </si>
  <si>
    <t>Airsoft pistola</t>
  </si>
  <si>
    <t>Airsoft fuzil</t>
  </si>
  <si>
    <t xml:space="preserve">Notebook </t>
  </si>
  <si>
    <t>Nobreak NHS Mini Senoidal</t>
  </si>
  <si>
    <t>Fragmentadora de papel</t>
  </si>
  <si>
    <t>Veículo de passeio</t>
  </si>
  <si>
    <t>MICROCOMPUTADOR DESKTOP</t>
  </si>
  <si>
    <t>OUVIDORIA</t>
  </si>
  <si>
    <t>MONITOR DelL</t>
  </si>
  <si>
    <t>MOUSE</t>
  </si>
  <si>
    <t>TECLADO</t>
  </si>
  <si>
    <t>NOTEBOOK DELL</t>
  </si>
  <si>
    <t>NObREAK</t>
  </si>
  <si>
    <t>TEI-EFONE SEM FIO</t>
  </si>
  <si>
    <t>CAMERA FOTOCRAFICA Sony DIGITAL Simples</t>
  </si>
  <si>
    <t>WEB CAM</t>
  </si>
  <si>
    <t>SMARTHPHONE SANSUNG</t>
  </si>
  <si>
    <t>CADEIRA FIXA ESTOFADA</t>
  </si>
  <si>
    <t>CADEIRA SECRETARIA</t>
  </si>
  <si>
    <t>ARMARIO: alto</t>
  </si>
  <si>
    <t>ARMARIO Misto</t>
  </si>
  <si>
    <t>MESA cm L</t>
  </si>
  <si>
    <t>GAVETEIROS</t>
  </si>
  <si>
    <t>SOFA</t>
  </si>
  <si>
    <t>Veiculo tipo pick-up cabibe dupla</t>
  </si>
  <si>
    <t>CORREGEDORIA</t>
  </si>
  <si>
    <t>NOTEBOOK</t>
  </si>
  <si>
    <t>Scanncr</t>
  </si>
  <si>
    <t>Mesa em L para cscritório</t>
  </si>
  <si>
    <t>Cadcira giratória com braços</t>
  </si>
  <si>
    <t>Cade ira giratória com braços tipo presidente</t>
  </si>
  <si>
    <t>Armário arquivo com 4 portas</t>
  </si>
  <si>
    <t>Cenário</t>
  </si>
  <si>
    <t>Área</t>
  </si>
  <si>
    <t>Análise DEPEN</t>
  </si>
  <si>
    <t>Observações</t>
  </si>
  <si>
    <t>Construção, Reforma, Ampliação e Aprimoramento.</t>
  </si>
  <si>
    <t>Engenharia</t>
  </si>
  <si>
    <t>Aprovado - Informação 49 (SEI nº 15580550)</t>
  </si>
  <si>
    <t>Reprovado - Informação 79 (SEI nº 18423550)</t>
  </si>
  <si>
    <t>AR CONDICIONADOS SPLIT DE PONTÊNCIA ENTRE 9.000 A 60.000 BTUS</t>
  </si>
  <si>
    <t>CGAIT</t>
  </si>
  <si>
    <t>Aprovado - Nota Técnica 339 (16244439)</t>
  </si>
  <si>
    <t>CADEIRA / POLTRONA EXECUTIVA GIRATÓRIA, BRAÇOS REGULÁVEIS COM NO MÍNIMO 03 POSIÇÕES</t>
  </si>
  <si>
    <t>Pendente - Nota Técnica 157 (SEI nº 18387508)</t>
  </si>
  <si>
    <t>Tela Retrátil para projeção</t>
  </si>
  <si>
    <t>Aprovado - Nota Técnica 157 (SEI nº 18387508)</t>
  </si>
  <si>
    <t>Monitor LCD ou LED, 21 polegadas, resolução de 1600 x 900 ppp, interfaces VGA, DVI, HDMI</t>
  </si>
  <si>
    <t>Webcam</t>
  </si>
  <si>
    <t>Veículo de Passeio (Tipo Sedan) - Inteligência</t>
  </si>
  <si>
    <t>CGAIT/INTEL</t>
  </si>
  <si>
    <t>Veículo de Passeio (Tipo Sedan) - Ouvidoria</t>
  </si>
  <si>
    <t>CGAIT/OUVIDORIA</t>
  </si>
  <si>
    <t>Veículo de Passeio (Tipo Sedan) - Corregedoria</t>
  </si>
  <si>
    <t>CGAIT/CORREGEDORIA</t>
  </si>
  <si>
    <t>Veículo de Passeio (Tipo Sedan) - Escola</t>
  </si>
  <si>
    <t>ESPEN</t>
  </si>
  <si>
    <t>Pendente - Nota Técnica 46 (18366956)</t>
  </si>
  <si>
    <t>Recomendou na Nota Técnica 46 (SEI nº 18366956) que seja avaliada pela CGAIT</t>
  </si>
  <si>
    <t>Espargidor de Pimenta OC Spray grande 450gr - G PIM SUPER B</t>
  </si>
  <si>
    <t>Granada de Mão de Fumaça Lacrimogênea CS 30 segundos</t>
  </si>
  <si>
    <t>Fonte de alimentação tipo ATX de 500W com eficiência real para microcomputador</t>
  </si>
  <si>
    <t>Caixa de cabo UTP CAT6 na cor azul ou vermelha, com 305m</t>
  </si>
  <si>
    <t>Dock station para até 2 discos SATA de 2,5" e 3,5" com conexão USB 3.0</t>
  </si>
  <si>
    <t xml:space="preserve"> Curso elaboraçâo de relatórios. Comunicados intemos e documentos oficiars conr treinamento no SEI.
Ciclo de Palestra LGBTQI+</t>
  </si>
  <si>
    <t>i</t>
  </si>
  <si>
    <t>ALAGOAS - FaF 2021</t>
  </si>
  <si>
    <t>Anexo PLANO DE APLICAÇÃO - CENÁRIOS 1 e 2 - ATUAL (16752922)</t>
  </si>
  <si>
    <t>Obra de Implantação de Estações Elevatórias, Estação de Tratamento de Esgoto e Linha de Recalque de Esgoto, na Penitenciária Masculina Baldomero Cavalcanti de Oliveira – PMBCO, no Complexo Prisional de Maceió.</t>
  </si>
  <si>
    <t>INFORMAÇÃO Nº 75/2021/DERNE/COGTEP/CGMEAP/DIREX/DEPEN (16487994)</t>
  </si>
  <si>
    <t>Vídeo wall (Monitor e Gerenciador Gráfico).</t>
  </si>
  <si>
    <t xml:space="preserve"> NOTA TÉCNICA Nº 346/2021/CGAIT/DIRPP/DEPEN/MJ</t>
  </si>
  <si>
    <t>Microcomputadores</t>
  </si>
  <si>
    <t xml:space="preserve">ESTABILIZADORES </t>
  </si>
  <si>
    <t>Tansformadores de distribuição trifásica</t>
  </si>
  <si>
    <t>Ar condicionado
a) 15 (quinze) unidades de 9.000 BTUs  - 21.000,00
b) 20 (vinte) unidades de 12.000 BTUs; 34.000,00
c) 07 (sete) unidades de 18.000 BTUs; 17.500,00
d) 10 (dez) unidades de 22.000 BTUs; 28.000,00
e) 05 (cinco) unidades de 30.000 BTUs;34.500,00
f) 02 (duas) unidades de 48.000 BTUs. 19.000,00</t>
  </si>
  <si>
    <t>Aquisição de movéis
a) 02 (duas) mesas redondas (1200x740mm);
b) 10 (dez) mesas para reunião (2000.1000.740mm);
c) 12 (doze) mesas retangulares (1200x600x740mm);
d) 13 (treze) mesas em L (1400X1400X740mm);
e) 25 (vinte e cinco) gaveteiros fixos
f) 14 (catorze) armários altos, com 2 portas baixas;
g) 25 (vinte e cinco) longarinas de 3 lugares;
h) 31 (trinta e uma) cadeiras giratórias;
i) 86 (oitenta e seis) cadeiras fixas;</t>
  </si>
  <si>
    <t>carabinas  5,56mm x 45</t>
  </si>
  <si>
    <t> equipamentos para aparelhamento dos setores de enfermagem e odontologia
a) 04 (quatro) unidades  de compressores de ar odontológico;
b) 16 (dezesseis) unidades de estetoscópios tipo biauricular;
c) 16 (dezesseis) unidades de glicosímetros de monitores portáteis;
d) 16 (dezesseis) unidades de esfigmomanômetro adulto;
e) 10 (dez) unidades de mesas de mayo;
f) 06 (seis) unidades de armários vitrine, com 02 (duas) portas e fechadura;
g) 09 (nove) unidades de nebulizadores ultrassônicos;
h) 09 (nove) unidades de balanças antropométricas;
i) 02 (duas) unidades de focos clínicos tipo lâmpada halógena;
j) 03 (três) unidades de cadeiras odontológicas completas;
k) 04 (quatro) unidades de desfribilizadores externos automáticos;
l) 09 (nove) carros de emergência hospitalar;
m) 13 (treze) unidades de reanimadores manuais – ambus;
n) 12 (doze) unidades de conjuntos oxigênio medicinal 5L;
o) 12 (doze) unidades de cilindros de oxigênio.</t>
  </si>
  <si>
    <t>NOTA TÉCNICA Nº 83/2021/COS/CGCAP/DIRPP/DEPEN/MJ (16231390) e pela</t>
  </si>
  <si>
    <t>Locação de solução tecnológica on-line para a gestão de informações da Gerência de Saúde do Sistema Penitenciário do Estado de Alagoas, contemplando hospedagem dos softwares e hardwares, suporte técnico, capacitação, manutenção preventiva e corretiva, fornecimento dos insumos necessários para a operação, através de uma infraestrutura capaz de coletar, armazenar e disponibilizar digitalmente as informações clínicas e medicamentais dos reeducandos.</t>
  </si>
  <si>
    <r>
      <rPr>
        <b/>
        <sz val="10"/>
        <color rgb="FFFF0000"/>
        <rFont val="Calibri"/>
        <family val="2"/>
        <scheme val="minor"/>
      </rPr>
      <t>PENDENTE -</t>
    </r>
    <r>
      <rPr>
        <b/>
        <sz val="10"/>
        <color indexed="8"/>
        <rFont val="Calibri"/>
        <family val="2"/>
        <scheme val="minor"/>
      </rPr>
      <t xml:space="preserve"> NOTA TÉCNICA Nº 346/2021/CGAIT/DIRPP/DEPEN/MJ (16753647)</t>
    </r>
  </si>
  <si>
    <t>Nota Técnica nº 47/2022/DIMAT/CGAIT/DIRPP/DEPEN (17455317)</t>
  </si>
  <si>
    <t>Cenário 1 e 2 / ADITIVO</t>
  </si>
  <si>
    <t>PLANO DE APLICAÇÃO</t>
  </si>
  <si>
    <t>Ofício nº E:1012/2022/SERIS (17345714)E PLANO DE APLICAÇÃO - FAF 2021 (17345734)</t>
  </si>
  <si>
    <t>Tansformadores de distribuição trifásica:
01   distribuição trifásica de 150KVA =  R$ 30.000,00
 02 distribuição trifásica de 225KVA = r$ 75.000,00</t>
  </si>
  <si>
    <t>Ar condicionados 
a) 15 (quinze) unidades de 9.000 BTUs  - 21.000,00
b) 20 (vinte) unidades de 12.000 BTUs; 34.000,00
c) 07 (sete) unidades de 18.000 BTUs; 17.500,00
d) 10 (dez) unidades de 22.000 BTUs; 28.000,00
e) 05 (cinco) unidades de 30.000 BTUs;34.500,00
f) 02 (duas) unidades de 48.000 BTUs. 19.000,00</t>
  </si>
  <si>
    <t>Aquisição de movéis
a) 02 (duas) mesas redondas (1200x740mm); 3.900,00
b) 10 (dez) mesas para reunião (2000.1000.740mm); 23.000,00
c) 12 (doze) mesas retangulares (1200x600x740mm);18.000,00
d) 13 (treze) mesas em L (1400X1400X740mm);23.400,00
e) 25 (vinte e cinco) gaveteiros fixos17.520,00
f) 14 (catorze) armários altos, com 2 portas baixas; 35.000,00
g) 25 (vinte e cinco) longarinas de 3 lugares; - 20.460,00
h) 31 (trinta e uma) cadeiras giratórias;25.800,00
i) 86 (oitenta e seis) cadeiras fixas; 280.000,00</t>
  </si>
  <si>
    <t xml:space="preserve">NoteBooks </t>
  </si>
  <si>
    <t xml:space="preserve">compatível </t>
  </si>
  <si>
    <t>conjuntos de computadores de mesa (desktop)</t>
  </si>
  <si>
    <t>scanners de mesa</t>
  </si>
  <si>
    <t>câmaras WEB</t>
  </si>
  <si>
    <t>cadeiras estofadas em tecido (ou similar), com encosto e sem braço.</t>
  </si>
  <si>
    <t>armários baixo em MDF, com duas portas com prateleiras internas - com chave</t>
  </si>
  <si>
    <t>gaveteiros arquivo quatro gavetas para pasta suspensa</t>
  </si>
  <si>
    <t>câmeras fotográficas digitais</t>
  </si>
  <si>
    <t>aparelhos telefônicos celular (smartphone)</t>
  </si>
  <si>
    <t>aparelho de ar condicionado de 12000 BTUs</t>
  </si>
  <si>
    <t>nobreaks 1200VA</t>
  </si>
  <si>
    <t>roteador wireless</t>
  </si>
  <si>
    <t>aparelhos telefônicos fixos com identificador de chamadas</t>
  </si>
  <si>
    <t>bebedouros para garrafão de água 20l</t>
  </si>
  <si>
    <t xml:space="preserve">pendente </t>
  </si>
  <si>
    <t>repetidor wireless de sinal de internet</t>
  </si>
  <si>
    <t>notebooks</t>
  </si>
  <si>
    <t>projetores multimídia</t>
  </si>
  <si>
    <t>cadeiras giratórias com braços</t>
  </si>
  <si>
    <t>kits multimídias: microfone e caixa de som</t>
  </si>
  <si>
    <t>televisores 60”</t>
  </si>
  <si>
    <t>ilha de edição</t>
  </si>
  <si>
    <t>tripé universal para câmara fotográfica</t>
  </si>
  <si>
    <t>dolly para tripé</t>
  </si>
  <si>
    <t>teleprompter</t>
  </si>
  <si>
    <t>switcher de vídeo 4k com streaming</t>
  </si>
  <si>
    <t>microfones tipo lapela sem fio</t>
  </si>
  <si>
    <t>microfones profissionais</t>
  </si>
  <si>
    <t>microfones direcionais</t>
  </si>
  <si>
    <t>câmera fotográfica digitais</t>
  </si>
  <si>
    <t>gravador digital de áudio profissional</t>
  </si>
  <si>
    <t>placa de captura de vídeo para PC</t>
  </si>
  <si>
    <t>placa de captura de som</t>
  </si>
  <si>
    <t>mesa de áudio</t>
  </si>
  <si>
    <t>automóvel 1.6 com ar condicionado</t>
  </si>
  <si>
    <t>conjuntos de computadores de mesa (desktop).</t>
  </si>
  <si>
    <t>HD externos (1TB)</t>
  </si>
  <si>
    <t>microfones multimídia de mesa</t>
  </si>
  <si>
    <t>fones de ouvido multimídia</t>
  </si>
  <si>
    <t>nobreaks 1200 VA</t>
  </si>
  <si>
    <t>estabilizadores</t>
  </si>
  <si>
    <t>câmera fotográfica digital</t>
  </si>
  <si>
    <t>mesas em L em MDF 1,40 x 1,40 com 02 gavetas</t>
  </si>
  <si>
    <t>mesas de reunião redonda com 04 cadeiras</t>
  </si>
  <si>
    <t>cadeiras estofadas em tecido (ou similar), com encosto e sem braço</t>
  </si>
  <si>
    <t>longarina de 03 lugares</t>
  </si>
  <si>
    <t>armários alto em MDF, com duas portas com prateleiras internas - com chave</t>
  </si>
  <si>
    <t>aparelhos de ar condicionado de 12000 BTUs</t>
  </si>
  <si>
    <t>frigobares</t>
  </si>
  <si>
    <t>fragmentadora de papel</t>
  </si>
  <si>
    <t>fones de ouvidos táticos</t>
  </si>
  <si>
    <t>câmera de vídeo para filmagens</t>
  </si>
  <si>
    <t>fragmentadora de pape</t>
  </si>
  <si>
    <t>Mesas em L em MDF 1,40 x 1,40 com 02 gavetas</t>
  </si>
  <si>
    <t>poltronas giratórias com braços</t>
  </si>
  <si>
    <t>mesas retangulares 1,20 x 0,60 com 2 gavetas</t>
  </si>
  <si>
    <t>armários altos em MDF, com duas portas com prateleiras internas - com chave</t>
  </si>
  <si>
    <t>armários BAIXOS em MDF, com duas portas com prateleiras internas - com chave</t>
  </si>
  <si>
    <t>gaveteiros arquivo 4 gavetas para pasta suspensa</t>
  </si>
  <si>
    <t>bebedouro para garrafão de água 20l (bivolt ou 220v)</t>
  </si>
  <si>
    <t>frigobar</t>
  </si>
  <si>
    <t>binóculos tático</t>
  </si>
  <si>
    <t>Locação de solução tecnológica on-line (durante 24 meses) para a gestão de informações da Gerência de Saúde do Sistema Penitenciário do Estado de Alagoas, contemplando hospedagem dos softwares e hardwares, suporte técnico, capacitação, manutenção preventiva e corretiva, fornecimento dos insumos necessários para a operação, através de uma infraestrutura capaz de coletar, armazenar e disponibilizar digitalmente as informações clínicas e medicamentais dos reeducandos.</t>
  </si>
  <si>
    <t>Capacitação dos trabalhadores do sistema penal</t>
  </si>
  <si>
    <t>Serviço Educacional de Pós Graduação (40 alunos) Nome do curso: Direitos Fundamentais. Horário: sexta-feira das 19h às 22h, sábado 8h às 12h e 13h às 16h. Período: 18 meses. Carga Horária: 360h. Local: Centro Universitário Tiradentes – Unit (Av. Comendador Gustavo Paiva, nº. 5017 - Cruz das Almas).</t>
  </si>
  <si>
    <t>Ofício nº E:2634/2022/SERIS (SEI nº 18108958) e Anexo _Plano_de_Aplicacao_FaF_2021___Em_a (SEI nº 18108963)</t>
  </si>
  <si>
    <t>cenário</t>
  </si>
  <si>
    <t>Permitido - Nota Técnica 95 (SEI nº 16715493)</t>
  </si>
  <si>
    <t>Aquisição de movéis
a) 02 (duas) mesas redondas (1200x740mm); 3.900,00
b) 10 (dez) mesas para reunião (2000.1000.740mm); 23.000,00
c) 12 (doze) mesas retangulares (1200x600x740mm);18.000,00
d) 13 (treze) mesas em L (1400X1400X740mm);23.400,00
e) 25 (vinte e cinco) gaveteiros fixos17.520,00
f) 14 (catorze) armários altos, com 2 portas baixas; 35.000,00
g) 25 (vinte e cinco) longarinas de 3 lugares; 23.000,00
h) 31 (trinta e uma) cadeiras giratórias; 20.460,00
i) 86 (oitenta e seis) cadeiras fixas; 25.800,00</t>
  </si>
  <si>
    <t>Permitido - Nota Técnica 71 (17542872)</t>
  </si>
  <si>
    <t>Compatível</t>
  </si>
  <si>
    <t>Aprovado Nota Técnica 37 (SEI nº 18271932) e Despacho 672 (SEI nº 18419340)</t>
  </si>
  <si>
    <t>automóvel 1.0 com ar condicionado</t>
  </si>
  <si>
    <t>Permitido - Nota Técnica 71 (17542872) e 142 (18125837)</t>
  </si>
  <si>
    <t>1 e 2</t>
  </si>
  <si>
    <t>Permitido - NOTA TÉCNICA Nº 47/2022/DIMAT/CGAIT/DIRPP/DEPEN/MJ (17361196)</t>
  </si>
  <si>
    <t>AMAZONAS - FaF 2021</t>
  </si>
  <si>
    <t>Ofício n.º 428/2021/SEAP - PLANO APLICAÇÃO UNIFICADO (16664475)</t>
  </si>
  <si>
    <t xml:space="preserve">SITUAÇÃO </t>
  </si>
  <si>
    <t>Reforma de Unidade Prisional – Centro de Detenção Provisória Masculina (CDPM)</t>
  </si>
  <si>
    <t>Informação 39 (15455180)</t>
  </si>
  <si>
    <t>Promoção de cidadania da pessoa
presa, internada e egressa</t>
  </si>
  <si>
    <t>Aquisição de materiais (tecidos e malhas) para confecção de uniforme para pessoas privadas de liberdades por meio da Oficina do Projeto Núcleo de Costura</t>
  </si>
  <si>
    <r>
      <t>Despacho 29 (</t>
    </r>
    <r>
      <rPr>
        <sz val="13.2"/>
        <color rgb="FF000000"/>
        <rFont val="Arial"/>
        <family val="2"/>
      </rPr>
      <t>16989557</t>
    </r>
    <r>
      <rPr>
        <sz val="9"/>
        <color rgb="FF000000"/>
        <rFont val="Arial"/>
        <family val="2"/>
      </rPr>
      <t>)</t>
    </r>
  </si>
  <si>
    <t>Modernização e aparelhamento de estabelecimentos penais</t>
  </si>
  <si>
    <t>Betoneira Menegote - 400l</t>
  </si>
  <si>
    <t xml:space="preserve">PENDENTE </t>
  </si>
  <si>
    <t>Martelete Rompedor 18kg - 220v</t>
  </si>
  <si>
    <t>Nota Técnica 60 (16569285)</t>
  </si>
  <si>
    <t>Martelete Rompedor 6kg - 220v</t>
  </si>
  <si>
    <t>Furadeira de Alto Impacto Auto Encache - 220v</t>
  </si>
  <si>
    <t>Parafusadeira Dupla 12v</t>
  </si>
  <si>
    <t>Cortadora de Piso Profissional - 220v</t>
  </si>
  <si>
    <t>Lixadeira Angular 7" - 220v</t>
  </si>
  <si>
    <t>Politriz Lixadeira - 220v</t>
  </si>
  <si>
    <t>Esmerilhadeira - 220v</t>
  </si>
  <si>
    <t>Serra Mármore - 220v</t>
  </si>
  <si>
    <t>Serra Circular - 220v</t>
  </si>
  <si>
    <t>Furadeira de Bancada 16mm 1/2cv - 220v</t>
  </si>
  <si>
    <t>Serra esquadria 12pol. - 220v</t>
  </si>
  <si>
    <t>Serra tico-tico - 220v 500w</t>
  </si>
  <si>
    <t>Aspirador de pó profissional - 220v 5600w</t>
  </si>
  <si>
    <t>Motosserra Tcs72xp–20sn 4,8 Cv 72,2cc Sabre 20"sn à Gasolina</t>
  </si>
  <si>
    <t>Motosserra Ms 210 35cm/14 63pm</t>
  </si>
  <si>
    <t>Motopodador a gasolina Toyama tpp33tx 410-001 partida manual 2t 1.2hp</t>
  </si>
  <si>
    <t>Lavadora de alta pressão - 220v 3300w 130 bar</t>
  </si>
  <si>
    <t>Roçadeira 2hp</t>
  </si>
  <si>
    <t>Alicate amperímetro digital</t>
  </si>
  <si>
    <t>Compressor de ar - 8,5 pés</t>
  </si>
  <si>
    <t>Andaime tesoura elétrica hidráulica automática 12m</t>
  </si>
  <si>
    <t>Máquina de solda mig - 180 amp bivolt mt5</t>
  </si>
  <si>
    <t>Máquina de solda inversora 155amp eletrodo</t>
  </si>
  <si>
    <t>Conjunto de solda mig 250A trifásico</t>
  </si>
  <si>
    <t>Máquina de Solda Retificadora 400A 27KvA Trifásica</t>
  </si>
  <si>
    <t>Plaina elétrica 850 watts cortem por passada de até 4 mm - 220V</t>
  </si>
  <si>
    <t>Cortadora de parede 2.400 watts 305 mm - 220V</t>
  </si>
  <si>
    <t>Soprador de ar quente - 1.600 W 50 – 630 °C</t>
  </si>
  <si>
    <t>Serra Sabre - 1200W 220MM</t>
  </si>
  <si>
    <t>Laser combinado até 50 m</t>
  </si>
  <si>
    <t>Medidor laser de distâncias - 0,05 – 250,00 m</t>
  </si>
  <si>
    <t xml:space="preserve">Betoneira Menegote - 600L </t>
  </si>
  <si>
    <t>Impressora multifuncional</t>
  </si>
  <si>
    <t>Máquina para Fabricação de Blocos de Concreto Estrutural</t>
  </si>
  <si>
    <t>Cadeira fixa, Modelo: base 4 pés com espaldar baixo; Assento e encosto com espuma</t>
  </si>
  <si>
    <t>Cadeiras giratória executivo com braços</t>
  </si>
  <si>
    <t>Cadeira odontológica</t>
  </si>
  <si>
    <t>Nota Técnica 91 (16431439)</t>
  </si>
  <si>
    <t>Sofá 2 lugares</t>
  </si>
  <si>
    <t>Sofá 3 lugares</t>
  </si>
  <si>
    <t>Mesa para escritório com 2 gavetas</t>
  </si>
  <si>
    <t>Mesa para refeitório com encosto</t>
  </si>
  <si>
    <t>Mesa reunião retangular 6 lugares</t>
  </si>
  <si>
    <t>Mesa reunião redonda 4 lugares</t>
  </si>
  <si>
    <t>Conjunto Mesa e Cadeira estudantil</t>
  </si>
  <si>
    <t>Carteira estudantil individual</t>
  </si>
  <si>
    <t>Armário de aço 2 portas</t>
  </si>
  <si>
    <t>Armário roupeiro 20 portas</t>
  </si>
  <si>
    <t>Estante de aço inox prateleira perfurada</t>
  </si>
  <si>
    <t>Cama hospitalar</t>
  </si>
  <si>
    <t>Nota Técnica 13 (17150860)</t>
  </si>
  <si>
    <t>Carro Maca Leito</t>
  </si>
  <si>
    <t>Ar condicionado 48 mil btus c/ instalação</t>
  </si>
  <si>
    <t>Ar condicionado 36 mil btus c/ instalação</t>
  </si>
  <si>
    <t>Ar condicionado 24 mil btus c/ instalação</t>
  </si>
  <si>
    <t>Ar condicionado 18 mil btus c/ instalação</t>
  </si>
  <si>
    <t>Ar condicionado 12 mil btus c/ instalação</t>
  </si>
  <si>
    <t>Ar condicionado 9 mil btus c/ instalação</t>
  </si>
  <si>
    <t>Cenário 1 e 2 / Suplementação</t>
  </si>
  <si>
    <t>2° PLANO DE APLICAÇÃO</t>
  </si>
  <si>
    <t>Ofício n.º 041/2022/SEAP e PLANO APLICAÇÃO FEV/2022 (17379121)</t>
  </si>
  <si>
    <t xml:space="preserve">    </t>
  </si>
  <si>
    <t>Aquisição de
material
permanente,
equipamentos
especializados,
imprescindíveis à
segurança dos
estabelecimentos
penais;</t>
  </si>
  <si>
    <t>Microcomputador</t>
  </si>
  <si>
    <t>Ferramenta de coleta e análise de dados forenses de open source intelligence (osint)</t>
  </si>
  <si>
    <t>Ferramenta forense de análise de voz</t>
  </si>
  <si>
    <t>Box recuperador de unidade flash</t>
  </si>
  <si>
    <t>Adaptador ITAG</t>
  </si>
  <si>
    <t>HUB GPG</t>
  </si>
  <si>
    <t>DONGLE KEY com pacote de ativação 1 ao 5</t>
  </si>
  <si>
    <t>Box com AVENGERS e UMT box (ferramenta de desbloqueio)</t>
  </si>
  <si>
    <t>Kit de ferramentas forenses de extração de aparelhos móveis</t>
  </si>
  <si>
    <t>Servidor de arquivos</t>
  </si>
  <si>
    <t>Nobreak 1400 KVA para desktops</t>
  </si>
  <si>
    <t>NO BREAK 10 KVA para servidores de arquivo</t>
  </si>
  <si>
    <t>Computador desktop</t>
  </si>
  <si>
    <t>Kit de ferramentas 96 peças</t>
  </si>
  <si>
    <t>Alicate amperímetro multímetro digital</t>
  </si>
  <si>
    <t>Monitor LCD APC 17 console rack ap5717_40 processtec</t>
  </si>
  <si>
    <t>Drone DJI MATRICE 300 RTK + smart controller + kit fly more</t>
  </si>
  <si>
    <t>Câmera serie ZENMUSE H20T</t>
  </si>
  <si>
    <t>Baterias de voo inteligente TB60</t>
  </si>
  <si>
    <t>Promoção de
cidadania da
pessoa presa,
internada e
egressa</t>
  </si>
  <si>
    <t>CUSTEIO</t>
  </si>
  <si>
    <t>Tecido - Tipo: brim; Rl - 100 - Metros</t>
  </si>
  <si>
    <t>Tecido - Tipo: helanquinha dry tubular; rolo - 50- metros</t>
  </si>
  <si>
    <t>Tecido - Tipo: malha dry fit; Rl – 20 - Quilogramas</t>
  </si>
  <si>
    <t>Tecido - Tipo: helanca; Rl - 20 m</t>
  </si>
  <si>
    <t>Tecido - Tipo: moleton; Rl - 20m</t>
  </si>
  <si>
    <t>Tecido - Tipo: malha piquet; Rl - 20 - Quilogramas</t>
  </si>
  <si>
    <t>Tecido - Tipo: malha pp 30.1; Rl - 20 - Quilogramas</t>
  </si>
  <si>
    <t>Formação educacional e cultural do preso e do internado;</t>
  </si>
  <si>
    <t>Contratação de Pedagogo (Por 12 meses)</t>
  </si>
  <si>
    <t xml:space="preserve"> contratação de mão de obra para a ESCOLA</t>
  </si>
  <si>
    <t>Programa de assistência aos presos e internados</t>
  </si>
  <si>
    <t>Contratação de Psicólogo (Por 12 meses)</t>
  </si>
  <si>
    <t>Programas de assistência jurídica aos presos e internados carentes</t>
  </si>
  <si>
    <t>Analista Técnico (Jurídico) (Por 12 meses)</t>
  </si>
  <si>
    <t>3° PLANO DE APLICAÇÃO</t>
  </si>
  <si>
    <t>Ofício n.º 072/2022/DEGEP/SECEX - SEAP (SEI nº 17631399)</t>
  </si>
  <si>
    <t>CAPITAL</t>
  </si>
  <si>
    <t>Martelete Tompedor 18kg - 220v</t>
  </si>
  <si>
    <t>Furadeira de Alto Impacto AutoEncache - 220v</t>
  </si>
  <si>
    <t>Furadeira de Bancada</t>
  </si>
  <si>
    <t>Aspirador de pó profissional</t>
  </si>
  <si>
    <t>Motosserra à Gasolina</t>
  </si>
  <si>
    <t>Motosserra MS 210 35cm/14 63pm</t>
  </si>
  <si>
    <t>Moto podador a gasolina partidamanual 2t 1.2hp</t>
  </si>
  <si>
    <t>Lavadora de alta pressão</t>
  </si>
  <si>
    <t>Andaime tesoura elétrica hidráulicaautomática</t>
  </si>
  <si>
    <t>Máquina de solda mig - 180 ampbivolt mt5</t>
  </si>
  <si>
    <t>Máquina de solda inversora 155ampeletrodo</t>
  </si>
  <si>
    <t>Conjunto de solda mig 250Atrifásico</t>
  </si>
  <si>
    <t>Máquina de Solda Retificadora 400A27KvA Trifásica</t>
  </si>
  <si>
    <t>Plaina elétrica 850 watts cortem porpassada de até 4 mm - 220V</t>
  </si>
  <si>
    <t>Cortadora de parede 2.400 watts 305mm - 220V</t>
  </si>
  <si>
    <t>Soprador de ar quente - 1.600 W 50– 630 °C</t>
  </si>
  <si>
    <t>Medidor laser de distâncias - 0,05 –250,00 m</t>
  </si>
  <si>
    <t>Betoneira Menegote - 600L</t>
  </si>
  <si>
    <t>Máquina para Fabricação de Blocosde Concreto Estrutural</t>
  </si>
  <si>
    <t>Cadeira fixa, Modelo: base 4 péscom espaldar baixo; Assento eencosto com espuma</t>
  </si>
  <si>
    <t>Cadeiras giratória executivo combraços</t>
  </si>
  <si>
    <t>Estante de aço inox prateleiraperfurada</t>
  </si>
  <si>
    <t>Ar condicionado 48 mil btus c/instalação</t>
  </si>
  <si>
    <t>Ar condicionado 36 mil btus c/instalação</t>
  </si>
  <si>
    <t>Ar condicionado 24 mil btus c/instalação</t>
  </si>
  <si>
    <t>Ar condicionado 18 mil btus c/instalação</t>
  </si>
  <si>
    <t>Ar condicionado 12 mil btus c/instalação</t>
  </si>
  <si>
    <t>Ar condicionado 9 mil btus c/instalação</t>
  </si>
  <si>
    <t>Aquisição de material
permanente, equipamentos
especializados, imprescindíveis à
segurança dos estabelecimentos
penais;</t>
  </si>
  <si>
    <t>Ferramenta de coleta e análise dedados forenses de open sourceintelligence (osint)</t>
  </si>
  <si>
    <t>Inteligência</t>
  </si>
  <si>
    <t>DONGLE KEY com pacote deativação 1 ao 5.</t>
  </si>
  <si>
    <t>Box com AVENGERS e UMT box(ferramenta de desbloqueio)</t>
  </si>
  <si>
    <t>Kit de ferramentas forenses deextração de aparelhos móveis</t>
  </si>
  <si>
    <t>NO BREAK 10 KVA paraservidores de arquivo</t>
  </si>
  <si>
    <t>Alicate amperímetro multímetrodigital</t>
  </si>
  <si>
    <t>Monitor LCD APC 17 console rackap5717_40 processtec</t>
  </si>
  <si>
    <t>Drone DJI MATRICE 300 RTK +smart controller + kit fly more</t>
  </si>
  <si>
    <t>Tecido - Tipo: brim; Rl - 100 -Metros</t>
  </si>
  <si>
    <t>Tecido - Tipo: helanquinha drytubular; rolo - 50-metros</t>
  </si>
  <si>
    <t>Tecido - Tipo: malha dry fit; Rl – 20- Quilogramas</t>
  </si>
  <si>
    <t>Tecido - Tipo: malha piquet; Rl - 20- Quilogramas</t>
  </si>
  <si>
    <t>Tecido - Tipo: malha pp 30.1; Rl - 20- Quilogramas</t>
  </si>
  <si>
    <t>Formação educacional e cultural
do preso e do internado;</t>
  </si>
  <si>
    <t>Contratação de Pedagogo (12 meses)</t>
  </si>
  <si>
    <t>Escola penitenciária</t>
  </si>
  <si>
    <t>Contratação de Psicólogo (12 meses)</t>
  </si>
  <si>
    <t>Analista Técnico -Jurídico (12meses)</t>
  </si>
  <si>
    <t>Plano de Aplicação - Atual - 2022 (SEI nº 17763904)</t>
  </si>
  <si>
    <t>Aprovado - Informação 39 (SEI nº 15455180)</t>
  </si>
  <si>
    <t>Aprovado - Nota Técnica 305 (SEI nº 19667922)</t>
  </si>
  <si>
    <t>Aprovado - Nota Técnica 60 (SEI nº 16569285)</t>
  </si>
  <si>
    <t>CGCAP/COS</t>
  </si>
  <si>
    <t>Aprovado - Nota Técnica 91 (SEI nº 16431439)</t>
  </si>
  <si>
    <t>Aprovado - Nota Técnica 13 (SEI nº 17150860)</t>
  </si>
  <si>
    <t>Aprovado - Nota Técnica 160 (SEI nº 18440414)</t>
  </si>
  <si>
    <t>Monitor para rack 17’ com teclado, mouse e painel LCD</t>
  </si>
  <si>
    <t>Drone industrial + smart controller + kit fly more</t>
  </si>
  <si>
    <t>Câmera termográfica com sensor telemérico</t>
  </si>
  <si>
    <t>Pendente - Nota Técnica 105 (SEI nº 20870574)</t>
  </si>
  <si>
    <t>CGCAP/COATR</t>
  </si>
  <si>
    <t>Aprovado - Nota Técnica 248 (SEI nº 16712925) e Despacho 29 (SEI nº 16989557)</t>
  </si>
  <si>
    <t>Contratação de equipe técnica para OUVIDORIA (psicólogo, jurídico e estagiários) (24 meses)</t>
  </si>
  <si>
    <t>Aprovado - Despacho 531 (SEI nº 19768041)</t>
  </si>
  <si>
    <t xml:space="preserve"> AMAPÁ - FaF 2021</t>
  </si>
  <si>
    <t>Reforço financeiro referente ao Plano de Aplicação 2016 - Construção da Penitenciária do Km 17 para Regime Fechado.</t>
  </si>
  <si>
    <t>Manutenção preventiva e corretiva dos equipamentos de segurança adquiridos com recursos do Fundo e doados pelo DEPENMJ(Raio X de esteira, portais e raquetes);</t>
  </si>
  <si>
    <t>Cápsulas descartáveis Co2 Qgk 12g</t>
  </si>
  <si>
    <t>Alvos para tiro policial</t>
  </si>
  <si>
    <t>Kit de limpeza completo shotgun</t>
  </si>
  <si>
    <t>Bastão de luz química</t>
  </si>
  <si>
    <t xml:space="preserve"> colchões D-33, antimofo, antiácaro e antifungo</t>
  </si>
  <si>
    <t>materiais permanentes: eletroeletrônicos, mobiliário, eletrodomésticos, equipamentos de processamento de dados, máquinas, utensílios e equipamentos diversos</t>
  </si>
  <si>
    <t>- Mesa para escritório - Mesa de reunião - Mesa de centro - Mesa tipo secretária - Cadeira para escritório - Cadeira tipo presidente - Cadeira tipo secretária - Cadeira tipo longarina - Televisor 40’’ - Televisor 50’’ - Frigobar - Geladeira - Micro-ondas - Fogão 4 bocas - Cafeteira - Bebedouro - Armário gaveteiro em aço - Armário escritório em aço - Armário 2 portas em aço - Armário roupeiro em aço - Estante em aço para escritório - Quadro de aviso - Quadro magnético - Central de ar 12.000 BTU’s - Central de ar 18.000 BTU’s - Central de ar 24.000 BTU’s - Central de ar 36.000 BTU’s - Central de ar 40.000 BTU’s - Central de ar 60.000 BTU’s</t>
  </si>
  <si>
    <t>coletes balísticos, nível 3A</t>
  </si>
  <si>
    <t>material permanente para uso em treinamento, capacitação e atualização do servidor penitenciário</t>
  </si>
  <si>
    <t>Pistola GLOCK G-19X - Pistola TOLAS BLUE GUN - Pistola AIRSOFT - Co2 KWC 24/7 - Rifles AIRSOFT - elétrico Cyma m4 CQB CM176 Bivolt 6mm - Rifles PAINTBALL - Sierra One rifle - Kits de APH completo com torniques para uso dos instrutores - Máscaras para AIRSOFT - JT Spectra Flex 8 - Snap caps para tiro em seco e simulação de panes - Coletes para paintball - Barrel plug. 40 longo, 9mm curto - Tesouras para resposta de emergência - Alvos metálicos de chão e de altura
Abafadores eletrônicos
Temporizador para tiro
Lanterna tática de 1 estágio
Óculos de proteção
Abafador de ruído
Mala de carga
Martelo de inércia
Apito de ferro tático militar</t>
  </si>
  <si>
    <t>Anexo OFÍCIO 330302.0076.2067.0009.2022-FUNPAP_CENÁRIOS (17357490)</t>
  </si>
  <si>
    <t xml:space="preserve">Informação 42 (15503709) </t>
  </si>
  <si>
    <t xml:space="preserve">Manutenção de serviços </t>
  </si>
  <si>
    <t>Manutenção preventiva e corretiva dos equipamentos de segurança adquiridos com recursos do Fundo e doados pelo DEPEN (Raio X de esteira, portais e raquetes);</t>
  </si>
  <si>
    <t>Nota Técnica 210 (15415852)</t>
  </si>
  <si>
    <t>Colchões D-33, antimofo, antiácaro e antifungo</t>
  </si>
  <si>
    <t>Nota Técnica 1 (16245702)</t>
  </si>
  <si>
    <t xml:space="preserve">Capacitação </t>
  </si>
  <si>
    <t>Nota Técnica 36 (16274257) e Nota Técnica 41 (16768425)</t>
  </si>
  <si>
    <t>Aquisição de material de consumo para uso em treinamento, capacitação e atualização do servidor penitenciário (R$ 265.103,86)</t>
  </si>
  <si>
    <t>-  Cápsulas descartáveis Co2 Qgk 12g (kit)</t>
  </si>
  <si>
    <t>-  Kit de limpeza completo shotgun</t>
  </si>
  <si>
    <t>-  Bastão de luz química</t>
  </si>
  <si>
    <t>-  Alvos metálicos de chão e de altura</t>
  </si>
  <si>
    <t>-  Abafadores eletrônicos</t>
  </si>
  <si>
    <t>-  Munição de AIRSOFT (100 pct c/ 2.000 und)</t>
  </si>
  <si>
    <t>-     Munição CBC 40SW TREINA EOPP 180GR NTA A</t>
  </si>
  <si>
    <t>-  Pistola TOLAS BLUE GUN</t>
  </si>
  <si>
    <t>-  Fuzil de assalto para treinamento BLUE GUN</t>
  </si>
  <si>
    <t>-  Kits de APH completo com torniquetes para uso dos instrutores</t>
  </si>
  <si>
    <t>-  Munição para paintball (100 pct c/ 2.000 und)</t>
  </si>
  <si>
    <t>-  Torniquete de treinamento</t>
  </si>
  <si>
    <t>Aquisição de materiais permanentes: eletroeletrônicos, mobiliário, eletrodomésticos, equipamentos de processamento de dados, máquinas, utensílios e equipamentos diversos (R$ 670.977,01):</t>
  </si>
  <si>
    <t>Nota Técnica 91 (16702697)</t>
  </si>
  <si>
    <t>- Mesa para escritório</t>
  </si>
  <si>
    <t>- Mesa de reunião</t>
  </si>
  <si>
    <t>- Mesa de centro</t>
  </si>
  <si>
    <t>- Mesa tipo secretária</t>
  </si>
  <si>
    <t>- Cadeira para escritório</t>
  </si>
  <si>
    <t>- Cadeira tipo presidente</t>
  </si>
  <si>
    <t>- Cadeira tipo secretária</t>
  </si>
  <si>
    <t>- Cadeira tipo longarina</t>
  </si>
  <si>
    <t>- Televisor 40’’</t>
  </si>
  <si>
    <t>- Televisor 50’’</t>
  </si>
  <si>
    <t>- Frigobar</t>
  </si>
  <si>
    <t>- Geladeira</t>
  </si>
  <si>
    <t>- Micro-ondas</t>
  </si>
  <si>
    <t>- Fogão 4 bocas</t>
  </si>
  <si>
    <t>- Cafeteira</t>
  </si>
  <si>
    <t>- Bebedouro</t>
  </si>
  <si>
    <t>- Armário gaveteiro em aço</t>
  </si>
  <si>
    <t>- Armário escritório em aço</t>
  </si>
  <si>
    <t>- Armário 2 portas em aço</t>
  </si>
  <si>
    <t>- Armário roupeiro em aço</t>
  </si>
  <si>
    <t>- Estante em aço para escritório</t>
  </si>
  <si>
    <t>- Quadro de aviso</t>
  </si>
  <si>
    <t>- Quadro magnético</t>
  </si>
  <si>
    <t>- Central de ar 12.000 BTU’s</t>
  </si>
  <si>
    <t>- Central de ar 18.000 BTU’s</t>
  </si>
  <si>
    <t>- Central de ar 24.000 BTU’s</t>
  </si>
  <si>
    <t>- Central de ar 36.000 BTU’s</t>
  </si>
  <si>
    <t>- Central de ar 40.000 BTU’s</t>
  </si>
  <si>
    <t>- Central de ar 60.000 BTU’s</t>
  </si>
  <si>
    <t>- Notebook</t>
  </si>
  <si>
    <t>- Datashow</t>
  </si>
  <si>
    <t>-  Roçadeira</t>
  </si>
  <si>
    <t>-  Motosserra</t>
  </si>
  <si>
    <t>-  Ventilador de teto</t>
  </si>
  <si>
    <t>-  Ventilador de parede</t>
  </si>
  <si>
    <t>-  Furadeira</t>
  </si>
  <si>
    <t>-  Parafusadeira</t>
  </si>
  <si>
    <t>-  Esmerilhadeira</t>
  </si>
  <si>
    <t>-  Serras mármores</t>
  </si>
  <si>
    <t>Aquisição de material permanente para fins de aparelhamento da Ouvidoria Penitenciária (R$ 63.451,38)</t>
  </si>
  <si>
    <t xml:space="preserve">OUVIDORIA </t>
  </si>
  <si>
    <t>-  Mesa de reunião</t>
  </si>
  <si>
    <t>-  Mesa para escritório</t>
  </si>
  <si>
    <t>-  Cadeira para escritório</t>
  </si>
  <si>
    <t>-  Cadeiras tipo presidente</t>
  </si>
  <si>
    <t>-  Cadeiras tipo longarina</t>
  </si>
  <si>
    <t>-  Central de ar</t>
  </si>
  <si>
    <t>-  Armário escritório em aço</t>
  </si>
  <si>
    <t>-  Estante em aço para escritório</t>
  </si>
  <si>
    <t>-  Computador PC</t>
  </si>
  <si>
    <t>-  Notebook</t>
  </si>
  <si>
    <t>-  Roteador Wifi</t>
  </si>
  <si>
    <t>-  Bebedouro</t>
  </si>
  <si>
    <t>-  Aparelho celular</t>
  </si>
  <si>
    <t>-  Máquina fotográfica</t>
  </si>
  <si>
    <t>-  Datashow</t>
  </si>
  <si>
    <t>-  Caixa de som amplificada</t>
  </si>
  <si>
    <t>-  Microfone</t>
  </si>
  <si>
    <t>-  Televisor 40”</t>
  </si>
  <si>
    <t>-  Frigobar</t>
  </si>
  <si>
    <t>-  Cafeteira</t>
  </si>
  <si>
    <t>-  Micro-ondas</t>
  </si>
  <si>
    <t>-  Liquidificador</t>
  </si>
  <si>
    <t>-  Totem para Álcool</t>
  </si>
  <si>
    <t>-  Quadro de aviso</t>
  </si>
  <si>
    <t>-  Nobreak para PC</t>
  </si>
  <si>
    <t>-  HD externo 1TB</t>
  </si>
  <si>
    <t xml:space="preserve">Veículo tipo Sedam </t>
  </si>
  <si>
    <t>ESCOLA</t>
  </si>
  <si>
    <t>material permanente para uso em treinamento, capacitação e atualização do servidor penitenciário (R$ 60.000,00)</t>
  </si>
  <si>
    <t>Pistola AIRSOFT - Co2 KWC 24/7</t>
  </si>
  <si>
    <t>Rifles AIRSOFT - elétrico Cyma m4 CQB CM176 Bivolt 6mm</t>
  </si>
  <si>
    <t>Máscaras para AIRSOFT - JT Spectra Flex 8</t>
  </si>
  <si>
    <t>Rifles PAINTBALL - Sierra One rifle</t>
  </si>
  <si>
    <t>Coletes para paintball</t>
  </si>
  <si>
    <t>BAHIA - FaF 2021</t>
  </si>
  <si>
    <t>Anexo Ofício FUNPEN/BA/DE nº 25/2021 (16390862)PLANO DE APLICAÇÃO (16390871)</t>
  </si>
  <si>
    <t>Construção de Galpão de Serviço para atividades laborais/profissionalizantes - Penitenciária Lemos Brito</t>
  </si>
  <si>
    <t>Equipamentos de proteção individual e fardamento</t>
  </si>
  <si>
    <t>(BONÉ TÁTICO (707), COMBAT SHIRT (1313), CALÇA TÁTICA (1313), CAMISA POLO (1313), CINTO DE NYLON (606), CINTO DE GUARNIÇÃO (606), COLDRE DE POLÍMERO (606), PORTA CARREGADOR DUPLO (606), PORTA ALGEMA (606), PORTA TONFA (606), FIEL RETRÁTIL (606), MEIAS (1212), CAMISA DE EDUCAÇÃO FÍSICA (606),  BERMUDA DE EDUCAÇÃO FÍSICA (606), COTURNO (1.088)</t>
  </si>
  <si>
    <t>Equipamento de CFTV (Circuito Fechado de TV)</t>
  </si>
  <si>
    <t xml:space="preserve">Cenário 1 e 2
ADITIVAÇÃO </t>
  </si>
  <si>
    <t>Anexo Ofício nº 08.2022 DE - FUNPEN (17329893) (17329894)</t>
  </si>
  <si>
    <t xml:space="preserve">ÁREA SENSÍVEL </t>
  </si>
  <si>
    <t>BONÉ TÁTICO (707), COMBAT SHIRT (1313), CALÇA TÁTICA (1313), CAMISA POLO (1313), CINTO DE NYLON (606), CINTO DE GUARNIÇÃO (606), COLDRE DE POLÍMERO (606), PORTA CARREGADOR DUPLO (606), PORTA ALGEMA (606), PORTA TONFA (606), FIEL RETRÁTIL (606), MEIAS (1212), CAMISA DE EDUCAÇÃO FÍSICA (606),  BERMUDA DE EDUCAÇÃO FÍSICA (606), COTURNO (1.088)</t>
  </si>
  <si>
    <t>Contratação de empresa especializada em elaboração de Projetos de Engenharia de Estação de Tratamento de Esgoto – ETE nas unidades prisionais do Estado da Bahia</t>
  </si>
  <si>
    <t>veículos operacionais – tipo passeio novo (zero km), flex, 04 portas, sedan, capacidade para 05 ocupantes, arcondicionado</t>
  </si>
  <si>
    <t xml:space="preserve">CORREGEDORIA/OUVIDORIA/ESCOLA/INTELIGÊNCIA  </t>
  </si>
  <si>
    <t>veículo operacional - tipo van/furgão novo (zero km), capacidade para no mínimo 16 ocupantes, arcondicionado</t>
  </si>
  <si>
    <t>Ar-Condicionado split 9000 Btus</t>
  </si>
  <si>
    <t xml:space="preserve">CORREGEDORIA/OUVIDORIA/ESCOLA/INTELIGÊNCIA </t>
  </si>
  <si>
    <t>Ar-Condicionado split 12000 Btus</t>
  </si>
  <si>
    <t>Ar-Condicionado split 18000 Btus</t>
  </si>
  <si>
    <t>Ar-Condicionado split 24000 Btus</t>
  </si>
  <si>
    <t>Notebooks</t>
  </si>
  <si>
    <t>Desktops</t>
  </si>
  <si>
    <t>OUVIDORIA/ESCOLA</t>
  </si>
  <si>
    <t xml:space="preserve"> CEARÁ - FaF 2021</t>
  </si>
  <si>
    <t>Muralha da CPPL II</t>
  </si>
  <si>
    <t>Informação 44 (15400520)</t>
  </si>
  <si>
    <t>Munição letal</t>
  </si>
  <si>
    <t>Nota Técnica 347 (16754051)</t>
  </si>
  <si>
    <t>Munições menos letal</t>
  </si>
  <si>
    <t>Munições treina</t>
  </si>
  <si>
    <t>Curso profissionalizante para presos - PROJETO SOU CAPAZ 2022</t>
  </si>
  <si>
    <t>Nota Técnica 80 (16550218) E Informação 105 (16823643)</t>
  </si>
  <si>
    <t>Caminhão basculante 6x4 - motor turbo diesel de 06 cilindros com 280 cv de potência, direção hidráulica, câmbio manual de 8 marchas.</t>
  </si>
  <si>
    <t>camera digital</t>
  </si>
  <si>
    <t>drones</t>
  </si>
  <si>
    <t>Cenário 1, 2 e 3</t>
  </si>
  <si>
    <t>CENÁRIO</t>
  </si>
  <si>
    <t>VALOR UNITÁRIO</t>
  </si>
  <si>
    <t>VALOR TOTAL CALCULADO</t>
  </si>
  <si>
    <t>REFORMA DA UNIDADE PRISIONAL CPPL II</t>
  </si>
  <si>
    <t>• MUN CBC 9MMLGR TREINA EOOG124GR NTA A</t>
  </si>
  <si>
    <t>• MUN CBC 9MMLUGER+P EXPO 124GR BONDED A</t>
  </si>
  <si>
    <t>• MUN CBC 5,56X45 COMUM M193 (TREINA) A</t>
  </si>
  <si>
    <t>• MUN CBC 5,56X45 COMUM M193 POLICIA A</t>
  </si>
  <si>
    <t>• MUN CBC O 7,62X51 COMUM M80 TREINA BD A</t>
  </si>
  <si>
    <t>• MUN CBC O 7,62X51COMUM NATO BALL A</t>
  </si>
  <si>
    <t>• MUN CBC.308WIN HPBT 168GR SNIPER CM A</t>
  </si>
  <si>
    <t>• CART CBC 12/70 CH-3T TREINA CAIXETA A</t>
  </si>
  <si>
    <t>Ação de Cidadania</t>
  </si>
  <si>
    <t>Capacitação de Servidores Públicos</t>
  </si>
  <si>
    <t>O CAAT - Curso de Aperfeiçoamento em Armamento e Tiro</t>
  </si>
  <si>
    <t>CAPACITAÇÃO DE SERVIDOR</t>
  </si>
  <si>
    <t xml:space="preserve">O Curso Avançado de Intervenção Rápida em Recinto Carcerário (CAIRRC) </t>
  </si>
  <si>
    <t xml:space="preserve"> CIRRC – Curso de Intervenção Rápida em Recinto Carcerário</t>
  </si>
  <si>
    <t>• CURSO DE PÓS - GRADUAÇÃO EM GESTÃO PENITENCIÁRIA - Formar gestores prisionais capazes de lidar com as novas problemáticas no âmbito do sistema prisional e formar profissionais com competência para gerenciamento de pessoas, planejamento e gestão de recursos públicos</t>
  </si>
  <si>
    <t xml:space="preserve"> CURSO DE MANUTENÇÃO DE ARMAS – capacitar e formar policiais penais na manutenção de material bélico e produtos controlados nas reservas de armamento das unidades penais </t>
  </si>
  <si>
    <t>2 UNIDADES - Caminhão basculante 6x4 - motor turbo diesel de 06 cilindros com 280 cv de potência, direção hidráulica, câmbio manual de 8 marchas.</t>
  </si>
  <si>
    <t>• CAMERA DE AÇÃO PARA USO DIÁRIO EM MISSÕES DE INTELIGÊNCIA PRISIONAL – Fotos 22MP 4,0 a 6,0K conexão ou pareamento por WI-FI Bluetooh – 2,27 ser a prova de água; gravação mínima de vídeos a 5.2K 60fps e 4K a 120fps; possuir recursos de estabilização HyperSmooth, upload automático para a nuvem e integra ao app da fabricante.</t>
  </si>
  <si>
    <t>• CAMERA DIGITAL PARA USO DIÁRIO NOS REGISTROS FOTOGRAFICOS NAS MISSÕES INTERNAS E EXTERNAS, zoom ótico mínimo 100x, conexão Wi-Fi, fotos com resolução mínima qualidade 4K, lente integrada mínimo de 35 mm de 24 a 3000 mm, zoom digital dinâmico fino mínimo 200x.</t>
  </si>
  <si>
    <t>• Equipamento do tipo MULTI - ROTO NÃO TRIPULADO para atividades da Inteligência Penitenciária de Vigilância e Patrulha de ocorrências nos perímetros penitenciários, peso máximo 1100g, dimensões da aeronave dobrada mínimo 214x95x88; desdobrado mínimo 322x242x84 e máximo 325x245x90mm, 26 minutos de tempo de voo, câmera termográfica, zoom digital mínimo de 16 x, possuir sistema de detecção de obstáculos, frequências de funcionamento mínimo 2,4 a 2,4835 GHz; 5,725 a 5,850 GHz, distancia mínima 4 km, entrada HDMI</t>
  </si>
  <si>
    <t>• Equipamento MULTI-ROTO NÃO TRIPULADO – peso de decolagem mínimo 899g dimensões: dobrada (sem hélices) mínimo 221x96,3x90,3 e máximo 222x97x90,08, tamanho desdobrada, distancia mínima de voo 18 km, câmera com resolução mínima de 4k</t>
  </si>
  <si>
    <t>• COMPUTADORES PORTÁTEIS – NOTEBOOK PARA EXECUÇÃO DE TRABALHO DE INTELIGÊNCIA EM AMBIENTE PRISIONAL –Placa de vídeo de 8 GB GDDR6 SSD de ITB PlceNvme M.2, Sistema operacional Windows português</t>
  </si>
  <si>
    <t>• WORKSTATION – Equipamento destinado a atividades que demandam recursos elevados de desempenho em função de aplicativos e serviços especializados de inteligência prisional</t>
  </si>
  <si>
    <t>• EQUIPAMENTO DO TIPO MULTI-ROTO PARA PATRULHAMENTO DOS COMPLEXOS PENITENCIÁRIOS, peso máximo 6400g sem câmeras e acessórios, dimensões da aeronave desdobrada mínimo sem hélices inclusas: 810 x 670 x 430 mm e máximo 815 x 672 x 435; dimensões da aeronave dobrado mínimo com hélice: 430 x 420 x 430 mm e máximo 430 x 420 x 430, 30 minutos de tempo de voo mínimo, câmera dual com visão térmica termográfica, zoom digital na câmera térmica mínimo de 7x, possuir sistema de detecção de obstáculos, distancia mínima 10 km, entrada de vídeo HDMI</t>
  </si>
  <si>
    <t>INTELIGÊNCIA</t>
  </si>
  <si>
    <t>• 01 Televisão LED smart tv 32 polegadas</t>
  </si>
  <si>
    <t>• 01 Microondas 20 litros</t>
  </si>
  <si>
    <t>• 01 Gélagua de coluna para garrafão de 20 litros</t>
  </si>
  <si>
    <t>• 01 Frigobar compacto 47 litros</t>
  </si>
  <si>
    <t>• Telefone celular smartfone</t>
  </si>
  <si>
    <t>• 01 Telefone sem fio</t>
  </si>
  <si>
    <t>• Cortinas persianas</t>
  </si>
  <si>
    <t>• Aparelho de ar condicionado 22.000 BTUS com instalação</t>
  </si>
  <si>
    <t>• Gaveteiro volante MDP</t>
  </si>
  <si>
    <t>• Mesa em “L”, tampo confeccionado em madeira mdf 25 mm de espessura, acabamento nas duas faces em laminado melamínico texturizado de baixa pressão na cor branca (a ser definido pelo requisitante), bordas com acabamento em fita pvc de 03 mm de mesa em “l”, tampo confeccionado em madeira mdf 25 mm de espessura, acabamento nas duas faces em laminado melamínico texturizado de baixa pressão na cor branca; (a ser definido pelo requisitante), bordas com acabamento em fita pvc de 03 mm</t>
  </si>
  <si>
    <t>• Armários baixos com duas portas 800x500x740 mm MDP</t>
  </si>
  <si>
    <t>• Mesa de Reunião redonda com tampo em MDP 04 lugares</t>
  </si>
  <si>
    <t>Escaninho baixo 900x500x740 MDP</t>
  </si>
  <si>
    <t>• Armário alto 2 portas 1600 x 900 x 500 mm.</t>
  </si>
  <si>
    <t xml:space="preserve">• Sofá estofado 2 lugares. Estrutura em madeira, almofadas do encosto fixas preenchidas com fibra acrílica siliconada, braços com almofada fixa, preenchida com fibra acrílica, assentos com percinta de alta resistência cobertos com espuma e manta acrílica, revestimento em couro ecológico, com costuras rebatidas. Pés em alumínio ou polipropileno. Dimensões aproximadas: altura 92 cm x largura 196 cm x profundidade 90 cm. Peso aproximado: 60 kg. Cor do estofado: preto. </t>
  </si>
  <si>
    <t>• Cadeira presidente giratória</t>
  </si>
  <si>
    <t>• Cadeiras fixas executivas com braço</t>
  </si>
  <si>
    <t>• Apoio ergonômico para os pés em poliestireno. Medidas aprox.: 400 mm x 300 mm</t>
  </si>
  <si>
    <t>• Pedestal para banner em alumínio, altura máxima 300 cm</t>
  </si>
  <si>
    <t>• Computador - CPU de 4 núcleos, 8 linhas de execução ou mais, em termos de velocidades oferecendo um clock base entre 2,4 GHz e 4,0 GHz, reconhecimento de memória DDR4 de até 3.200 MHz em dual channel, faixa de consumo do processador de 65 watts na media, condições de máxima performace e sem overclock, compatibilidade com sistemas 64 bits memória mínimo de 8GB e unidade de armazenamento sólida SSD de mínimo 256GB</t>
  </si>
  <si>
    <t>• Multifuncional Laser Monocromática</t>
  </si>
  <si>
    <t xml:space="preserve">Tablet com conectividade mínima 3G, wifi e tela de 10.1" Tela de 10.4” TFT 2000 x 1200, Android 10, Processador Octa-Core 2.0GHz, Memória de 64GB, 3GB RAM, Bluetooth versão 5.0, 4G, WIFI 802.11 a/b/g/n/ac, GPS/Glonass/Beidou, Câmera traseira de 8MP e frontal 5 MP, Bateria de 7040 mAh, USB-C </t>
  </si>
  <si>
    <t>•Notebook com requisitos minimos de processamento. CPU de 4 núcleos ou mais e 8 linhas de execução (threads) ou mais, em termos de velocidades, oferecendo um clock base de entre 2,4 GHz e 4,2 GHz.</t>
  </si>
  <si>
    <t>Memória cache entre 12 MB e 32 MB. Essa configuração é um tipo de memória interna do processador que serve para guardar informações que a CPU pode precisar no curto prazo, diminuindo tempos de resposta e garantindo maior performance.</t>
  </si>
  <si>
    <t>Reconhecimento de memória DDR4 de até 3.200 MHz em dual-channel. Faixa de consumo do processador de 65 Watts na media, condições de máxima performance e sem overclock.</t>
  </si>
  <si>
    <t>Compatibilidade com sistemas 64 bits memoria minimo de 8Gb e unidade de armazenamento Solida SSD de minimo 256Gb. Câmera 720p HD, Teclado Padrão Brasil, BB Português (BR), 2 x USB 3.1, Headphone / mic combo, HDMI ,RJ45,WiFi 6 802.11 AX, Bluetooth, Display entre 14 ‘’ e 15’’. Fonte e autonomia de Bateria de ate 10h.</t>
  </si>
  <si>
    <t>• Projetor Cor Branca Resolução XGA - 1024 x 768p Portátil Referência V11H981020 Brilho 3400 Lumens Conexões 1 HDMI 2 D-Sub 15 pinos 1 RCA 2 Entradas Stereo mini 1 Saída Stereo mini 1 RS-232C 1 USB tipo B (para atualizar o firmware) Tamanho da Tela de 30'' a 350'' Vida útil da lâmpada Modo ECO: até 12.000 horas Modo Normal: até 6.000 horas.</t>
  </si>
  <si>
    <t>Nobreak deverá ter especificação mínima, conforme Tensão de Entrada 220 VCA Trifásico Frequência Nominal na Entrada 60Hz Variação de Tensão na Entrada ± 20% Variação de Frequência na Entrada ± 4% Terminais de Entrada Barra de Terminais Potência de Saída 10kVA/8kW Fator de Potência na Saída &gt; 0,8 Tensão de Saída 127V (Fase-Neutro) e 220V (Fase-Fase) Regulação Estática para Carga Resistiva ± 1% Regulação Dinâmica para Carga Resistiva &lt; 8% Distorção Harmônica &lt; 3%, a plena carga do tipo resistiva. Frequência de Saída 60Hz Variação da Frequência na Saída ± 1% Terminais de Saída Barra de Terminais Rendimento Mínimo a Plena Carga 92% Sobrecarga de até 125% por 10 minutos, de até 150% por 30 segundos e acima de 150% o equipamento deverá acionar o sistema de “bypass” automático com a rede</t>
  </si>
  <si>
    <t>• HD externo 1TB  USB 3.0</t>
  </si>
  <si>
    <t>• Pendrive  32gb USB 3.0</t>
  </si>
  <si>
    <t>Monitor LED 24" Widescreen C/Som vga + hdmi Mitsushiba especificações / Monitor LED -2405 B0 / Tamanho da tela 60,5 cm (24) / Tipo de tela LED / Área Ativa 527.04(H)x296.46(V)mm / Relação de aspecto 16:9 / Resolução máxima suportada</t>
  </si>
  <si>
    <t>TABLET PC - PROCESSADOR: QUAD CORE, CLOCK MIN 1.6 GHZ; MEMORIA RAM: 3GB; MEMORIA ARMAZENAMENTO: 32GB INSTALADA E EXPANSIVEL PARA 256 GB; TAMANHO TELA EM POLEGADA: MINIMO 8 POLEGADAS; RESOLUCAO DE IMAGEM: 800 x 1280 (WXGA) PIXEL; CONECTIVIDADE: BLUETOOTH, 3G/4G, WI-FI; CONEXAO: USB TIPO C; SISTEMA OPERACIONAL: ANDROID 9 OU SUPERIOR; ACESSORIOS (1): CAPA PROTETORA; ACESSORIOS (2): BASE CARREGADOR USB; ACESSORIOS (3): CABO USB COMPATIVEL QUE PERMITA CONEXAO A UM PC,Garantia 3 (três) anos.</t>
  </si>
  <si>
    <t>MODERNIZAÇÃO DE TI</t>
  </si>
  <si>
    <t>• IMPRESSÃO UMA FACE (SIMPLEX), FAZ FRENTE E VERSO MANUALMENTE. IMPRESSÃO FRENTE E VERSO AUTOMÁTICO. IMPRESSÃO COLORIDA E MONOCROMÁTICA. IMPRESSÃO DE CARTÕES CR80 E CARTÕES CR79 COM VERSO AUTOADESIVADO, CARTUCHO DE RIBBON DE FÁCIL ALIMENTAÇÃO E COM ROLETE DE LIMPEZA INCLUSO BANDEJA DE ENTRADA P/100 CARTÕES E BANDEJA DE SAÍDA P/30 CARTÕES. VELOCIDADES DE 225 CRACHAS COLORIDOS EM PVC POR HORA E 600 CRACHÁS MONOCROMÁTICOS EM PVC POR HORA E 600 CRACHÁS MONOCROMÁTICOS EM PVC POR HORA. BOTÕES QUE ALTERNAM DE COR CONFORME O PROCESSO OU MENSAGEM DE ERRO PARA MELHOR AUXÍLIO COMPATÍVEL COM DIVERSAS VERSÕES DE WUINDOWS, MAC E LINUX. RIBBONS DE IMPRESSÃO COM RENDIMENTO IDEAL: COLORIDO YMCKO, 100 IMPRESSÕES; COLORIDO YWCKO, 250 IMPRESSÕES; COLORIDO E VERSO PRETO</t>
  </si>
  <si>
    <t>TV/MONITOR DE 24 POLEGADAS</t>
  </si>
  <si>
    <t>2.1 CARACTERÍSTICAS GERAIS - LED 24 polegadas ou superior, com tratamento anti-reflexo;-Resolução gráfica de pelo menos</t>
  </si>
  <si>
    <t>1366 x 768</t>
  </si>
  <si>
    <t>( widescreen) ou superior-O Dot Pitch de ser de 0,29 mm, no máximo;  Ajuste de brilho e contraste; -Conexão HDMI de fabrica; Cabos de vídeo para conexão  VGA, HDMI x HDMI e HDMI x DVI-D. Diplay-Port - Fonte de alimentação 110/220 Volts; - Cabo de alimentação; Contrate dinâmico (DFC) mínimo de 30.000:1 ou contraste estático mínimo de 1000:1;  Brilho: 250 cd/m2 ou superior - Conformidade com a Norma TCO (03 ou superior - Garantia 03(três) anos a partir da data de emissão do Termo de Aceite dos equipamentos, “on-site” Obs:Está incluso nos preços mão de obra, peças e transporte do equipamento para laboratório, quando necessário.</t>
  </si>
  <si>
    <t>Computador - CPU de 4 núcleos, 8 linhas de execução ou mais, em termos de velocidades oferecendo um clock base entre 2,4 GHz e 4,0 GHz, reconhecimento de memória DDR4 de até 3.200 MHz em dual channel, faixa de consumo do processador de 65 watts na media, condições de máxima performace e sem overclock, compatibilidade com sistemas 64 bits memória mínimo de 8GB e unidade de armazenamento sólida SSD de mínimo 256GB, para cursos online</t>
  </si>
  <si>
    <t>de internos e servidores por meio</t>
  </si>
  <si>
    <t>de capacitação via plataforma</t>
  </si>
  <si>
    <t>online</t>
  </si>
  <si>
    <t>Servidor tipo rack, processadores físicos 2, núcleos por processador 10 a 14, memória RAM 64 GB, interface rede san 1 armazenamento sata, sem discos sata, armazenamento SAS com discos SAS, SSD, armazenamento mínimo 4TB, fonte de alimentação rdundante (SWAT/HOT PLUG) sistema operacional, garantia superior a 48 meses.</t>
  </si>
  <si>
    <t>DISTRITO FEDERAL - FaF 2021</t>
  </si>
  <si>
    <t>Salas para audiência por videoconferência</t>
  </si>
  <si>
    <t xml:space="preserve">Informação 2 (16448748) </t>
  </si>
  <si>
    <t xml:space="preserve">Capital </t>
  </si>
  <si>
    <t>Motocicletas para auxílio nas escoltas e recaptura de presos foragidos</t>
  </si>
  <si>
    <t>material de construção e outros bens de consumo para reforma dos alojamentos destinados aos servidores lotados em escala de Plantão, mediante utilização da mão de obra dos Internos</t>
  </si>
  <si>
    <r>
      <rPr>
        <b/>
        <sz val="10"/>
        <color theme="1"/>
        <rFont val="Calibri"/>
        <family val="2"/>
        <scheme val="minor"/>
      </rPr>
      <t xml:space="preserve">Informação 2 (16448748) 
</t>
    </r>
    <r>
      <rPr>
        <b/>
        <sz val="10"/>
        <color rgb="FFFF0000"/>
        <rFont val="Calibri"/>
        <family val="2"/>
        <scheme val="minor"/>
      </rPr>
      <t xml:space="preserve">PENDENTE DE DOCUMENTO </t>
    </r>
  </si>
  <si>
    <t xml:space="preserve">Cenário 1 e 2 + 
ADITIVO </t>
  </si>
  <si>
    <t>Anexo Plano_de_Trabalho_92427583 (SEI nº 18896518)</t>
  </si>
  <si>
    <t>Aprovado - INFORMAÇÃO Nº 30/2021/DRCO/COENA/CGMEAP/DIREX/DEPEN (15524191)</t>
  </si>
  <si>
    <t>x</t>
  </si>
  <si>
    <t xml:space="preserve">Custeio </t>
  </si>
  <si>
    <t>Aprovado - INFORMAÇÃO Nº 2/2021/DERCS/COGTEP/CGMEAP/DIREX/DEPEN (16448748)</t>
  </si>
  <si>
    <t xml:space="preserve">Capacitação de servidores </t>
  </si>
  <si>
    <t>Munição não letal (elastômero)</t>
  </si>
  <si>
    <t>Pendente - NOTA TÉCNICA Nº 35/2022/DPLAG/ESPEN/DEPEN/MJ (18270845)</t>
  </si>
  <si>
    <t>Curso de capacitação para servidores da equipe da Gerência de Sindicâncias.</t>
  </si>
  <si>
    <t>motocicletas para auxílio nas escoltas e recaptura de presos foragidos</t>
  </si>
  <si>
    <t>Aprovado - NOTA TÉCNICA Nº 340/2021/CGAIT/DIRPP/DEPEN/MJ (16246602)</t>
  </si>
  <si>
    <t xml:space="preserve">Monitores </t>
  </si>
  <si>
    <t>Aprovado - NOTA TÉCNICA Nº 132/2022/DIMAT/CGAIT/DIRPP/DEPEN/MJ (18062909)</t>
  </si>
  <si>
    <t>CGIAT</t>
  </si>
  <si>
    <t>Aprovado - Nota Técnica 254 (SEI nº 19402818)</t>
  </si>
  <si>
    <t>Fragmentadoras de papel</t>
  </si>
  <si>
    <t>veículo automotor aparelhado</t>
  </si>
  <si>
    <t>Construção de posto de fiscalização na  entrada do Complexo penitenciário da Papuda</t>
  </si>
  <si>
    <t>Aprovado - Informação 244 (SEI nº 20112644)</t>
  </si>
  <si>
    <t>MOTOCICLETAS TIPO I, NAKED (SEM CARENAGEM), COM ADAPTAÇÃO POLICIAL.</t>
  </si>
  <si>
    <t>Aprovado - Nota Técnica 320 (SEI nº 20062284)</t>
  </si>
  <si>
    <t>MOTOCICLETAS TIPO II, TRAIL ON/OFF ROAD, COM ADAPTAÇÃO POLICIAL.</t>
  </si>
  <si>
    <t>ESPÍRITO SANTO - FaF 2021</t>
  </si>
  <si>
    <t>OBRA</t>
  </si>
  <si>
    <t xml:space="preserve">INVESTIMENTO </t>
  </si>
  <si>
    <t xml:space="preserve">TOTAL INVESTIMENTO </t>
  </si>
  <si>
    <t xml:space="preserve">CUSTEIO </t>
  </si>
  <si>
    <t>TOTAL CUSTEIO</t>
  </si>
  <si>
    <t>CENÁRIO 2</t>
  </si>
  <si>
    <t>SUPLEMENTAÇÃO</t>
  </si>
  <si>
    <t>CENÁRIO 1</t>
  </si>
  <si>
    <t>VALOR TOTAL DE REPASSE</t>
  </si>
  <si>
    <t>ES</t>
  </si>
  <si>
    <t>Anexo CI FUNPEN NÂº 2.2021 - resp DEPEN - Plano de Aplic (16517985)</t>
  </si>
  <si>
    <t>Execução das obras para construção da Estação de Tratamento de Esgoto (ETE) e interligação a rede interna na Penitenciária Regional de Linhares - PRL</t>
  </si>
  <si>
    <t>Informação 9 (15485256) / Informação 12 (16681419)</t>
  </si>
  <si>
    <t>Projeto Costurando o Futuro - TECIDOS DIVERSOS</t>
  </si>
  <si>
    <t>Nota Técnica 254 (16727637)</t>
  </si>
  <si>
    <t>Pistola calibre .40</t>
  </si>
  <si>
    <t>Nota Técnica 26 (16385351) / Nota Técnica 102 (16767991)</t>
  </si>
  <si>
    <t>Anexo - PLANO DE APLICAÇÃO -  Atual - Junho 2022 (SEI nº 18377971)</t>
  </si>
  <si>
    <t>Aprovado - INFORMAÇÃO Nº 9/2021/DRSE/COENA/CGMEAP/DIREX/DEPEN (15485256)</t>
  </si>
  <si>
    <t>Aprovado - NOTA TÉCNICA Nº 26/2021/DIMAT/CGAIT/DIRPP/DEPEN/MJ (16385351)</t>
  </si>
  <si>
    <t>Câmera fotográfica digital</t>
  </si>
  <si>
    <t>Pendente - NOTA TÉCNICA Nº 156/2022/DIMAT/CGAIT/DIRPP/DEPEN/MJ (18382408)</t>
  </si>
  <si>
    <t>Computador "All in One"</t>
  </si>
  <si>
    <t>Aprovado - NOTA TÉCNICA Nº 49/2022/DPLAG/ESPEN/DEPEN/MJ (18417523)</t>
  </si>
  <si>
    <t>Notebook</t>
  </si>
  <si>
    <t xml:space="preserve">CGAIT/INTELIGÊNCIA </t>
  </si>
  <si>
    <t>Kit GOPRO Go Pro Hero 8</t>
  </si>
  <si>
    <t>Não Aprovado - NOTA TÉCNICA Nº 156/2022/DIMAT/CGAIT/DIRPP/DEPEN/MJ (18382408)</t>
  </si>
  <si>
    <t>Drone</t>
  </si>
  <si>
    <t>Filmadora Full HD</t>
  </si>
  <si>
    <t>Microondas</t>
  </si>
  <si>
    <t xml:space="preserve">Nobreak 1200 VA </t>
  </si>
  <si>
    <t>Aprovado - NOTA TÉCNICA Nº 156/2022/DIMAT/CGAIT/DIRPP/DEPEN/MJ (18382408)</t>
  </si>
  <si>
    <t>Monitor Full HD</t>
  </si>
  <si>
    <t>Cofre eletrônico</t>
  </si>
  <si>
    <t xml:space="preserve"> HD Externo Usb 3.0 Slim Portatil 1 TB</t>
  </si>
  <si>
    <t>Projetor</t>
  </si>
  <si>
    <t>Leitor Biométrico</t>
  </si>
  <si>
    <t>Purificador de água</t>
  </si>
  <si>
    <t>Mini câmera espiã filmadora DV</t>
  </si>
  <si>
    <t>Relógio despertador</t>
  </si>
  <si>
    <t>Pen drive com gravador de voz</t>
  </si>
  <si>
    <t>Gravador de DVD Cd Externo</t>
  </si>
  <si>
    <t>Fone de ouvido com microfone</t>
  </si>
  <si>
    <t>Webcam Video Conferência Usb Cam 1080p</t>
  </si>
  <si>
    <t>Microfone</t>
  </si>
  <si>
    <t>Aprovado - NOTA TÉCNICA Nº 254/2021/COATR/CGCAP/DIRPP/DEPEN/MJ (16727637)</t>
  </si>
  <si>
    <t>TECIDOS DIVERSOS</t>
  </si>
  <si>
    <t>Aprovado - DESPACHO Nº 241/2022/COATR/CGCAP/DIRPP/DEPEN (18384745)</t>
  </si>
  <si>
    <t>GOIÁS - FaF 2021</t>
  </si>
  <si>
    <t>Construção de muro na Unidade Prisional Sarandi de Itumbiara</t>
  </si>
  <si>
    <t>Munição 9MM CBC LUGER+P EXPO 147GR BONDED A</t>
  </si>
  <si>
    <r>
      <rPr>
        <sz val="10"/>
        <color rgb="FF000000"/>
        <rFont val="Calibri"/>
        <family val="2"/>
      </rPr>
      <t>armário alto com 02 portas e 06 prateleiras</t>
    </r>
  </si>
  <si>
    <r>
      <rPr>
        <sz val="10"/>
        <color rgb="FF000000"/>
        <rFont val="Calibri"/>
        <family val="2"/>
      </rPr>
      <t>cadeira fixa estofada, com braços</t>
    </r>
  </si>
  <si>
    <t>cadeira giratória operacional</t>
  </si>
  <si>
    <t>poltrona diretor giratória</t>
  </si>
  <si>
    <r>
      <t>conjunto </t>
    </r>
    <r>
      <rPr>
        <sz val="10"/>
        <color rgb="FF000000"/>
        <rFont val="Calibri"/>
        <family val="2"/>
      </rPr>
      <t>mesa para refeitório com 04 lugares</t>
    </r>
  </si>
  <si>
    <r>
      <rPr>
        <sz val="10"/>
        <color rgb="FF000000"/>
        <rFont val="Calibri"/>
        <family val="2"/>
      </rPr>
      <t>cadeira longarina com 03 assentos e braços independentes</t>
    </r>
  </si>
  <si>
    <t>roupeiro de aço</t>
  </si>
  <si>
    <r>
      <rPr>
        <sz val="10"/>
        <color rgb="FF000000"/>
        <rFont val="Calibri"/>
        <family val="2"/>
      </rPr>
      <t>mesa orgânica com estrutura de aço em "l"– s/ gaveteiro fixo</t>
    </r>
  </si>
  <si>
    <t>mesa de reunião</t>
  </si>
  <si>
    <t>mesa retangular com estrutura de aço e painel de madeira</t>
  </si>
  <si>
    <t>sofá de 03 lugares, com braços</t>
  </si>
  <si>
    <t>cadeira caixa alta giratória, balcão/portaria</t>
  </si>
  <si>
    <t>bebedouro elétrico industrial de aço com capacidade para 100L</t>
  </si>
  <si>
    <t>televisor LCD LED FULL HD</t>
  </si>
  <si>
    <t>Kit de Contramedidas </t>
  </si>
  <si>
    <t>Solução de Vigilância Remota</t>
  </si>
  <si>
    <t>Softwares para solução de vigilância remota </t>
  </si>
  <si>
    <t>Bloqueador de Sinais de Radiocomunicação Portátil </t>
  </si>
  <si>
    <t>ESCOLA PENAL</t>
  </si>
  <si>
    <t>placas de tatame 1 (um) metro x 1 (um) metro x 40 mm em EVA Premium com bordas</t>
  </si>
  <si>
    <t>Torniquetes de aplicação pré-hospitalar para treinamento</t>
  </si>
  <si>
    <t>Alvos de papel 28x30 cm</t>
  </si>
  <si>
    <t>Alvos IPSC clássico regular 46x58 cm</t>
  </si>
  <si>
    <t>INSUMOS PARA CONFECÇÃO DE UNIFORMES PARA REEDUCANDOS</t>
  </si>
  <si>
    <t>Caixa de papelão reforçada no tamanho 70 cm x 50 cm x 40 cm</t>
  </si>
  <si>
    <t>Emulsão para serigrafia com sensibilizante</t>
  </si>
  <si>
    <t>Conjuntos de réguas para costura e modelagem em MDF natural</t>
  </si>
  <si>
    <t>Linha de costura para máquina overlock</t>
  </si>
  <si>
    <t>Linha de costura para máquina reta nº 120</t>
  </si>
  <si>
    <t>Óleo lubrificante para máquina de costura</t>
  </si>
  <si>
    <t>Removedor de emulsões indicado para remover emulsões à água ou solvente de telas serigráficas</t>
  </si>
  <si>
    <t>Tecido malha poliviscose (malha fria 67% poliéster e 33% de viscose); cor amarelo canário ou ouro</t>
  </si>
  <si>
    <t>2260kg</t>
  </si>
  <si>
    <t>Tela para serigrafia 70cm x 40cm de nylon poliéster 55 fios para silk</t>
  </si>
  <si>
    <t>tesoura</t>
  </si>
  <si>
    <t>Tinta serigráfica</t>
  </si>
  <si>
    <t>Agulha para máquina de costura industrial caseadeira reta e pespontadeira: DP5 nº12</t>
  </si>
  <si>
    <t>Agulha para máquina de bordar industrial: DPK5 nº 11</t>
  </si>
  <si>
    <t>Agulha para máquina de costura industrial reta: DB1 nº 12</t>
  </si>
  <si>
    <t>Agulha para máquina de costura industrial travete: DP5 nº 14</t>
  </si>
  <si>
    <t>Agulha para máquina botoneira industrial: TQ1 nº 14</t>
  </si>
  <si>
    <t>Agulha para máquina de costura industrial overlock e interlock: B27 nº 12</t>
  </si>
  <si>
    <t>Agulha para máquina de costura galoneira industrial: B63 nº 12</t>
  </si>
  <si>
    <t>Elástico para cós de calça branco 39 mm de largura composto por 71% poliéster e 29% elastodieno</t>
  </si>
  <si>
    <t>4100m</t>
  </si>
  <si>
    <t>Sacos plásticos transparentes 50 cm x 60 cm</t>
  </si>
  <si>
    <t>100kg</t>
  </si>
  <si>
    <t>Tecido brim</t>
  </si>
  <si>
    <t>6872m</t>
  </si>
  <si>
    <t>MOBILIÁRIO E APARELHAMENTO DO PRESÍDIO DE NOVO GAMA</t>
  </si>
  <si>
    <t>Televidor LCD</t>
  </si>
  <si>
    <t>EQUIPAMENTOS ESPECIALIZADOS/COMUNICAÇÃO</t>
  </si>
  <si>
    <t>Câmera DSLR full frame</t>
  </si>
  <si>
    <t>Computador</t>
  </si>
  <si>
    <t>Estúdio Youtuber Profissional C/ Softbox Chroma Key e Tripé Gold</t>
  </si>
  <si>
    <t>Mesa de edição Allen &amp; Heath Mixer Zed 22 Fx</t>
  </si>
  <si>
    <t>Kit Polyvox Caixa Amplificada,Tripé P/caixa, Microfone C/ Fio, Pedestal Microfone - Xc-512</t>
  </si>
  <si>
    <t>Estabilizador de imagem para câmera digital</t>
  </si>
  <si>
    <t xml:space="preserve">Impressora </t>
  </si>
  <si>
    <t>OUVIDORIA, CORREGEDORIA SETORIAL E GERÊNCIA DE ASSISTÊNCIA BIOPSICOSSOCIAL</t>
  </si>
  <si>
    <t>microcomputadores do tipo Desktop</t>
  </si>
  <si>
    <t>20 unidades para a Corregedoria Setorial
3 unidades para a Ouvidoria
11 unidades para a Gerência de Assistência Biopsicossocial</t>
  </si>
  <si>
    <t>monitores</t>
  </si>
  <si>
    <t>Equipamento correlacionador omni-espectral de frequências</t>
  </si>
  <si>
    <t>Câmera de video profissional full hd</t>
  </si>
  <si>
    <t>Tripé para câmera com cabeça hidráulica</t>
  </si>
  <si>
    <t>Kit de chromakey</t>
  </si>
  <si>
    <t>Kits iluminador led profissional</t>
  </si>
  <si>
    <t>microfone de lapela sem fio</t>
  </si>
  <si>
    <t>Anexo Plano de Aplicação, FaF 2021 (SEI nº 18602523)</t>
  </si>
  <si>
    <t>Construção de muro na Unidade Prisional Sarandi de Itumbiara, cujo Projeto Estrutural e Arquitetônico</t>
  </si>
  <si>
    <t>Aprovado - INFORMAÇÃO Nº 27/2021/DRCO/COENA/CGMEAP/DIREX/DEPEN (15312937)</t>
  </si>
  <si>
    <t>armário alto</t>
  </si>
  <si>
    <t>Aprovado - NOTA TÉCNICA Nº 13/2021/DIMAT/CGAIT/DIRPP/DEPEN/MJ (16302406)</t>
  </si>
  <si>
    <t>cadeira fixa estofada</t>
  </si>
  <si>
    <t>mesa para refeitório</t>
  </si>
  <si>
    <t>cadeira longarina</t>
  </si>
  <si>
    <t>mesa orgânica com estrutura de aço em "l"</t>
  </si>
  <si>
    <t>cadeira caixa alta giratória, balcão/portaria</t>
  </si>
  <si>
    <t>bebedouro elétrico industrial</t>
  </si>
  <si>
    <t xml:space="preserve">televisor </t>
  </si>
  <si>
    <t>Kit de Contramedidas</t>
  </si>
  <si>
    <t>Softwares para solução de vigilância remota</t>
  </si>
  <si>
    <t>Bloqueador de Sinais de Radiocomunicação Portátil</t>
  </si>
  <si>
    <t>Pendente - NOTA TÉCNICA Nº 171/2022/DIMAT/CGAIT/DIRPP/DEPEN/MJ (18621507)</t>
  </si>
  <si>
    <t>Aprovado - NOTA TÉCNICA Nº 171/2022/DIMAT/CGAIT/DIRPP/DEPEN/MJ (18621507)</t>
  </si>
  <si>
    <t>Estúdio Youtuber Profissional  C/ Softbox Chroma Key e Tripé Gold</t>
  </si>
  <si>
    <t>Kit Polyvox Caixa Amplificada,Tripé P/caixa, Microfone C/ Fio, Pedestal Microfone - Xc-512,</t>
  </si>
  <si>
    <t>Impressora</t>
  </si>
  <si>
    <t>Desktop</t>
  </si>
  <si>
    <t>CGCAP</t>
  </si>
  <si>
    <t>Pendente - Despacho 471 (SEI nº 20156116)</t>
  </si>
  <si>
    <t>A CGCAP solicitou mais detalhamento do item</t>
  </si>
  <si>
    <t>Monitor</t>
  </si>
  <si>
    <t>CGAIT/INTELIGÊNCIA</t>
  </si>
  <si>
    <t>placas de tatame</t>
  </si>
  <si>
    <t>Aprovado - Nota Técnica 77 (SEI nº 19594273)</t>
  </si>
  <si>
    <t>Câmera de video profissional full
hd,</t>
  </si>
  <si>
    <t>Tripé para câmera com cabeça
hidráulica</t>
  </si>
  <si>
    <t>iluminador led profissional</t>
  </si>
  <si>
    <t>Torniquetes de
aplicação pré-hospitalar para
treinamento,</t>
  </si>
  <si>
    <t>Alvos de papel
28x30 cm</t>
  </si>
  <si>
    <t>Alvos IPSC
clássico regular 46x58 cm</t>
  </si>
  <si>
    <t>munição 9MM CBC LUGER+P EXPO 147GR BONDED A</t>
  </si>
  <si>
    <t>Aprovado - NOTA TÉCNICA Nº 173/2021/COAITEC/DIRPP/DEPEN/MJ (15082496)</t>
  </si>
  <si>
    <t>Aprovado - NOTA TÉCNICA Nº 136/2022/COATR/CGCAP/DIRPP/DEPEN/MJ (18698870)</t>
  </si>
  <si>
    <t>MARANHÃO - FaF 2021</t>
  </si>
  <si>
    <t>Ampliação do complexo penitenciário de São Luís (UPRSL VIII)</t>
  </si>
  <si>
    <t>Munição de menor potencial ofensivo AM 403-9</t>
  </si>
  <si>
    <t>9MM LGR EXPO+BONDED</t>
  </si>
  <si>
    <t>9MM TREINA EOOG NTA</t>
  </si>
  <si>
    <t>40 SW TREINA EOOP NTA</t>
  </si>
  <si>
    <t>Munição IMPO AM 403 - Cartucho Plástico Cal. 12 com bala de borracha</t>
  </si>
  <si>
    <t>Granada Indoor GB-708 Agente Capsaicina</t>
  </si>
  <si>
    <t>Munição 5.56 X 45mm - Treinamento</t>
  </si>
  <si>
    <t>Munição - calibre 12 carga: precision</t>
  </si>
  <si>
    <t>Munição - calibre 12 dedo de borrada 403</t>
  </si>
  <si>
    <t>Munição - tipo real calibre 556 x 45mm</t>
  </si>
  <si>
    <t>Munição tipo: real; calibre .40; carga: S&amp;W</t>
  </si>
  <si>
    <t>Munição tipo: real; calibre 9mm; carga: luger + +EXPO GOLD HEX</t>
  </si>
  <si>
    <t>Munição tipo: real; calibre 12; 3T</t>
  </si>
  <si>
    <t>Carga múltipla lacrimogênica AM600-GL-203L</t>
  </si>
  <si>
    <t>22LR CHOG 40GR TARGET</t>
  </si>
  <si>
    <t>Granada explosiva lacrimogênea GL302</t>
  </si>
  <si>
    <t>Granada Lacrimogênia GL 310</t>
  </si>
  <si>
    <t>Spray de pimenta gel - GL 108/G</t>
  </si>
  <si>
    <t xml:space="preserve">Insumos para a seção de saúde </t>
  </si>
  <si>
    <t>Informação 188 (16675648)</t>
  </si>
  <si>
    <t>Pistola Calibre 9mm</t>
  </si>
  <si>
    <t>Espingarda calibre 12</t>
  </si>
  <si>
    <t>Algema tipo punho duplo</t>
  </si>
  <si>
    <t>Equipamento de simulação de tiro para treinamento - AIRSOFT</t>
  </si>
  <si>
    <t>Aparelhos para implementação de academia</t>
  </si>
  <si>
    <t>Nota Técnica 79 (16684596)</t>
  </si>
  <si>
    <t xml:space="preserve">Aparelhos para a seção de saúde </t>
  </si>
  <si>
    <t xml:space="preserve">Aparelhos odontológicos para a seção de saúde </t>
  </si>
  <si>
    <t>Cenário 1 e 2
Aditivação</t>
  </si>
  <si>
    <t>OFICIO Nº58-2022-RESPOSTA AO OFÍCIO 2514-2021-DIR (17304874)</t>
  </si>
  <si>
    <t xml:space="preserve">Curso de mestrado para servidores do sistema penitenicário </t>
  </si>
  <si>
    <t>areas sensíveis</t>
  </si>
  <si>
    <t xml:space="preserve">Computadores </t>
  </si>
  <si>
    <t>áreas sensíveis????</t>
  </si>
  <si>
    <t>A</t>
  </si>
  <si>
    <t>Viaturas humanizadas especializadas para fiscalizaação, patrulhamento e batedores</t>
  </si>
  <si>
    <t>MINAS GERAIS - FaF 2021</t>
  </si>
  <si>
    <t>Ofício SEJUSP/ADM nº. 2390/2021 (16618581 E 16618595)</t>
  </si>
  <si>
    <t>Obra de Captação e Tratamento de Água – ETA - para o Abastecimento da Penitenciária Francisco Floriano de Paula em Governador Valadares— MG</t>
  </si>
  <si>
    <t>MUNICAO ELASTOMERO</t>
  </si>
  <si>
    <t>MUNICAO TREINA 5,56</t>
  </si>
  <si>
    <t>MUNICAO TREINA 7,62</t>
  </si>
  <si>
    <t>BERETTA, MODELO APX FULL SIZE</t>
  </si>
  <si>
    <t>Aquisição de esteira de Raio X - 60x40 cm</t>
  </si>
  <si>
    <t>Ofício SEJUSP nº. 134/2022 e PLANO DE APLICAÇÃO (17124261)</t>
  </si>
  <si>
    <t xml:space="preserve">ÁREA SENSÍVEL DO ADITIVO </t>
  </si>
  <si>
    <t>Munição Elastomero - Cal 12</t>
  </si>
  <si>
    <t>Integração e modernização dos sistemas de informações penais</t>
  </si>
  <si>
    <t xml:space="preserve">CAPITAL </t>
  </si>
  <si>
    <t>Veículo de pequeno porte, tipo Utilitário Esporte SUV, 4 portas, sem cela, descaracterizada, com predisposição para rádio transceptor móvel digital, luzes auxiliares (estrobo) e sinalizador acústico visual (kojak) para veículos descaracterizados, 0km, com todos os acessórios mínimos obrigatórios, conforme legislação em vigor. Câmbio manual, combustível gasolina/etano (Flex), cor branca.</t>
  </si>
  <si>
    <t>Webcam HD, com microfone incorporado, câmera a cores, cabo USB - 1.5 m incluso.</t>
  </si>
  <si>
    <r>
      <t xml:space="preserve">VEÍCULO AUTOMOTOR POPULAR COMPLETO </t>
    </r>
    <r>
      <rPr>
        <b/>
        <sz val="10"/>
        <color theme="1"/>
        <rFont val="Calibri"/>
        <family val="2"/>
        <scheme val="minor"/>
      </rPr>
      <t>PARA ATIVIDADE DE INTELIGÊNCIA</t>
    </r>
    <r>
      <rPr>
        <sz val="10"/>
        <color theme="1"/>
        <rFont val="Calibri"/>
        <family val="2"/>
        <scheme val="minor"/>
      </rPr>
      <t xml:space="preserve"> (NÃO PLOTADO) - SE</t>
    </r>
  </si>
  <si>
    <t>MICROCOMPUTADOR</t>
  </si>
  <si>
    <t>FECHADURA ELETRÔNICA BIOMÉTRICA</t>
  </si>
  <si>
    <t>WEBCAM SIMPLES COM MICROFONE INTEGRADO</t>
  </si>
  <si>
    <t>WEBCAM COM MICROFONE INTEGRADO</t>
  </si>
  <si>
    <t>GRAVADOR DE AUDIO DIGITAL</t>
  </si>
  <si>
    <t>CANETA COM CAMERA E MICROFONE P/VIGILÂNCIA VELADA (DISCRETA)</t>
  </si>
  <si>
    <t>BONE COM CAMERA E MICROFONE P/ VIGILÂNCIA VELADA (DISCRETA)</t>
  </si>
  <si>
    <t>GIROFLEX LED PARA VIATURA</t>
  </si>
  <si>
    <t>LOCALIZADOR GPS + LBS COM ESCUTA DE AMBIENTE</t>
  </si>
  <si>
    <t>TELESCÓPIO MONOCULAR COM ULTRA ZOOM</t>
  </si>
  <si>
    <t>CÂMERAS ENDOSCÓPICAS WIFI PARA APARELHO CELULAR.</t>
  </si>
  <si>
    <t>MICRO CÂMERA SEGURANÇA IP WIFI 720P HD VISÃO NOTURNA P/ VIGILÂNCIA VELADA (DISCRETA)</t>
  </si>
  <si>
    <t>CHAVEIRO COM CAMERA E MICROFONE P/ VIGILÂNCIA VELADA (DISCRETA)</t>
  </si>
  <si>
    <t>HD EXTERNO USB</t>
  </si>
  <si>
    <t>Obra de Captação e Tratamento de Água (ETA) para o Abastecimento da Penitenciária Francisco Floriano de Paula em Governador Valadares-MG</t>
  </si>
  <si>
    <t>Aprovado - INFORMAÇÃO Nº 10/2021/DRSE/COENA/CGMEAP/DIREX/DEPEN (15486318)</t>
  </si>
  <si>
    <t>Aprovado - NOTA TÉCNICA Nº 27/2021/DIMAT/CGAIT/DIRPP/DEPEN/MJ (16386586)</t>
  </si>
  <si>
    <t>Veículo de pequeno porte, tipo Utilitário Esporte SUV, 4</t>
  </si>
  <si>
    <t>Aprovado - NOTA TÉCNICA Nº 161/2022/DIMAT/CGAIT/DIRPP/DEPEN/MJ (18445281)</t>
  </si>
  <si>
    <t>Webcam HD, com microfone incorporado, câmera a cores, cabo USB - 1,5m incluso</t>
  </si>
  <si>
    <t>VEÍCULO AUTOMOTOR POPULAR COMPLETO</t>
  </si>
  <si>
    <t>WEBCAM SIMPLES COM MICROFONE INTEGRADO.</t>
  </si>
  <si>
    <t>CANETA COM CAMERA E MICROFONE P/VIGILÂNCIA</t>
  </si>
  <si>
    <t>BONE COM CAMERA E MICROFONE P/ VIGILÂNCIA</t>
  </si>
  <si>
    <t>LOCALIZADOR GPS + LBS</t>
  </si>
  <si>
    <t>CÂMERAS ENDOSCÓPICAS WIFI PARA APARELHO CELULAR</t>
  </si>
  <si>
    <t>MICRO CÂMERA SEGURANÇA IP WIFI 720P HD VISÃO</t>
  </si>
  <si>
    <t>CHAVEIRO COM CAMERA E MICROFONE P/ VIGILÂNCIA</t>
  </si>
  <si>
    <t>Aprovado - NOTA TÉCNICA Nº 17/2022/DPLAG/ESPEN/DEPEN/MJ (17395413)</t>
  </si>
  <si>
    <t xml:space="preserve"> MATO GROSSO DO SUL - FaF 2021</t>
  </si>
  <si>
    <t>Ofício n. 753/DAF/GAB/AGEPEN/2022 (17907973) e Plano de Aplicação (17908010)</t>
  </si>
  <si>
    <t>elaboração de projetos arquitetônicos (planta baixa, cobertura, situação, implantação, cortes, fachadas, quadros de esquadria, quadros de louças e metais, elevações, memorial descritivo, etc); projetos: estrutural, hidráulico, elétrico, telefone e lógica, instalação de prevenção e combate a incêndio, ambiental, terraplenagem, todos com memorial de cálculo e todos os detalhes que se fizerem necessários para à perfeita compreensão do projeto para a construção de Módulo de Saúde no Centro Penal Agroindustrial da Gameleira.</t>
  </si>
  <si>
    <t>Construção de Módulo de Saúde no Centro Penal Agroindustrial da Gameleira.</t>
  </si>
  <si>
    <t xml:space="preserve">kit Uniforme completo </t>
  </si>
  <si>
    <t>Tonfas</t>
  </si>
  <si>
    <t>Pneus</t>
  </si>
  <si>
    <t>Serviço de manutenção preventiva e corretiva de Scanner de bagagem - 12 meses</t>
  </si>
  <si>
    <t>---</t>
  </si>
  <si>
    <t>Serviço de manutenção corretiva com fornecimento de peças de Scanner de bagagem</t>
  </si>
  <si>
    <t>Rádios transceptores</t>
  </si>
  <si>
    <t>Coletes balísticos</t>
  </si>
  <si>
    <t>Pistola 9mm</t>
  </si>
  <si>
    <t>Cenário 1 e 2
ADITIVAÇÃO</t>
  </si>
  <si>
    <t xml:space="preserve">Cenários </t>
  </si>
  <si>
    <t>Aprovado - Informação 31 (SEI nº 15524324)</t>
  </si>
  <si>
    <t>kit Uniforme completo:</t>
  </si>
  <si>
    <t>calças táticas</t>
  </si>
  <si>
    <t>Aprovado - Nota Técnica 290 (SEI nº 15672581)</t>
  </si>
  <si>
    <t>camisas táticas</t>
  </si>
  <si>
    <t>coturnos</t>
  </si>
  <si>
    <t xml:space="preserve">coldres </t>
  </si>
  <si>
    <t>porta carregadores</t>
  </si>
  <si>
    <t xml:space="preserve">porta algemas </t>
  </si>
  <si>
    <t xml:space="preserve">boinas táticas </t>
  </si>
  <si>
    <t xml:space="preserve">cintos táticos </t>
  </si>
  <si>
    <t>cintos modulares táticos</t>
  </si>
  <si>
    <t xml:space="preserve">cintos de apoio táticos </t>
  </si>
  <si>
    <t>pares de meias militar cano longo</t>
  </si>
  <si>
    <t>Aprovado - Nota Técnica 11 (SEI nº 16297388)</t>
  </si>
  <si>
    <t xml:space="preserve">Serviço de assinatura do suporte anual de software/hardware -  3 anos </t>
  </si>
  <si>
    <t>Aprovado - Nota Técnica 150 (SEI nº 18282288)</t>
  </si>
  <si>
    <t xml:space="preserve">Serviço de assinatura do UFED 4PC ULTIMATE SUBSCRIPTION-  3 anos </t>
  </si>
  <si>
    <t xml:space="preserve">Serviço de assinatura da garantia anual de hardware -  3 anos </t>
  </si>
  <si>
    <t>Serviço de assinatura de licença de utilização de software para ralização de videoconferência  -  60 meses</t>
  </si>
  <si>
    <t>Cabos adaptadores</t>
  </si>
  <si>
    <t>Cabos HDMI</t>
  </si>
  <si>
    <t>Almofadas para carimbo</t>
  </si>
  <si>
    <t>Barbante</t>
  </si>
  <si>
    <t>Blocos para anotação do tipo autoadesivo</t>
  </si>
  <si>
    <t>Caixas de borracha branca</t>
  </si>
  <si>
    <t>2cx</t>
  </si>
  <si>
    <t>Caixas de papelação tipo arquivo morto</t>
  </si>
  <si>
    <t xml:space="preserve">Caixas para arquivo </t>
  </si>
  <si>
    <t>Caneta tipo marca texto</t>
  </si>
  <si>
    <t>10cx</t>
  </si>
  <si>
    <t xml:space="preserve">Caneta tipo marcadaor permanente </t>
  </si>
  <si>
    <t>5cx</t>
  </si>
  <si>
    <t>Canetas hidrográficas azul</t>
  </si>
  <si>
    <t>Canetas hidrográficas preta</t>
  </si>
  <si>
    <t>Canetas hidrográficas vermelha</t>
  </si>
  <si>
    <t>Carimbos automáticos 38x14mm</t>
  </si>
  <si>
    <t>Carimbos automáticos 5x2,5mm</t>
  </si>
  <si>
    <t xml:space="preserve">Carimbos numerador </t>
  </si>
  <si>
    <t>Caixa de clipe (tamanho 4/0)</t>
  </si>
  <si>
    <t>6cx</t>
  </si>
  <si>
    <t>Caixa de clipe (tamanho 10/0)</t>
  </si>
  <si>
    <t>Caixa de clipe (tamanho 2/0)</t>
  </si>
  <si>
    <t>Caixa de clipe (tamanho 1)</t>
  </si>
  <si>
    <t>Caixa de clipe (tamanho 2)</t>
  </si>
  <si>
    <t>Cola branca</t>
  </si>
  <si>
    <t>Cola branca tipo bastão</t>
  </si>
  <si>
    <t>Colchete nº 10</t>
  </si>
  <si>
    <t>20cx</t>
  </si>
  <si>
    <t>Colchete nº 12</t>
  </si>
  <si>
    <t>DVD-R</t>
  </si>
  <si>
    <t>20pc</t>
  </si>
  <si>
    <t>Envelope</t>
  </si>
  <si>
    <t>6pc</t>
  </si>
  <si>
    <t>Envelope para CD/DVD</t>
  </si>
  <si>
    <t>10pc</t>
  </si>
  <si>
    <t>Etiqueta autoadesiva</t>
  </si>
  <si>
    <t>25pc</t>
  </si>
  <si>
    <t>Aprovado - Nota Técnica 216 (SEI nº 19191908)</t>
  </si>
  <si>
    <t>Etiqueta folha autoadesiva</t>
  </si>
  <si>
    <t>50fl</t>
  </si>
  <si>
    <t>Extrator de grampo</t>
  </si>
  <si>
    <t>Fita adesiva monoface 18mm</t>
  </si>
  <si>
    <t xml:space="preserve">Fita adesiva dupla </t>
  </si>
  <si>
    <t>Fita adesiva dupla face 48mm</t>
  </si>
  <si>
    <t>Fita corretiva branca</t>
  </si>
  <si>
    <t>Kit de fusível de vidro</t>
  </si>
  <si>
    <t>Caixas de grampo</t>
  </si>
  <si>
    <t>30cx</t>
  </si>
  <si>
    <t xml:space="preserve">Caixas de lápis </t>
  </si>
  <si>
    <t>Caixa de marcadores para quadro branco cor preto</t>
  </si>
  <si>
    <t>Caixa de marcadores para quadro branco cor vermelho</t>
  </si>
  <si>
    <t>Caixa de marcadores para quadro branco cor azul</t>
  </si>
  <si>
    <t>Mousepad ergonômico</t>
  </si>
  <si>
    <t>Pasta com aba de plástico</t>
  </si>
  <si>
    <t>Pen Drive</t>
  </si>
  <si>
    <t>Perfuradores de papel</t>
  </si>
  <si>
    <t>tinta para almofada carimbo</t>
  </si>
  <si>
    <t>tinta para carimbos automático</t>
  </si>
  <si>
    <t>Cartão de memorária 64gB</t>
  </si>
  <si>
    <t>Pendente - Nota Técnica 73 (SEI nº 19474378)</t>
  </si>
  <si>
    <t xml:space="preserve">Mochila tipo bolsa para câmera fotográfica </t>
  </si>
  <si>
    <t>Caneta esferográfica  - preta</t>
  </si>
  <si>
    <t>Caneta esferográfica  - azul</t>
  </si>
  <si>
    <t xml:space="preserve">Lápis escolar </t>
  </si>
  <si>
    <t>3cx</t>
  </si>
  <si>
    <t>Borracha escolar</t>
  </si>
  <si>
    <t>1cx</t>
  </si>
  <si>
    <t>Tesoura multisuso</t>
  </si>
  <si>
    <t>Mouse pad</t>
  </si>
  <si>
    <t>Pinceis marcadores de texto</t>
  </si>
  <si>
    <t>Papel A4</t>
  </si>
  <si>
    <t>Réguas</t>
  </si>
  <si>
    <t>Grampo galvanizado - 106/6</t>
  </si>
  <si>
    <t>Grampo galvanizado - 23/10</t>
  </si>
  <si>
    <t>Assinatura de designer grafico para edição de imagem e vídeo - 36meses</t>
  </si>
  <si>
    <t>Assinatura Adobe premiere  - 36meses</t>
  </si>
  <si>
    <t>Cartão de memorária 256gB</t>
  </si>
  <si>
    <t>Placa de captura de vídeo</t>
  </si>
  <si>
    <t>Placa de som áudio</t>
  </si>
  <si>
    <t>UFED DONGLE KIT</t>
  </si>
  <si>
    <t>UFED 4PC HW KIT</t>
  </si>
  <si>
    <t>Televisores 42''</t>
  </si>
  <si>
    <t>Ar-Condicionado 12.000 buts</t>
  </si>
  <si>
    <t>Moniores Led 23''</t>
  </si>
  <si>
    <t xml:space="preserve">Geladeira </t>
  </si>
  <si>
    <t>Filmadora Hadcam Sony Mod</t>
  </si>
  <si>
    <t>Filmadora GoPro Hero 8 Black</t>
  </si>
  <si>
    <t>Caneta espiã</t>
  </si>
  <si>
    <t xml:space="preserve">Gravador de voz </t>
  </si>
  <si>
    <t>Nobreak</t>
  </si>
  <si>
    <t>Cadeiras fixas</t>
  </si>
  <si>
    <t>Bebedouros</t>
  </si>
  <si>
    <t>Cadeiras tipo longarina</t>
  </si>
  <si>
    <t xml:space="preserve">Tela Projetor </t>
  </si>
  <si>
    <t>Jogo de sofá</t>
  </si>
  <si>
    <t>Câmeras fotográficas Nikon</t>
  </si>
  <si>
    <t>Fone de ouvido</t>
  </si>
  <si>
    <t>Garrafas térmicas</t>
  </si>
  <si>
    <t>Grampeadores</t>
  </si>
  <si>
    <t>Guilhotina</t>
  </si>
  <si>
    <t>Lixeiras com pedal</t>
  </si>
  <si>
    <t>Microfones de mesa</t>
  </si>
  <si>
    <t xml:space="preserve">Modem </t>
  </si>
  <si>
    <t>Telefone sem fio</t>
  </si>
  <si>
    <t>Caixa de som</t>
  </si>
  <si>
    <t xml:space="preserve">Computadores completos </t>
  </si>
  <si>
    <t xml:space="preserve">Disco rígido móvel </t>
  </si>
  <si>
    <t>Escada de alumínio</t>
  </si>
  <si>
    <t xml:space="preserve">Frigobar </t>
  </si>
  <si>
    <t>Monitores</t>
  </si>
  <si>
    <t>Nobreaki</t>
  </si>
  <si>
    <t>Computador como servidor</t>
  </si>
  <si>
    <t>Suporte para nobreak e cpu</t>
  </si>
  <si>
    <t>Switch</t>
  </si>
  <si>
    <t>Webcan</t>
  </si>
  <si>
    <t>Mesa em L</t>
  </si>
  <si>
    <t>Estação de trabalho</t>
  </si>
  <si>
    <t xml:space="preserve">Mesa para atendimento </t>
  </si>
  <si>
    <t xml:space="preserve">computadores </t>
  </si>
  <si>
    <t>cadeira giratória com braço</t>
  </si>
  <si>
    <t>cadeira giratória sem braço</t>
  </si>
  <si>
    <t>gaveteiro</t>
  </si>
  <si>
    <t>notebook</t>
  </si>
  <si>
    <t>webcam</t>
  </si>
  <si>
    <t>nobreak</t>
  </si>
  <si>
    <t>Roteador</t>
  </si>
  <si>
    <t>telefones</t>
  </si>
  <si>
    <t xml:space="preserve">câmera </t>
  </si>
  <si>
    <t>Lente de zoon</t>
  </si>
  <si>
    <t>Flash Godox</t>
  </si>
  <si>
    <t>Microfones de lapela</t>
  </si>
  <si>
    <t>caixa de som</t>
  </si>
  <si>
    <t>tripé suporte</t>
  </si>
  <si>
    <t>aparelho celular</t>
  </si>
  <si>
    <t xml:space="preserve">monitor </t>
  </si>
  <si>
    <t>HD externo portátil</t>
  </si>
  <si>
    <t>televisor 60''</t>
  </si>
  <si>
    <t>switch 48 portas</t>
  </si>
  <si>
    <t>grampeadores profissional</t>
  </si>
  <si>
    <t>grampeadores de mesa</t>
  </si>
  <si>
    <t>calculadoras de mesa</t>
  </si>
  <si>
    <t>cadeiras giratória com braço</t>
  </si>
  <si>
    <t xml:space="preserve">conjunto de mesa e cadeira </t>
  </si>
  <si>
    <t>computadores</t>
  </si>
  <si>
    <t>projetores</t>
  </si>
  <si>
    <t>quadro branco</t>
  </si>
  <si>
    <t>cadeira auditório</t>
  </si>
  <si>
    <t>mesa escritório</t>
  </si>
  <si>
    <t>cadeira escritório</t>
  </si>
  <si>
    <t>televisor</t>
  </si>
  <si>
    <t>cadiera longarina</t>
  </si>
  <si>
    <t xml:space="preserve">computador </t>
  </si>
  <si>
    <t xml:space="preserve">kit escritório: armário alto, prateleira e gaveta </t>
  </si>
  <si>
    <t>Púlpito tipo madeira</t>
  </si>
  <si>
    <t>estabilizador</t>
  </si>
  <si>
    <t>câmera filmadora</t>
  </si>
  <si>
    <t>tripe para câmera de vídeo</t>
  </si>
  <si>
    <t>dolly universal de estúdui para tripé doobrável</t>
  </si>
  <si>
    <t>teleprompter para notebook</t>
  </si>
  <si>
    <t>microfone de lapela</t>
  </si>
  <si>
    <t xml:space="preserve">microfone profissional </t>
  </si>
  <si>
    <t>mirofone direcional para câmera</t>
  </si>
  <si>
    <t xml:space="preserve">gravador de auduio profissional </t>
  </si>
  <si>
    <t>bateria tipo Sony</t>
  </si>
  <si>
    <t>Suporte fundo infinito</t>
  </si>
  <si>
    <t>conjunto composto por 2 softbox</t>
  </si>
  <si>
    <t xml:space="preserve">mesa de som </t>
  </si>
  <si>
    <t>MATO GROSSO - FaF 2021</t>
  </si>
  <si>
    <t>Anexo Plano de Aplicação 2021 - anexo (15008396) / Anexo Ofício 1039-2021- Retificado - Plano CENÁRIO 2 (16684670)</t>
  </si>
  <si>
    <t>Construção da cozinha industrial na Penitenciária Central do Estado - PCE</t>
  </si>
  <si>
    <t>Algemas de Pulso</t>
  </si>
  <si>
    <t>Algemas de Tornozelo</t>
  </si>
  <si>
    <t>Colchão 3D</t>
  </si>
  <si>
    <t>Lanterna LED</t>
  </si>
  <si>
    <t>Cadeado em latão 50mm</t>
  </si>
  <si>
    <t>Cadeado em latão 60mm</t>
  </si>
  <si>
    <t xml:space="preserve">Serviço de treinamento nível para operação dos terminais portáteis, móveis e fixos </t>
  </si>
  <si>
    <t>Transceptor de rádio fixo</t>
  </si>
  <si>
    <t>Transceptor de rádio móvel</t>
  </si>
  <si>
    <t>Dectector de metal</t>
  </si>
  <si>
    <t>Ar condicionado 12.00btus</t>
  </si>
  <si>
    <t>Ar condicionado 18.00btus</t>
  </si>
  <si>
    <t>Ofício Plano de Aplicação 2021 (17443416)</t>
  </si>
  <si>
    <t>Parafuso Ph</t>
  </si>
  <si>
    <t>Cabo Coaxial com alimentação bobina - cx 2000m</t>
  </si>
  <si>
    <t>Conector P4 macho - pacote 100 unidades</t>
  </si>
  <si>
    <t>Conector P4 fêmea - pacote 100 unidades</t>
  </si>
  <si>
    <t>Conector BNC parafuso com moloa para CFTV</t>
  </si>
  <si>
    <t>Fita isolante adesiva</t>
  </si>
  <si>
    <t xml:space="preserve">Abraçadeira de nylon </t>
  </si>
  <si>
    <t>Bucha com aba anel</t>
  </si>
  <si>
    <t xml:space="preserve">Software de gerenciamento de controle de acesso </t>
  </si>
  <si>
    <t xml:space="preserve">Cartão de proximidade </t>
  </si>
  <si>
    <t>Fonte de 20''</t>
  </si>
  <si>
    <t>HD 2T</t>
  </si>
  <si>
    <t>HD externo 2 T</t>
  </si>
  <si>
    <t>Conectores P4</t>
  </si>
  <si>
    <t>Conectores Bnc</t>
  </si>
  <si>
    <t>Caixa para conectores</t>
  </si>
  <si>
    <t>Cabeamento coaxil com alimentação</t>
  </si>
  <si>
    <t>200m</t>
  </si>
  <si>
    <t>Instalação CFTV com fornecimento de mangueiras, tubulações e conexões</t>
  </si>
  <si>
    <t>Cabo microgone pronto Ninja 4.57M</t>
  </si>
  <si>
    <t>Cabo microgone pronto Ninja 0.9</t>
  </si>
  <si>
    <t>material expediente</t>
  </si>
  <si>
    <t>Kit concertina</t>
  </si>
  <si>
    <t>300m</t>
  </si>
  <si>
    <t>Kit manutenção de armamentos contendo ferramentas</t>
  </si>
  <si>
    <t>Kit limpeza de armamentos</t>
  </si>
  <si>
    <t>Material  gráfico</t>
  </si>
  <si>
    <t xml:space="preserve">MiniRack </t>
  </si>
  <si>
    <t xml:space="preserve">Camera VHD </t>
  </si>
  <si>
    <t>Gravador digital de vídeo</t>
  </si>
  <si>
    <t>Fonte de alimentação</t>
  </si>
  <si>
    <t>Televidor Smart Tv 50''</t>
  </si>
  <si>
    <t xml:space="preserve">Nobreak </t>
  </si>
  <si>
    <t xml:space="preserve">Régua protetora </t>
  </si>
  <si>
    <t>Catraca de controle de acesso nas dimensões</t>
  </si>
  <si>
    <t>Celestron - Binóculos</t>
  </si>
  <si>
    <t xml:space="preserve">Camera de vídeo para filmagens GoPro </t>
  </si>
  <si>
    <t xml:space="preserve">Camera veicular </t>
  </si>
  <si>
    <t>Scanner portátil wifi duplex</t>
  </si>
  <si>
    <t xml:space="preserve">Impressora multifuncional laser </t>
  </si>
  <si>
    <t xml:space="preserve">veículo tipo furgão </t>
  </si>
  <si>
    <t>Projetor multimídia</t>
  </si>
  <si>
    <t>Arquivo deslizante metal</t>
  </si>
  <si>
    <t xml:space="preserve">Fechadura digital reversível biométrica de embutir com biometria </t>
  </si>
  <si>
    <t>Fragmentadora de papel - 30 fls</t>
  </si>
  <si>
    <t>Fragmentadora de papel - 10 fls</t>
  </si>
  <si>
    <t xml:space="preserve">Roteador wireless com 3 antes e 4 saídas </t>
  </si>
  <si>
    <t>CVT - Câmera com infra vermelho 20M</t>
  </si>
  <si>
    <t>CVT - Câmera com infra vermelho 40M</t>
  </si>
  <si>
    <t>DVR 16 entradas HD</t>
  </si>
  <si>
    <t>Rack organizador</t>
  </si>
  <si>
    <t xml:space="preserve">Caixa ativa 15 DAS Altea </t>
  </si>
  <si>
    <t xml:space="preserve">Caixa Ativa OPSB </t>
  </si>
  <si>
    <t>Mesa de som</t>
  </si>
  <si>
    <t>Microfone shure 58c</t>
  </si>
  <si>
    <t>Microfone shure J10</t>
  </si>
  <si>
    <t>Microfone shure J15</t>
  </si>
  <si>
    <t>Microfine HEADSET</t>
  </si>
  <si>
    <t>Bateria pearl</t>
  </si>
  <si>
    <t>Ferragens Kit pearl</t>
  </si>
  <si>
    <t>Pratos Kit Hybrid</t>
  </si>
  <si>
    <t xml:space="preserve">Guitarra </t>
  </si>
  <si>
    <t>Contrabaixo</t>
  </si>
  <si>
    <t>Violão</t>
  </si>
  <si>
    <t>Caixa ativa DB-B - Hype</t>
  </si>
  <si>
    <t>Suporte extensor caixa</t>
  </si>
  <si>
    <t>Pedestal microfone</t>
  </si>
  <si>
    <t>Poltronas</t>
  </si>
  <si>
    <t>TV 60''</t>
  </si>
  <si>
    <t>Apresentador de slides com laser</t>
  </si>
  <si>
    <t>Ar condicionado 60 Btus</t>
  </si>
  <si>
    <t>Projetor de slides 4k</t>
  </si>
  <si>
    <t>Lousa interativa</t>
  </si>
  <si>
    <t>Tela projeção elétrica</t>
  </si>
  <si>
    <t xml:space="preserve">Fechadura digital reversível biométrica de embutir com biomeria </t>
  </si>
  <si>
    <t>PARÁ - FaF 2021</t>
  </si>
  <si>
    <t>Plano DE APLICAÇÃO - REPASSE FUNDO A FUNDO 2021 - (16140590)</t>
  </si>
  <si>
    <t xml:space="preserve">CENÁRIO </t>
  </si>
  <si>
    <t xml:space="preserve">	
Reforma e Aprimoramento do espaço que será destinado a Sede do GAP e para construção de um Canil que atenderá as demandas do Grupamento de Ações Penitenciárias do Pará - GAP/PA. </t>
  </si>
  <si>
    <t>Cartucho calibre 12 Am 403/A – projéteis de Borracha TRIMPACT</t>
  </si>
  <si>
    <t>Cartucho Calibre 12 AM 403 – projétil de borracha MONOIMPACT</t>
  </si>
  <si>
    <t>Manutenção dos serviços e
Realização de investimentos
penitenciários</t>
  </si>
  <si>
    <t xml:space="preserve">Cabo HDMI; </t>
  </si>
  <si>
    <t xml:space="preserve">Capa de Chuva preta em PVC; </t>
  </si>
  <si>
    <t xml:space="preserve">Bota 7 léguas em PVC; </t>
  </si>
  <si>
    <t xml:space="preserve">Espargidor de agente pimenta; </t>
  </si>
  <si>
    <t>Munição pistola .40;</t>
  </si>
  <si>
    <t xml:space="preserve">Munição Calibre 12 (letal e não letal); </t>
  </si>
  <si>
    <t xml:space="preserve">Munição 5.56; </t>
  </si>
  <si>
    <t xml:space="preserve">Granada; </t>
  </si>
  <si>
    <t xml:space="preserve">Bandoleira; </t>
  </si>
  <si>
    <t xml:space="preserve">Kit de limpeza para armamento; </t>
  </si>
  <si>
    <t>Colchão de espuma D33 78x188cm;</t>
  </si>
  <si>
    <t xml:space="preserve">Caixa de Cabo UTP CAT5e; </t>
  </si>
  <si>
    <t xml:space="preserve">Caixa de Cabo UTP CAT6; </t>
  </si>
  <si>
    <t xml:space="preserve">Conector RJ45; </t>
  </si>
  <si>
    <t xml:space="preserve">Tomada Telefônica RJ11; </t>
  </si>
  <si>
    <t>Luva de procedimento látex p/m</t>
  </si>
  <si>
    <t>Luva de procedimento cirúrgico nº 6,5/7.0</t>
  </si>
  <si>
    <t>Agulha gengival curta odontológica</t>
  </si>
  <si>
    <t>Agulha gengival longa odontológica</t>
  </si>
  <si>
    <t>Seringa de 5 ml;</t>
  </si>
  <si>
    <t>Seringa de 10 ml;</t>
  </si>
  <si>
    <t>Projetos destinados à reinserção
social de presos, internados e
egressos</t>
  </si>
  <si>
    <t>Soda Cáustica (Kg); 750 Kg</t>
  </si>
  <si>
    <t>Álcool 70% (L); 748 L</t>
  </si>
  <si>
    <t>Detergente Líquido</t>
  </si>
  <si>
    <t>Sal (Kg); 750 Kg</t>
  </si>
  <si>
    <t>Pedra Sanitária</t>
  </si>
  <si>
    <t>Bicarbonato de Sódio</t>
  </si>
  <si>
    <t>Barra de Sabão</t>
  </si>
  <si>
    <t>Desinfetante; 800 L</t>
  </si>
  <si>
    <t>Sabão em pó; 800 Kg</t>
  </si>
  <si>
    <t>Sabão Líquido; 750 L</t>
  </si>
  <si>
    <t>Caderno brochura capa dura, 96fls</t>
  </si>
  <si>
    <t>Lápis preto</t>
  </si>
  <si>
    <t>Borracha branca</t>
  </si>
  <si>
    <t>Raquete detectora de metal portátil</t>
  </si>
  <si>
    <t>Máquina de cortar cabelo</t>
  </si>
  <si>
    <t>Aparelho de ar condicionado tipo split 9.000 btus</t>
  </si>
  <si>
    <t>Roçadeira elétrica</t>
  </si>
  <si>
    <t>Bomba Submersa</t>
  </si>
  <si>
    <t>Bomba Centrífuga</t>
  </si>
  <si>
    <t>Armários de aço 2 portas</t>
  </si>
  <si>
    <t>Arquivo de aço, 4 gavetas para pasta suspensa</t>
  </si>
  <si>
    <t>Cadeira estofada, giratória c/braço, estrutura metálica</t>
  </si>
  <si>
    <t>Mesa de MDF, 120 x 60cm;</t>
  </si>
  <si>
    <t>Bebedouro de coluna p/ garrafão de 20l</t>
  </si>
  <si>
    <t>Esfigmomanômetro</t>
  </si>
  <si>
    <t xml:space="preserve">Kit Glicosimetro; </t>
  </si>
  <si>
    <t xml:space="preserve">Mochila para resgate; </t>
  </si>
  <si>
    <t xml:space="preserve">Desfibrilador automático externo; </t>
  </si>
  <si>
    <t xml:space="preserve">Mini computador, i3, 4Gb de ram, 240 SSD; </t>
  </si>
  <si>
    <t>Headphone USB com microfone;</t>
  </si>
  <si>
    <t xml:space="preserve">Webcam full hd; </t>
  </si>
  <si>
    <t>Tv 32 polegadas;</t>
  </si>
  <si>
    <t>Nobreak;</t>
  </si>
  <si>
    <t xml:space="preserve">Teclado USB; </t>
  </si>
  <si>
    <t xml:space="preserve">Mouse USB; </t>
  </si>
  <si>
    <t xml:space="preserve">Suporte de Parede para TV 32 polegadas; </t>
  </si>
  <si>
    <t xml:space="preserve">Cenário 1 e 2 e Aditivação </t>
  </si>
  <si>
    <t>Anexo PLANO DE APLICAÇÃO FUNDO A FUNDO 2021 - SUPLEMENT (17242812)</t>
  </si>
  <si>
    <t>Capacitação dos
trabalhadores do sistema
penal</t>
  </si>
  <si>
    <t>Cartucho calibre .12 - CBC/70 CH-3T-treina caixeta “A” Diâmetro (mm):5,5; Peso Projétil (g): 24; Velocidade (m/s): 430; Energia (joules): 2.219; e Provete: 30” (76 ,2 cm).</t>
  </si>
  <si>
    <t>Papel Cartão – 30.000 unidades. Tamanho F1 (660x841mm) Gramatura: 220g</t>
  </si>
  <si>
    <t>KIT DE VIGILÂNCIA REMOTA CONTENDO DISPOSITIVOS MINIATURIZADOS PARA COLETA, REPRODUÇÃO E TRANSMISSÃO DE EVIDÊNCIAS DE ÁUDIO E VÍDEO ATRAVÉS DA REDE CELULAR 4G/LTE</t>
  </si>
  <si>
    <t>RASTREADOR E DETECTOR DE DISPOSITIVOS CLANDESTINOS</t>
  </si>
  <si>
    <t>BOROSCÓPIO</t>
  </si>
  <si>
    <t>DETECTOR DE JUNÇÕES NÃO-LINEARES</t>
  </si>
  <si>
    <t>Caminhonete (4X4). Largura Total (espelho a espelho) 2,132 - Altura (máx.) 1786 (LS &amp; LT 4x4) 1831 (LTZ 4x4) 1847 (High Country 4x4). Distância entre eixos 3,096</t>
  </si>
  <si>
    <t xml:space="preserve"> - FaF 2021</t>
  </si>
  <si>
    <t>Despesa</t>
  </si>
  <si>
    <t>Item</t>
  </si>
  <si>
    <t>Ação</t>
  </si>
  <si>
    <t>Destinação</t>
  </si>
  <si>
    <t>Quantidade</t>
  </si>
  <si>
    <t xml:space="preserve"> Valor unit </t>
  </si>
  <si>
    <t xml:space="preserve"> Valor total </t>
  </si>
  <si>
    <t>I</t>
  </si>
  <si>
    <t>Construção, reforma, ampliação e aprimoramento de estabelecimentos penais</t>
  </si>
  <si>
    <t>Obras</t>
  </si>
  <si>
    <t>Reforma da Cadeia Pública de Pocinhos/PB;</t>
  </si>
  <si>
    <t>Reforma da Cadeia Pública de Taperoá/PB;</t>
  </si>
  <si>
    <t>Reforma da Escola Penitenciária da Paraíba em João Pessoa/PB</t>
  </si>
  <si>
    <t>Valor total da ação:</t>
  </si>
  <si>
    <t>II</t>
  </si>
  <si>
    <t>Aparelhamento e aperfeiçoamento do sistema prisional</t>
  </si>
  <si>
    <t>Aparelhamento</t>
  </si>
  <si>
    <t>Aquisição de Câmaras Frias (Fornecimento e Instalação</t>
  </si>
  <si>
    <t>Aquisição de Ar condicionado tipo Split - 12.000 BTUS</t>
  </si>
  <si>
    <t>Freezer e Refrigerador Horizontal (Dupla Ação) 2 tampas 419 litros DA420 220V</t>
  </si>
  <si>
    <t>Bomba d’água tipo Submersa 3 Cv Monofásica 220V</t>
  </si>
  <si>
    <t>Bomba d’água tipo Centrífuga 4 Polos 5 Cv Trifásico 220V/380V</t>
  </si>
  <si>
    <t>Fogão Industrial 8 Bocas</t>
  </si>
  <si>
    <t>Fogão Industrial a Gás 6 Bocas</t>
  </si>
  <si>
    <t>Fogão Industrial 4 Bocas</t>
  </si>
  <si>
    <t>Aquisição de Extintores PQS - tipo ABC (6kg) - fabricado conforme abnt nbr 15808:2010 em chapa de aço carbono</t>
  </si>
  <si>
    <t xml:space="preserve">Caminhão Baú </t>
  </si>
  <si>
    <t>Pistola de calibre 9mm</t>
  </si>
  <si>
    <t>Suplementação</t>
  </si>
  <si>
    <t>Servidor de Arquivos  8GB DDR4 3200mhz; RAID 1 P/ 2 hdds; 2x SSD de 480GB SATA RI 6 Gbps 512 2,5" Hot Plug AG Drive; 3,5" HYB CARR; 1 DWPD; Placa de rede Broadcom 5720 Dual Port 1 Gb LOM</t>
  </si>
  <si>
    <t>Corregedoria (2)/ Egepen (6) / Inteligência(2) / Ouvidoria(1)</t>
  </si>
  <si>
    <t xml:space="preserve">Ar Condicionado Split - 12.000 BTUs 220V - Frio </t>
  </si>
  <si>
    <t>HD Interno  / 4tb / 64mb / mpn / st400vn008</t>
  </si>
  <si>
    <t>Servidor Firewall 2.4 - 06 portas</t>
  </si>
  <si>
    <t>Nobreak. UPS Nobreak Back-UPS 1500VA / 825W - Bivolt/115V</t>
  </si>
  <si>
    <t xml:space="preserve">Roteador Wireles Gibabit </t>
  </si>
  <si>
    <t xml:space="preserve">Switch 24 Portas </t>
  </si>
  <si>
    <t>Rack de Telecomunicações 8U / 19"</t>
  </si>
  <si>
    <t>Microscópio Trinocular -  Zoom 40x</t>
  </si>
  <si>
    <t>Corregedoria (4)/ Egepen (10) / Inteligência (4) / Ouvidoria (4)</t>
  </si>
  <si>
    <t>Notebook - Procesador Intel, 11ª geração, cache 12 mb, até 4,5 ghz, Ram 8 gb, SSD de 512 GB, Palca de Vídeo 4GB, tela Fulll HD.</t>
  </si>
  <si>
    <t>Corregedoria(1) / Egepen(1) / Ouvidoria(1)</t>
  </si>
  <si>
    <t xml:space="preserve">Refrigerador Degelo Prático 240L </t>
  </si>
  <si>
    <t>Corregedoria (2) / Egepen(2) / Inteligência(2) / Ouvidoria(1)</t>
  </si>
  <si>
    <t>Frigobar, 45L, Branco, 110v</t>
  </si>
  <si>
    <t xml:space="preserve">Câmera superior p/ microscópio </t>
  </si>
  <si>
    <t>Corregedoria (1) / Egepen(1) / Inteligência (1) / Ouvidoria (1)</t>
  </si>
  <si>
    <t xml:space="preserve">TV de 32" </t>
  </si>
  <si>
    <t>Corregedoria (2)/ Egepen (3) / Inteligência (3) / Ouvidoria (1)</t>
  </si>
  <si>
    <t>HD Externo de 2TB USB 3.0  Preto</t>
  </si>
  <si>
    <t>Corregedoria (1)/ Egepen (1) / Ouvidoria (2) / Inteligência (</t>
  </si>
  <si>
    <t xml:space="preserve">TV de 50" </t>
  </si>
  <si>
    <t>Egepen</t>
  </si>
  <si>
    <t>Scanner de Mesa</t>
  </si>
  <si>
    <t>Moldura touch screen frame interativa 20 toques 50</t>
  </si>
  <si>
    <t>Corregedoria(2) / Egepen (2) / Inteligência (2) / Ouvidoria(2)</t>
  </si>
  <si>
    <t xml:space="preserve">Microcomputador, inclusive Monitor, Processador 16M, Webcam, Memória 8GB, Garantia de 1 ano   </t>
  </si>
  <si>
    <t>Corregedoria(1) / Egepen (1)/ Ouvidoria(1)</t>
  </si>
  <si>
    <t>Multifuncional - Impressora  - Tanque de Tinta Colorida, Wi-Fi Direct, USB, Bivolt</t>
  </si>
  <si>
    <t>Smartphone 64GB 4G Wi-Fi Tela 6.5'' Dual Chip 4GB RAM</t>
  </si>
  <si>
    <t>Ar Condicionado Inverter 24.000 Btus Frio 220V</t>
  </si>
  <si>
    <t>Computador de Extração de Dados Telemáticos: Placa mãe 10ª geração, suporte mínimo 06 portas, Memória 64GB Ddr4, 08 portas usb, porta ethernet gibabit 100/1000, Fomnte de Alimentação, Placa de vídeo, saída de vídeo, Processador corel 7, Licença operacional, teclado multifuncional, mouse e Nobreak.</t>
  </si>
  <si>
    <t>Câmera Fotográfica/Filmadora com zoom óptico de longo alcance</t>
  </si>
  <si>
    <t>Egepen(1)/ Inteligência(1) / Ouvidoria(1)</t>
  </si>
  <si>
    <t>Triturador de documentos - Nível 5: Fragmentar até 130 folhas, fragmentar mínimo de 6 páginas, Destruir clipes e grampos pequenos, triturar cartões magnéticos, cesto mínimo de 26 litros, silêncioso, econômico, ruído até 60 db, tensão de 220V</t>
  </si>
  <si>
    <t>Colete Balístico dissimulado c/ cinta nível III-A</t>
  </si>
  <si>
    <t>Rádio Comunicador Mod. Tetra ST-7000</t>
  </si>
  <si>
    <t>Cartão de memória 64 GB</t>
  </si>
  <si>
    <t>Kit com DVR e 4 Câmeras de segurança HD ou Full HD</t>
  </si>
  <si>
    <t xml:space="preserve">Rádio Comunicador </t>
  </si>
  <si>
    <t>Fechadura Eletrônica</t>
  </si>
  <si>
    <t xml:space="preserve">Drone </t>
  </si>
  <si>
    <t>Estação De Solda Profissional  -220v</t>
  </si>
  <si>
    <t xml:space="preserve">Gelágua - Bebedouro de Coluna para Garrafão Refrigerado por Compressor Branco 220V </t>
  </si>
  <si>
    <t>Cadeira de Escritório Diretor Giratória</t>
  </si>
  <si>
    <t>Ouvidoria</t>
  </si>
  <si>
    <t>Fragmentadora de Papel 8 folhas Corte em Partículas 127V</t>
  </si>
  <si>
    <t xml:space="preserve">Pistola 9 mm - Sub Compacta </t>
  </si>
  <si>
    <t xml:space="preserve">Pistola 9 mm - Compacta </t>
  </si>
  <si>
    <t>Equipamento de áudio e vídeo em miniaturas para gravação e transmição de evidências</t>
  </si>
  <si>
    <t>III</t>
  </si>
  <si>
    <t>Aquisição de Munições Letais e não letais 9 mm</t>
  </si>
  <si>
    <t>Aquisição de Munições Letais e não letais .40</t>
  </si>
  <si>
    <t>Aquisição de Munições Letais e não letais 12" Letal</t>
  </si>
  <si>
    <t>Aquisição de Munições Letais e não letais 12" Não letal</t>
  </si>
  <si>
    <t>Aquisição de Cadeados tipo tetra ou similar</t>
  </si>
  <si>
    <t xml:space="preserve">Prestação de Serviço para aluguel de Equipamento de extração automatizada e análise de Dados de dispositivos móveis  - Duração Suporte: 6 anos </t>
  </si>
  <si>
    <t>Contratação de Empresa Especializada em Serviço de Monitoramento Eletrônico de Pessoas privadas de liberdade.</t>
  </si>
  <si>
    <t>Total Construção</t>
  </si>
  <si>
    <t>Total Capital</t>
  </si>
  <si>
    <t xml:space="preserve"> Total Custeio </t>
  </si>
  <si>
    <t xml:space="preserve"> Total Global: </t>
  </si>
  <si>
    <t>PERNAMBUCO - FaF 2021</t>
  </si>
  <si>
    <t>Plano de Aplicação - UNIFICADO - ATUAL (16673596)</t>
  </si>
  <si>
    <t>Ampliação da subestação elétrica do Presídio de Igarassu/PE (PIG), por meio da complementação na execução de serviços de adequação com acréscimo de área do Presídio de Igarassu/PE. A unidade é destinada ao público masculino, em cumprimento de regime fechado.</t>
  </si>
  <si>
    <t>Implantação de ETE (Estação de Tratamento de Esgoto) no Presídio de Igarassu/PE (PIG). Estabelecimento penal de regime fechado destinada ao público de presos do sexo masculino, localizado na Rodovia BR 101 - Norte, Km 32,5 - Tabatinga, Igarassu/PE, CEP: 53610-970, na Região Metropolitana do Recife (RMR)</t>
  </si>
  <si>
    <t>Munições Letais Mun. CBC 40 SW EXPO 155 GR GOLD HEX A</t>
  </si>
  <si>
    <t>Munições Letais Mun. CBC 40 SW ETTP 180 GR A</t>
  </si>
  <si>
    <t>Monitoramento eletrônico de reeducandos (Execução penal).</t>
  </si>
  <si>
    <t>Monitoramento eletrônico de reeducandos (Medidas cautelares diversas da prisão)</t>
  </si>
  <si>
    <t>FUZIL T4 SEMI-AUTO 5,56</t>
  </si>
  <si>
    <t>através do Ofício n.° 619 GAB SJDH - (SEI nº 16729648), aditivo de quantitativo do item FUZIL T4 SEMI-AUTO para adequação ao limite orçamentário ora enviado, desse modo, a presente análise abarca o aditivo do referido item, relacionado na tabela 2.3;</t>
  </si>
  <si>
    <t>Ofício n.° 619 GAB SJDH - (16729648)</t>
  </si>
  <si>
    <t>RAIO-X DE BAGAGEM</t>
  </si>
  <si>
    <t>EQUIPAGEM: ÁREA DE INTELIGÊNCIA E SEGURANÇA ORGÂNICA</t>
  </si>
  <si>
    <t>EQUIPAGEM: PATRONATO PENITENCIÁRIO</t>
  </si>
  <si>
    <t>EQUIPAGEM: PRODUÇÃO DE UNIFORMES PARA A POPULAÇÃO CARCERÁRIA</t>
  </si>
  <si>
    <t>EQUIPAGEM: REALIZAÇÃO DE OFICINAS DE ARTEFATOS De CONCRETO COM A POPULAÇÃO CARCERÁRIA.</t>
  </si>
  <si>
    <t>AQUISIÇÃO DE QUADRICICLO 4X4</t>
  </si>
  <si>
    <t>Cenário 1 e 2 e ADITIVAÇÃO</t>
  </si>
  <si>
    <t xml:space="preserve">ÁREA </t>
  </si>
  <si>
    <t>ANÁLISE DEPEN</t>
  </si>
  <si>
    <t>ENGENHARIA - Informação 67 (18104299) - OK</t>
  </si>
  <si>
    <t>CGAIT/DIMAT - Nota Técnica 141 (18114275) - OK</t>
  </si>
  <si>
    <t>CONAME - Nota Técnica 10 (16453468)</t>
  </si>
  <si>
    <t>AQUISIÇÃO DE CAFETEIRA ELÉTRICA, RESERVATÓRIO DE ÁGUA DE 600 ML, 220 VOLTS, COR PRETA.</t>
  </si>
  <si>
    <t xml:space="preserve">PENDENTE - CGAIT/DIMAT - Nota Técnica 141 (18114275) </t>
  </si>
  <si>
    <t>AQUISIÇÃO DE WEBCAM PARA VIDEOCONFERÊNCIA, RESOLUÇÃO 1080P A 30 QPS / HD 720P A 30 QPS, MICROFONE ESTÉREO INCORPORADO, 30 FRAMES POR SEGUNDO. GARANTIA MÍNIMA DE 2 ANOS.</t>
  </si>
  <si>
    <t>AQUISIÇÃO DE FONE PARA TELEFONE HEADSET</t>
  </si>
  <si>
    <t>OK - CGAIT/DIMAT - Nota Técnica 141 (18114275) - OK</t>
  </si>
  <si>
    <t>CONTRATAÇÃO DE EQUIPE MULTIDISCIPLINAR: SERVIÇO DE PROFISSIONAL TEMPORÁRIO – 03 (TRÊ) ASSISTENTE SOCIAL (COM JORNADA DE TRABALHO DE 30 HORAS SEMANAIS DE SEGUNDA A SEXTA)</t>
  </si>
  <si>
    <t>OK  - DIFAF - Nota Técnica 2 (SEI nº 18950376)</t>
  </si>
  <si>
    <t>CONTRATAÇÃO DE EQUIPE MULTIDISCIPLINAR: SERVIÇO DE PROFISSIONAL TEMPORÁRIO – 03 (TRÊS) APOIO ADMINISTRATIVO (COM JORNADA DE TRABALHO DE 44 HORAS SEMANAIS, DE SEGUNDA A SEXTA)</t>
  </si>
  <si>
    <t>AQUISIÇÃO DE EPI: AQUISIÇÃO DE MÁSCARA DE PROTEÇÃO HOSPITALAR PFF2 N95 COM CLIP NASAL PADRÃO KN95 - SUPER SAFETY</t>
  </si>
  <si>
    <t>OK - CGAIT/DIMAT - Nota Técnica 141 (18114275)</t>
  </si>
  <si>
    <t>AQUISIÇÃO DE EPI: PROPÉ SAPATILHA BRANCO 20G - CAIXA 1000 UNIDADES. SAPATILHA PRO-PÉ, BRANCA, TIPO SOLDADO, FABRICADA EM 100% POLIPROPILENO. ATÓXICO. EMBALAGEM  1000 UNIDADES.</t>
  </si>
  <si>
    <t>AQUISIÇÃO DE EPI: AQUISIÇÃO DE FACE SHIELD - PROTETOR FACIAL (FACE SHIELD) PTG INCOLOR - UMP O PROTETOR FACIAL PTG É UM TIPO DE PROTEÇÃO PARA O ROSTO DO USUÁRIO QUE SERVE DE ANTEPARO CONTRA PARTÍCULAS VOLANTES. É UM EQUIPAMENTO COMPOSTO POR UMA COROA DE MATERIAL PLÁSTICO NA QUAL SÃO FIXADOS, NAS EXTREMIDADES, SUPORTES BASCULANTES DE PLÁSTICO, E UM VISOR FABRICADO EM PTG, UM MATERIAL INCOLOR, MUITO RESISTENTE E EFICAZ, MOLDADO A VÁCUO FORME. SITE SUPER EPI.</t>
  </si>
  <si>
    <t>AQUISIÇÃO DE EPI: AQUISIÇÃO DE TOUCA DE PROTEÇÃO CABELOS</t>
  </si>
  <si>
    <t>AQUISIÇÃO DE COLETES PERSONALIZADOS / ESTAMPADOS</t>
  </si>
  <si>
    <t>AQUISIÇÃO DE WEBCAM FULL HD</t>
  </si>
  <si>
    <t>PENDENTE - CGAIT/DIMAT - Nota Técnica 141 (18114275)</t>
  </si>
  <si>
    <t>KIT DE FERRAMENTAS (1. CORTA VERGALHÃO; 2. PÉ DE CABRA REDONDO 80CM; 3. LANTERNA LED TÁTICA STREAMLIGHT POLYTAC X 600 LUMENS; 4. FACÃO + FACA MILITAR TÁTICO + MACHADINHA PESCA CAMPING)</t>
  </si>
  <si>
    <t>AQUISIÇÃO DE MALETA DE PRIMEIROS SOCORROS EQUIPADA</t>
  </si>
  <si>
    <t>AQUISIÇÃO DE MOUSE SEM FIO - BLUETOOTH, RECEPTOR SEM FIO USB, PRECISÃO DE 400 IPS,  SENSIBILIDADE DE 200 ATÉ 12.000 DPI. DIMENSÕES: 6.21 X 3.82 X 11.66 CM; 99 G.</t>
  </si>
  <si>
    <t>PENDENTE DE ANÁLISE - ESPEN</t>
  </si>
  <si>
    <t xml:space="preserve">AQUISIÇÃO DE FONE DE OUVIDO PROFISSIONAL ESTÚDIO, ESTÉREO, DIÂMETRO DO DRIVER DE 53 MM, FREQUÊNCIA 10HZ ~ 30 KHZ, POTÊNCIA 600 MW, IMPEDÂNCIA 60 OHMS. </t>
  </si>
  <si>
    <t>AQUISIÇÃO DE CAIXA TRANSPORTADORA DE CÃES ADULTO DE PORTE N° 7</t>
  </si>
  <si>
    <t>AQUISIÇÃO DE QUADRICICLO 4X4. Atender as necessidades dos Policiais Penais que atuam no Centro Integrado de Ressocialização (CIR) de Itaquitinga/PE.</t>
  </si>
  <si>
    <t>AQUISIÇÃO DE NOTEBOOK 14 POLEGADAS, CORE i7 MEMÓRIA DE 8GB (2X4GB), DDR4, 3200MHZ; EXPANSÍVEL ATÉ 32GB, ARMAZENAMENTO* SSD DE 512GB PCIE NVME M.2, WINDOWS 10 PROFISSIONAL</t>
  </si>
  <si>
    <t>DRONE COM CÂMERA RGB ZOOM DIGITAL HOMOLOGADO ANATEL - DJI-289</t>
  </si>
  <si>
    <t>NO-BREAK - POTÊNCIA: 1200VA/600W</t>
  </si>
  <si>
    <t>AQUISIÇÃO DE BINÓCULO DE VISÃO NOTURNA</t>
  </si>
  <si>
    <t>AQUISIÇÃO DE COMPUTADOR DESKTOP (PC DE MESA) COR: PRETO (1 CPU, 01 MANUAL, 01 CD COM DRIVERS, 01 TECLADO, 01 MOUSE, 01 CAIXA DE SOM, 01 MONITOR)</t>
  </si>
  <si>
    <t>AQUISIÇÃO DE COMPUTADORES DESKTOP, PROCESSADOR 6 CORE (NÚCLEOS), MEMÓRIA RAM 8 GB DDR4, ARMAZENAMENTO SSD 256 GB, WI-FI, FONTE 80 PLUS ATX 500 WATS, COM MOUSE E TECLADO BRT2 USB, GABINETE NA COR PRETA</t>
  </si>
  <si>
    <t xml:space="preserve"> AQUISIÇÃO DE MONITOR NA COR PRETA, RETROILUMINAÇÃO LED  19", RESOLUÇÃO MÍNIMA DE 1366 X 768 A 60 HZ, 5MS, CONEXÃO HDMI</t>
  </si>
  <si>
    <t>AQUISIÇÃO DE NOTEBOOK TELA FHD DE 15" COM ANTIRREFLEXO E RETROILUMINAÇÃO LED, PROCESSADOR 4 NÚCLEOS 8 THREADS, ARMAZENAMENTO SSD DE 256GB, BLUETOOTH 5.0, WI-FI 6, MEMÓRIA DE 8GB DDR4, PORTA HDMI, PORTAS USB 3.1, PORTA ETHERNET RJ45, WINDOWS 11 EM PORTUGUÊS (BRASIL)</t>
  </si>
  <si>
    <t>AQUISIÇÃO DE HD EXTERNO, COM MEMÓRIA DE 2 TB, PORTÁTIL, NA COR PRETA, USB 3.0.</t>
  </si>
  <si>
    <t>KIT COMPLETO DE CÂMERA DE SEGURANÇA (KIT CÂMERA DE SEGURANÇA: KIT COMPLETO, CFTV, 2 CÂMERAS SEGURANÇA, FULL 1220, 2MP 1104 5ª, DVR DE 04 CANAIS - TECNOLOGIAS: 5X1 (HDCVI + HDTVI + AHD + ANALÓGICA + IP).- QUANTIDADE DE CANAIS: 4 CANAIS BNC + 1 CANAL IP OU 5 CANAIS IP NO MODO NVR, - RESOLUÇÃO DE GRAVAÇÃO /VISUALIZAÇÃO: 1080P, 1080P LITE OU 720P; - CONEXÃO DE REDE: CABO RJ45 (10/100 M); - SAÍDAS DE VÍDEO: VGA, HDMI E BNC.; - INTELIGÊNCIA DE VÍDEO: EDIÇÃO DE ÁUDIO E VÍDEO / DETECÇÃO DE MOVIMENTO. - MODO DE GRAVAÇÃO: SUPORTA 1 HD SATA INTERNO DE ATÉ 12 TB. - ACESSO REMOTO: NUVEM E DDNS SEM CUSTO; APLICATIVO DE ACESSO REMOTO: ISIC LITE.)</t>
  </si>
  <si>
    <t xml:space="preserve">AQUISIÇÃO DE HD SATA INTERNO 1TB PARA DVR SISTEMA DE VIGILÂNCIA; TECNOLOGIA POWER PARA ATENDER AOS REQUISITOS MÁXIMOS DA ALTA DEMANDA DOS AMBIENTES DE ÁUDIO E VÍDEO; COM REDUÇÃO NO CONSUMO DE ENERGIA; COM OPERAÇÃO SILENCIOSA E REFRIGERADA E CONFIABILIDADE PERFEITA PARA APLICATIVOS DE ÁUDIO E VÍDEO COMO PVRS, DVRS,
STBS (SET-TOP BOXES), BEM COMO PARA APLICATIVOS DE GRAVAÇÃO DE VÍDEOS DE VIGILÂNCIA E SUPERVISÃO.
</t>
  </si>
  <si>
    <t>AQUISIÇÃO DE AR-CONDICIONADO DE JANELA MECÂNICO, 21.000 BTUS, FRIO, 220 VOLTS, TECNOLOGIA CONVENCIONAL, MEDIDA.</t>
  </si>
  <si>
    <t>AQUISIÇÃO DE BEBEDOURO GELÁGUA DE COLUNA; REFRIGERAÇÃO POR COMPRESSOR; 220 VOLTS, RESERVATÓRIO DE ÁGUA VEDADO; COR BRANCA.</t>
  </si>
  <si>
    <t xml:space="preserve">AQUISIÇÃO DE CADEIRA GIRATÓRIA: MECANISMO COM AJUSTES DE ALTURA DO ASSENTO E INCLINAÇÃO DO ENCOSTO; COR: TELA PRETA, ASSENTO E ENCOSTO PRETO; ENCOSTO EM TELA FLEXÍVEL 100% POLIÉSTER DE ALTA RESISTÊNCIA; APOIO LOMBAR INDEPENDENTE, REGULÁVEL NA ALTURA; ASSENTO ESTOFADO. ESPUMA COM DENSIDADE CONTROLADA (45 A 55 KGF/M3) REVESTIDA EM TECIDO POLIÉSTER CREPE; APOIA-BRAÇOS REGULÁVEIS EM ALTURA COM DIMENSÕES QUE ATENDEM ÀS NORMAS NACIONAIS NBR DA ABNT; BASE INJETADA EM RESINA TERMOPLÁSTICA; CADEIRA ERGONÔMICA – NR17 (NORMA DE ERGONOMIA); SUPORTE DE PESO 136KG – TESTADO EM LABORATÓRIO ACREDITADO PELO INMETRO; CADEIRA COM NO MÍNIMO 5 ANOS DE GARANTIA; </t>
  </si>
  <si>
    <t>AQUISIÇÃO DE PAR DE CADEIRAS FIXA: DOIS PARES DE CADEIRA FIXA (TOTAL DE QUATRO CADEIRAS); CADEIRA FIXA REVESTIDA DE TELA MESH; COM APOIO DE BRAÇO; SEM AJUSTE DE BRAÇO; NÃO POSSUI ENCOSTO DE CABEÇA; MATERIAL DA BASE DE POLÍPROPILENO OU OUTRO SIMILAR; TRAVA DE INCLINAÇÃO APENAS EM POSIÇÃO RETA; CORRETOR DE POSTURA FIXO; SUPORTE DE PESO 140 KG;  COR PRETA.</t>
  </si>
  <si>
    <t>AQUISIÇÃO DE MESA ESTAÇÃO DE TRABALHO: EM MADEIRA MDP COM NO MÍNIMO DUAS GAVETAS E FECHADURAS; FORMATO EM “L”, TAMPO EM MDP 15MM COM ACABAMENTO EM PERFIL DE PVC 180º TIPO ERGOSOFT, PÉS EM AÇO, PONTEIRAS NIVELADORAS PARA PISOS IRREGULARES, CORES CINZA OU BEGE. MEDIDAS: COMPRIMENTO: 140CM X 120CM PROFUNDIDADE: 60CM ALTURA: 74CM</t>
  </si>
  <si>
    <t>AQUISIÇÃO DE ARMÁRIO DE AÇO:  2 PORTAS,  MULTIUSO;  ORGANIZADOR ESCRITÓRIO; COMPOSTO POR 04 PRATELEIRAS REFORÇADAS, SENDO UMA FIXA E TRÊS REGULÁVEIS;  SUPORTA ATÉ 30KG BEM DISTRIBUÍDOS POR PRATELEIRA; PÉS NIVELADORES PARA MELHOR ADAPTAÇÃO E UM PERFEITO ACABAMENTO, EVITANDO ASSIM RISCOS NO PISO; PORTA COM FECHADURA E PUXADOR.</t>
  </si>
  <si>
    <t>AQUISIÇÃO DE TABLET 10.4", ARMAZENAMENTO 64GB, PROCESSADOR 8 CORE (NÚCLEOS) 2.0GHZ, WI-FI, GPS, BLUETOOTH, ENTRADA USB TIPO C, CÂMERA COM RESOLUÇÃO MÍNIMA: TRASEIRA 8MP; FRONTAL 5MP, SISTEMA ANDROID 10 OU SUPERIOR, BATERIA DE IONS DE LÍTIO 7040MAH.</t>
  </si>
  <si>
    <t>AQUISIÇÃO DE TELEFONE HEADSET</t>
  </si>
  <si>
    <t>AQUISIÇÃO DE FRAGMENTADORA DE PAPÉIS</t>
  </si>
  <si>
    <t>AQUISIÇÃO DE APARELHO DE ARCONDICIONADO 18.000 BTUS</t>
  </si>
  <si>
    <t>AQUISIÇÃO DE HD SATA INTERNO 1TB PARA DVR SISTEMA DE VIGILÂNCIA; TECNOLOGIA POWER PARA ATENDER AOS REQUISITOS MÁXIMOS DA ALTA DEMANDA DOS AMBIENTES DE ÁUDIO E VÍDEO; COM REDUÇÃO NO CONSUMO DE ENERGIA; COM OPERAÇÃO SILENCIOSA E REFRIGERADA E CONFIABILIDADE PERFEITA PARA APLICATIVOS DE ÁUDIO E VÍDEO COMO PVRS, DVRS,
STBS (SET-TOP BOXES), BEM COMO PARA APLICATIVOS DE GRAVAÇÃO DE VÍDEOS DE VIGILÂNCIA E SUPERVISÃO.</t>
  </si>
  <si>
    <t>AQUISIÇÃO DE MESA DE REUNIÃO 2,40X1,20M COM CAIXA DE TOMADA</t>
  </si>
  <si>
    <t>AQUISIÇÃO DE MESA DE TRABALHO TIPO BAIA ESTAÇÃO DE ATENDIMENTO EM MADEIRA 1 FURO PARA A PASSAGEM DOS FIOS, MEDINDO 4,5 CM DE RAIO. DIMENSÕES: 120 CM DE ALTURA X 100 CM DE LARGURA X 80 CM DE PROFUNDIDADE</t>
  </si>
  <si>
    <t>AQUISIÇÃO DE CADEIRAS GIRATÓRIAS</t>
  </si>
  <si>
    <t>AQUISIÇÃO DE CADEIRAS FIXA TECIDO COM ENCOSTO SEM BRAÇO</t>
  </si>
  <si>
    <t>AQUISIÇÃO CÂMERA DIGITAL 20.1MP</t>
  </si>
  <si>
    <t>AQUISIÇÃO DE CAFETEIRA ELÉTRICA, RESERVATÓRIO DE ÁGUA DE 600 ML</t>
  </si>
  <si>
    <t>AQUISIÇÃO DE BEBEDOURO  GELÁGUA DE COLUNA</t>
  </si>
  <si>
    <t>AQUISIÇÃO DE FRIGOBAR 71L BRANCO 1 PORTA REVERSÍVEL 2 PRATELEIRAS DE VIDRO 220V</t>
  </si>
  <si>
    <t>AQUISIÇÃO DE MICROONDAS 20 LITROS BRANCO 220 VOLTS</t>
  </si>
  <si>
    <t>AQUISIÇÃO DE ARMÁRIO VERTICAL PARA ESCRITÓRIO 2 PORTAS COM CHAVE</t>
  </si>
  <si>
    <t xml:space="preserve">AQUISIÇÃO DE GAVETEIRO COM 4 GAVETAS C/ RODÍZIOS
</t>
  </si>
  <si>
    <t>AQUISIÇÃO DE ARMÁRIO BAIXO ESCRITÓRIO 2 PORTAS PRATELEIRAS INTERNAS</t>
  </si>
  <si>
    <t>UNAPPEN-Unidade de Apoio da Polícia Penal</t>
  </si>
  <si>
    <r>
      <rPr>
        <b/>
        <sz val="10"/>
        <color rgb="FF002060"/>
        <rFont val="Calibri"/>
        <family val="2"/>
        <scheme val="minor"/>
      </rPr>
      <t>COS/SAÚDE - Nota Técnica 55 (18098406)</t>
    </r>
    <r>
      <rPr>
        <sz val="10"/>
        <color rgb="FF002060"/>
        <rFont val="Calibri"/>
        <family val="2"/>
        <scheme val="minor"/>
      </rPr>
      <t xml:space="preserve">
para fins de aprovação da proposta de suplementação, faz-se </t>
    </r>
    <r>
      <rPr>
        <b/>
        <u/>
        <sz val="10"/>
        <color rgb="FF002060"/>
        <rFont val="Calibri"/>
        <family val="2"/>
        <scheme val="minor"/>
      </rPr>
      <t>necessária a complementação</t>
    </r>
    <r>
      <rPr>
        <sz val="10"/>
        <color rgb="FF002060"/>
        <rFont val="Calibri"/>
        <family val="2"/>
        <scheme val="minor"/>
      </rPr>
      <t xml:space="preserve"> da demanda com o envio da relação das unidades prisionais que receberão os equipamentos, bem como o quantitativo de servidores que laboram nas respetivas unidades prisionais.</t>
    </r>
  </si>
  <si>
    <t>AQUISIÇÃO DE MACAS  DE MASSAGEM COR BEGE PORTÁTIL DOBRÁVEL</t>
  </si>
  <si>
    <t>AQUISIÇÃO DE ARMÁRIO MULTIUSO BRANCO COM RODINHAS PARA CONSULTÓRIO</t>
  </si>
  <si>
    <t>AQUISIÇÃO DE ELETROESTIMULADOR 8 CANAIS C/ BATERIA RECARREGÁVEL</t>
  </si>
  <si>
    <t>AQUISIÇÃO DE LASER PARA ACUPUNTURA E FISIOTERAPIA COM CANETA DUAL</t>
  </si>
  <si>
    <t>AQUISIÇÃO DE BALANÇA CORPORAL COM BIOIMPEDÂNCIA</t>
  </si>
  <si>
    <t>AQUISIÇÃO DE MASSAGEADOR PROFISSIONAL TIPO PISTOLA</t>
  </si>
  <si>
    <t>AQUISIÇÃO DE ELETROESTIMULADOR E LOCALIZADOR COM CANETA DIFERENCIAL PARA AURICULOTERAPIA.</t>
  </si>
  <si>
    <t>AQUISIÇÃO DE MONITOR DE PRESSÃO ARTERIAL DE BRAÇO DIGITAL PROFISSIONAL</t>
  </si>
  <si>
    <t>AQUISIÇÃO DE POLTRONA DE MASSAGEM</t>
  </si>
  <si>
    <t>Promoção de cidadania da pessoa presa, internada e egressa</t>
  </si>
  <si>
    <t>AQUISIÇÃO DE CADEIRA UNIVERSITÁRIA PLÁSTICA NA COR AZUL, COM ESTRUTURA METÁLICA, COM PORTA LIVROS ABAIXO DO ASSENTO, COM PRANCHETA E ENCOSTO CONFECCIONADOS EM POLIPROPILENO</t>
  </si>
  <si>
    <t>PATRONATO</t>
  </si>
  <si>
    <t>OK - COPSAE - Nota Técnica 27 (18150140)</t>
  </si>
  <si>
    <t>AQUISIÇÃO DE CADEIRA PRESIDENTE GIRATÓRIA ERGOMÉTRICA COM REGULAGEM DE ALTURA, ENCOSTO COM TELA MASH, ASSENTO ACOLCHOADO E REVESTIDO EM COURO, PÉS DE METAL, E ENCOSTO DE CABEÇA. DIMENSÕES: ‎65 X 40 X 75 CM; 120 QUILOGRAMAS</t>
  </si>
  <si>
    <t>AQUISIÇÃO DE APARELHOS DE AR CONDICIONADO SPLIT 24000 BTUS FRIO 220V</t>
  </si>
  <si>
    <t>AQUISIÇÃO DE ROTEADORES ACCESS POINT WIFI AC DUAL BAND, GIGABIT ETHERNET (10/100/10000), QOS.</t>
  </si>
  <si>
    <t>AQUISIÇÃO DE PLASTIFICADORAS POLISELADORA 220V PARA REALIZAR O PROCESSO DE LAMINAÇÃO, TANTO À QUENTE QUANTO A FRIO.</t>
  </si>
  <si>
    <t>AQUISIÇÃO DE MICROFONE SEM FIO DUPLO PROFISSIONAL UHF DIGITAL, PRETO, COM BATERIA RECEPTOR, POTÊNCIA: 200MA, AC220V(110V+/-10%), 2 CANAIS, SAÍDA DE ÁUDIO: 0-300MV, RATIO: &gt;55DB, SENSIBILIDADE: 6U V, FREQUÊNCIA: 190-850MHZ</t>
  </si>
  <si>
    <t>AQUISIÇÃO DE CAIXAS ACÚSTICAS ATIVA 1000W, 12 POLEGADAS, USB, BLUETOOTH, 3 CANAIS, + TRIPÉ</t>
  </si>
  <si>
    <t>AQUISIÇÃO DE GELADEIRA REFRIGERADORA  FROST FREE DUPLEX 220V 420 LITROS</t>
  </si>
  <si>
    <t>AQUISIÇÃO DE PROJETOR DATASHOW TV SMART LED FULL+ 6000 LUMENS, BLUETOOTH, WIFI.ETOOTH, WIFI.</t>
  </si>
  <si>
    <t>AQUISIÇÃO DE KIT COM 16 (DEZESSEIS) - CÂMERAS EXTERNAS COM INTELIGENCIA ARTIFICIAL IM5 S INTELBRAS; 01 (UM) - NVR STAND ALONE 16 CANAIS 6MP INTELBRAS NVD 1316, PARA CAMERA IP, ONVIF INTELBRAS; E 01 (UM) - HD INTERNO 1TB SEAGATE</t>
  </si>
  <si>
    <t>PENDENTE - COPSAE - Nota Técnica 27 (18150140)</t>
  </si>
  <si>
    <t>AQUISIÇÃO DE QUADRO BRANCO 120X90 MOLDURA ALUMINIO OU MADEIRA</t>
  </si>
  <si>
    <t>AQUISIÇÃO DE BEBEDOURO DE COLUNA PARA GARRAFÃO REFRIGERADO POR COMPRESSOR 220V</t>
  </si>
  <si>
    <t>AQUISIÇÃO DE CAFETEIRA ELÉTRICA MÍNIMO 1,5L SISTEMA CORTA PINGO FILTRO PERMANENTE</t>
  </si>
  <si>
    <t xml:space="preserve">AQUISIÇÃO DE ARQUIVO DE AÇO 4 GAVETAS CAPACIDADE POR GAVETA MÍNIMA 10 KG </t>
  </si>
  <si>
    <t>AQUISIÇÃO DE SUPORTE DE TETO OU PAREDE PARA PROJETOR COM BRAÇO PROLONGADOR</t>
  </si>
  <si>
    <t>AQUISIÇÃO DE MÁQUINAS DE COSTURA OVERLOCK</t>
  </si>
  <si>
    <t xml:space="preserve">UNIFORMES POPULAÇÃO CARCERÁRIA </t>
  </si>
  <si>
    <t>COMPLEMENTAÇÃO - Nota Técnica 86 (SEI nº 18211146)</t>
  </si>
  <si>
    <t>AQUISIÇÃO DE MÁQUINAS DE COSTURA INTERLOCK</t>
  </si>
  <si>
    <t>AQUISIÇÃO DE  MÁQUINAS DE COSTURA INDUSTRIAL NOVA TIPO RETA</t>
  </si>
  <si>
    <t>AQUISIÇÃO DE MÁQUINAS DE COSTURA GALONEIRA</t>
  </si>
  <si>
    <t>AQUISIÇÃO DE MÁQUINAS DE CORTAR TECIDO</t>
  </si>
  <si>
    <t>AQUISIÇÃO DE FERROS DE PASSAR INDUSTRIAIS</t>
  </si>
  <si>
    <t>AQUISIÇÃO DE TRANSPALETES</t>
  </si>
  <si>
    <t>AQUISIÇÃO DE MESAS TÉRMICAS DUPLA PARA ESTAMPAGEM DE CAMISETAS, 12 BERÇOS PARA SERIGRAFIA</t>
  </si>
  <si>
    <t>AQUISIÇÃO DE BETONEIRAS DE 600L</t>
  </si>
  <si>
    <t xml:space="preserve">OFICINAS ARTEFATOS DE CONCRETO </t>
  </si>
  <si>
    <t>AQUISIÇÃO DE MESAS VIBRATÓRIA PARA VIBRAR FORMAS PARA FABRICAÇÃO DE PALANQUE DE CERCAS</t>
  </si>
  <si>
    <t>AQUISIÇÃO DE FORMAS DE POLIPROPILENO</t>
  </si>
  <si>
    <t xml:space="preserve">AQUISIÇÃO DE CARROS PLATAFORMA EM AÇO CARBONO ZINCADO </t>
  </si>
  <si>
    <t>AQUISIÇÃO DE COMPUTADOR DESKTOP, PROCESSADOR 8 CORE, PLACA-MÃE ATX, MEMÓRIA RAM 16 GB DDR4, ARMAZENAMENTO SSD 256 GB, WI-FI, PLACA DE SOM PCI-E SOUND BLASTER CORE3D 122 DB 384 KHZ, BLUETOOTH, PLACA DE VÍDEO DE 4 GB GDDR6, FONTE 80 PLUS ATX 850 WATS, WINDOWS 11 PRO, + TECLADO BRT2 SEM FIO.</t>
  </si>
  <si>
    <t>COMPLEMENTAÇÃO- ESPEN - Nota Técnica 40 (SEI nº 18283828)</t>
  </si>
  <si>
    <t>AQUISIÇÃO DE MONITOR NA COR PRETA, RETROILUMINAÇÃO LED  19", RESOLUÇÃO MÍNIMA DE 1366 X 768 A 60 HZ, 5MS, CONEXÃO HDMI</t>
  </si>
  <si>
    <t>AQUISIÇÃO DE MICROFONES CONDENSADO BM800 20 HZ - 30 KHZ, COM BRAÇO ARTICULADO, SUPORTE DE FIXAÇÃO, SUPORTE ARAÑA, ESPUMA ANTI-VENTO, FILTRO POP</t>
  </si>
  <si>
    <t>AQUISIÇÃO DE WEBCAM PARA VIDEOCONFERÊNCIA, RESOLUÇÃO 1080P A 30 QPS / HD 720P A 30 QPS, MICROFONE ESTÉREO INCORPORADO, 30 FRAMES POR SEGUNDO. GARANTIA MÍNIMA DE 2 ANOS</t>
  </si>
  <si>
    <t>AQUISIÇÃO DE  COMPUTADOR DESKTOP, PROCESSADOR 6 CORE (NÚCLEOS), Memória RAM 8 GB DDR4, Armazenamento SSD 256 GB, Wi-fi, Fonte 80 Plus ATX 500 Watts, com Mouse e Teclado BRT2 USB, Gabinete na cor Preta</t>
  </si>
  <si>
    <t>AQUISIÇÃO DE TELEVISOR SMART TV 55" 4K LED, WIFI, BLUETOOTH</t>
  </si>
  <si>
    <t>AQUISIÇÃO DE MICROFONES SEM FIO DUPLO PROFISSIONAL UHF DIGITAL, PRETO, COM BATERIA RECEPTOR, POTÊNCIA: 200MA, AC220V(110V+/-10%), 2 CANAIS, SAÍDA DE ÁUDIO: 0-300MV, RATIO: &gt;55DB, SENSIBILIDADE: 6U V, FREQUÊNCIA: 190-850MHZ</t>
  </si>
  <si>
    <t>AQUISIÇÃO DE GELADEIRAS REFRIGERADORA  FROST FREE DUPLEX 220V 420 LITROS</t>
  </si>
  <si>
    <t>AQUISIÇÃO DE GELADEIRAS  REFRIGERADORA  FROST FREE 220V 275 LITROS 1 PORTA</t>
  </si>
  <si>
    <t>AQUISIÇÃO DE NOTEBOOK, FULL HD WVA DE 15.6" (1920 X 1080) 250NITS, PROCESSADOR 4 NÚCLEOS 8 THREADS (CACHE DE 12MB, ATÉ 5.0GHZ), PLACA DE VÍDEO DEDICADA DE 2 GB GDDR5, BLUETOOTH 5.0, WI-FI 6, MEMÓRIA DE 32GB DDR4 3200MHZ, SSD DE 512GB, PELO MENOS 2 PORTAS USB 3.2 TYPE-A DE 1ª GERAÇÃO, PORTA HDMI 1.4, CÂMERA HD DE 1.280 X 720 DE 30 FPS, WINDOWS 11 PRO EM PORTUGUÊS (BRASIL)</t>
  </si>
  <si>
    <t xml:space="preserve">AQUISIÇÃO DE CADEIRA GIRATÓRIA ERGONÔMICA QUE ATENDA A NR-17 (NORMA DE ERGONOMIA), AJUSTE DE ALTURA DO ASSENTO E INCLINAÇÃO DO ENCOSTO COM PARADA EM QUALQUER POSIÇÃO, ASSENTO ESTOFADO COM ESPUMA DE DENSIDADE CONTROLADA (45 A 55 KGF/M3) REVESTIDA EM TECIDO POLIÉSTER CREPE, ENCOSTO EM TELA FLEXÍVEL 100% POLIÉSTER DE ALTA RESISTÊNCIA, APOIO DE BRAÇOS REGULÁVEIS EM ALTURA COM DIMENSÕES QUE ATENDAM ÀS NORMAS NACIONAIS NBR DA ABNT, SUPORTE PESO DE ATÉ 136KG, COM PELO MENOS 5 ANOS DE GARANTIA. </t>
  </si>
  <si>
    <t>AQUISIÇÃO DE PLASTIFICADORA POLISELADORA 220V PARA REALIZAR O PROCESSO DE LAMINAÇÃO, TANTO À QUENTE QUANTO A FRIO.</t>
  </si>
  <si>
    <t>AQUISIÇÃO DE CÂMERA ROBÓTICA PTZ USB 2.0 COM ZOOM 10X HD, PLUG AND PLAY, RESOLUÇÃO DE 1080 COM 30FPS</t>
  </si>
  <si>
    <t>AQUISIÇÃO DE CADEIRA UNIVERSITÁRIA PLÁSTICA NA COR AZUL, COM ESTRUTURA METÁLICA, COM PORTA LIVROS ABAIXO DO ASSENTO, COM PRANCHETA E ENCOSTO CONFECCIONADOS EM POLIPROPILENO.</t>
  </si>
  <si>
    <t>AQUISIÇÃO DE IMPRESSORA MULTIFUNCIONAL LASER MONOCROMÁTICA TONER PRETO, COM REDE E WIFI</t>
  </si>
  <si>
    <t xml:space="preserve">AQUISIÇÃO DE IMPRESSORA MULTIFUNCIONAL DESKJET ECOTANK (BULK INK) </t>
  </si>
  <si>
    <t>AQUISIÇÃO DE IMPRESSORA MULTIFUNCIONAL LASER COLOR REDE E WIFI, FRENTE E VERSO.</t>
  </si>
  <si>
    <t>PIAUÍ - FaF 2021</t>
  </si>
  <si>
    <t>Ofício n.º 2133/2021/SEJUS-PI - PLANO APLICAÇÃO UNIFICADO (16621331)</t>
  </si>
  <si>
    <t>Reforma da Penitenciária Gonçalo de Castro Lima - PGCL (Vereda Grande)</t>
  </si>
  <si>
    <t xml:space="preserve">Coturno </t>
  </si>
  <si>
    <t>Calças táticas</t>
  </si>
  <si>
    <t>Camisas de combate</t>
  </si>
  <si>
    <t>Camisetas</t>
  </si>
  <si>
    <t>Bonés</t>
  </si>
  <si>
    <t>VIATURAS</t>
  </si>
  <si>
    <t>Processo: 08016.006841/2021-04</t>
  </si>
  <si>
    <t>Ofício nº: 541/2022/SEJUS-PI (17375070) e PLANO DE APLICAÇÃO (17375073)</t>
  </si>
  <si>
    <t>Observação</t>
  </si>
  <si>
    <t>Reforma da Penitenciária Gonçalo de Castro Lima PGCL (vereda Grande)</t>
  </si>
  <si>
    <t>Aprovado - Informação 55 (SEI nº 15558476)</t>
  </si>
  <si>
    <t>Aquisição de 04 viaturas para o sistema prisional*</t>
  </si>
  <si>
    <t>Aprovado - Nota Técnica 37 (SEI nº 16420935)</t>
  </si>
  <si>
    <t>Fuzil Cl. 556</t>
  </si>
  <si>
    <t>Aprovado - Despacho 383 (SEI nº 17537188)</t>
  </si>
  <si>
    <t>Computador com 02 monitores</t>
  </si>
  <si>
    <t>CGAIT/ESPEN</t>
  </si>
  <si>
    <t>Permitido - Nota Técnica 66 (SEI nº 17527479) e NOTA TÉCNICA Nº 20/2022/DPLAG/ESPEN/DEPEN/MJ (17412396)</t>
  </si>
  <si>
    <t>Nobreaks</t>
  </si>
  <si>
    <t>Escâner de mesa</t>
  </si>
  <si>
    <t>Permitido - Nota Técnica 66 (SEI nº 17527479)</t>
  </si>
  <si>
    <t>Headset</t>
  </si>
  <si>
    <t>Cadeira de escritório</t>
  </si>
  <si>
    <t>Fragmentadora</t>
  </si>
  <si>
    <t>Câmera fotográfica profissional super zoom</t>
  </si>
  <si>
    <t xml:space="preserve">Câmera fotográfica profissional </t>
  </si>
  <si>
    <t>Tela de projeção retrátil</t>
  </si>
  <si>
    <t>Permitido - NOTA TÉCNICA Nº 20/2022/DPLAG/ESPEN/DEPEN/MJ (17412396)</t>
  </si>
  <si>
    <t>Tela de projeção postátil</t>
  </si>
  <si>
    <t>* Hove alteração do quantativo no momento em que o PI enviou as correções, pois retirou o item roçadeira. Como o item consta como aprovado, apenas encaminhar para a CGAIT para conhecimento</t>
  </si>
  <si>
    <t>Dolly para tripé</t>
  </si>
  <si>
    <t xml:space="preserve">Microfone de lapela </t>
  </si>
  <si>
    <t>Microfone profissional (mãos)</t>
  </si>
  <si>
    <t>Ar condicionado 12.000 btus</t>
  </si>
  <si>
    <t>Ar condicionado 18.000 btus</t>
  </si>
  <si>
    <t>Aprovado - Nota Técnica 72 (SEI nº 16645843)</t>
  </si>
  <si>
    <t>Camisetas (farda)</t>
  </si>
  <si>
    <t>Bonés (farda)</t>
  </si>
  <si>
    <t>Espargidor espuma de agente pimenta</t>
  </si>
  <si>
    <t>Espargidor spray MED</t>
  </si>
  <si>
    <t>Espargidor spray MAX</t>
  </si>
  <si>
    <t>Cartucho plástico com Cal. 12</t>
  </si>
  <si>
    <t>Banners</t>
  </si>
  <si>
    <t>CGCAP/COECE</t>
  </si>
  <si>
    <t>Aprovado - INFORMAÇÃO Nº 55/2022/CGCAP/DIRPP/DEPEN</t>
  </si>
  <si>
    <t>Cartilha</t>
  </si>
  <si>
    <t>Canetas</t>
  </si>
  <si>
    <t>Lápis com borracha</t>
  </si>
  <si>
    <t>Kit's de higiene bucal</t>
  </si>
  <si>
    <t>CGCAP/COAJUR</t>
  </si>
  <si>
    <t>Complementação - INFORMAÇÃO Nº 55/2022/CGCAP/DIRPP/DEPEN</t>
  </si>
  <si>
    <t>Aguardando ESTADO - Foi solicitado a complementação através do E-mail DIFAF (SEI nº 19201659)</t>
  </si>
  <si>
    <t>Kit macromodelo odontológico</t>
  </si>
  <si>
    <t>Alginato</t>
  </si>
  <si>
    <t>Gesso odontológico</t>
  </si>
  <si>
    <t>Peça protéica (odontológica)</t>
  </si>
  <si>
    <t>Jogo de dama</t>
  </si>
  <si>
    <t>Jogo de xadrez</t>
  </si>
  <si>
    <t>Bolas de futebol</t>
  </si>
  <si>
    <t>Coletes para internos</t>
  </si>
  <si>
    <t>Não houve análise nem da CGCAP ou CGAIT</t>
  </si>
  <si>
    <t>Uniforme de trabalho para internos</t>
  </si>
  <si>
    <t>Kit EPI's - trabalho para internos</t>
  </si>
  <si>
    <t>PARANÁ - FaF 2021</t>
  </si>
  <si>
    <t>Reforma das galerias 1, 2, 3 e 4 do Complexo Médico Penal de Pinhais</t>
  </si>
  <si>
    <t xml:space="preserve">Contratação de cursos de costura, marcenaria, serralheria e artefatos de concreto </t>
  </si>
  <si>
    <t>Formação de Instrutor de Armamento, Instrutor de Atendimento Pré-Hospitalar e Instrutor de Tecnologias Não Letal, visando ampliar o número de docentes da Escola Penitenciária do Paraná de maneira regionalizada.</t>
  </si>
  <si>
    <t>Maquinário para fabricação de artefatos de concreto</t>
  </si>
  <si>
    <t>Ofício nº. 071 – FUPEN/PR e PLANO APLICAÇÃO (17374957)</t>
  </si>
  <si>
    <t xml:space="preserve">Capacitação dos servidores do sistema </t>
  </si>
  <si>
    <t>Formação de Instrutor de Armamento, Instrutor de Atendimento Pré-Hospitalar e Instrutor de Tecnologias Não Letal, visando ampliar o número de docentes da Escola enitenciária do Paraná de maneira regionalizada</t>
  </si>
  <si>
    <t>Qualificação aos servidores que utilizarão os equipamentos e softwares de extração de dados (Cellebrite). Treinamento para no mínimo 6 alunos com 32 horas</t>
  </si>
  <si>
    <t>Curso de especialização em gestão prisional para a qualificação de gestores do Sistema Penal. Previsão para formação de 27 alunos</t>
  </si>
  <si>
    <t xml:space="preserve">Renovação da Licença para suporte do software de extração de dados (Cellebrite), que foi adquirido pelo Estado em 2019, com recursos próprios. Custo da Licença para 3 anos </t>
  </si>
  <si>
    <t>Dispositivo e software para extração de dados de celulares (Cellebrite), a ser instalado na reginal de Londrina</t>
  </si>
  <si>
    <t>Integração e modernização dos
sistemas de informações penais</t>
  </si>
  <si>
    <t>equipamentos para a montagem de Estúdio na Escola Penitenciária</t>
  </si>
  <si>
    <t>Equipamentos comuns às áreas de Inteligência, Ouvidora, Escola Penal e Corregedoria (câmera fotográfica, cartão de memória, mochila fotográfica, estabilizador de imagem, tripé para câmera, microfone, HD externo, notebook, impressora, gravador de áudio, escuta GSM, Web Cam, Scanner de mesa. Quantidade, distribuibuição e descritico técnico em alaboração</t>
  </si>
  <si>
    <t>veículo descaracterizado para a Corregedoria do Departamento Penitenciário do Paraná-</t>
  </si>
  <si>
    <t xml:space="preserve">Cenário 1 e 2 
Aditivação </t>
  </si>
  <si>
    <t>Processo:</t>
  </si>
  <si>
    <t>08016.006842/2021-41</t>
  </si>
  <si>
    <t xml:space="preserve"> PLANO DE APLICAÇÃO</t>
  </si>
  <si>
    <t>Anexo Of%C3%ADcio%20395%20e%20Plano%20de%20Aplica%C3%A7 (SEI nº 19229950)</t>
  </si>
  <si>
    <t>Formação de Instrutor de Armamento, Instrutor de Atendimento Pré- Hospitalar e Instrutor de Tecnologias Não Letal, visando ampliar o número de docentes da Escola Penitenciária do Paraná de maneira regionalizada.</t>
  </si>
  <si>
    <t>Pendente - Nota Técnica 71 (SEI nº 19339629)</t>
  </si>
  <si>
    <t>Qualificação aos servidores que utilizarão os equipamentos e softwares de extração de dados (Cellebrite).
Treinamento para no mínimo 6 alunos
com 32 horas</t>
  </si>
  <si>
    <t>Curso de especialização em gestão prisional para a
qualificação de gestores do Sistema Penal. Previsão
para formação de 27 alunos</t>
  </si>
  <si>
    <t>Renovação da Licença para suporte do software
de extração de dados (Cellebrite), que foi adquirido pelo Estado em 2019, com recursos
próprios 3 anos</t>
  </si>
  <si>
    <t>Aprovado - Nota Técnica 231 (SEI nº 19295024)</t>
  </si>
  <si>
    <t>Contratação de cursos de costura, marcenaria, serralheria e artefatos de
concreto</t>
  </si>
  <si>
    <t>CGCAP/PROCAP</t>
  </si>
  <si>
    <t>Aquisição de até 10 máquinas para fabricação de artefatos de
concreto</t>
  </si>
  <si>
    <t>câmeras fotográficas</t>
  </si>
  <si>
    <t>cartões de memória</t>
  </si>
  <si>
    <t>mochilas</t>
  </si>
  <si>
    <t>estabilizadores de</t>
  </si>
  <si>
    <t>tripés para câmera</t>
  </si>
  <si>
    <t>microfones</t>
  </si>
  <si>
    <t>gravadores de áudio</t>
  </si>
  <si>
    <t>impressoras</t>
  </si>
  <si>
    <t>HD externos</t>
  </si>
  <si>
    <t>escutas GSM</t>
  </si>
  <si>
    <t>Web Cam</t>
  </si>
  <si>
    <t>microfone de mesa;</t>
  </si>
  <si>
    <t>escâner de mês;</t>
  </si>
  <si>
    <t>câmera fotográfica</t>
  </si>
  <si>
    <t>mochila</t>
  </si>
  <si>
    <t>impressora multifuncional</t>
  </si>
  <si>
    <t>HD externo</t>
  </si>
  <si>
    <t>estabilizador de imagem</t>
  </si>
  <si>
    <t>tripé para câmera</t>
  </si>
  <si>
    <r>
      <t>impressora</t>
    </r>
    <r>
      <rPr>
        <sz val="10"/>
        <color theme="4"/>
        <rFont val="Calibri"/>
        <family val="2"/>
      </rPr>
      <t xml:space="preserve"> multifuncional</t>
    </r>
  </si>
  <si>
    <t>Aquisição de um veículo descaracterizado para a Corregedoria do Departamento Penitenciário do
Paraná-</t>
  </si>
  <si>
    <t>Aquisição de dispositivo e software para extração
de dados de celulares (Cellebrite), a ser instalado na regional de Londrina
– Setor de Inteligência</t>
  </si>
  <si>
    <t>RIO DE JANEIRO - FaF 2021</t>
  </si>
  <si>
    <t>Anexo Assunto. Plano de Aplicação CENÁRIO 1 e 2 Repas (16726560)</t>
  </si>
  <si>
    <t>Reforma das dependências da unidade Prisional Feminina Instituto Penal Santo Expedito (SEAP/ISE)</t>
  </si>
  <si>
    <t>Cadeados (50mm e  60mm)</t>
  </si>
  <si>
    <t>Trenas a laser</t>
  </si>
  <si>
    <t>Porta algemas</t>
  </si>
  <si>
    <t>munições Calibre .40</t>
  </si>
  <si>
    <t>veículo transformado em ambulância para resgate e salvamento</t>
  </si>
  <si>
    <t>Digitalizador de RX </t>
  </si>
  <si>
    <t>geladeiras com capacidade de 275 à 340 litros</t>
  </si>
  <si>
    <t>Cadeiras/diretor c/braço</t>
  </si>
  <si>
    <t>Cadeiras/presidente</t>
  </si>
  <si>
    <t>Mesas de estação de trabalho</t>
  </si>
  <si>
    <t>Estações de canto c/gaveteiro</t>
  </si>
  <si>
    <t>Armário alto c/ 2 portas</t>
  </si>
  <si>
    <t>Roupeiro em aço c/ 4 portas</t>
  </si>
  <si>
    <t>Armário multi uso em aço 2 portas</t>
  </si>
  <si>
    <t>Bebedouro industrial c/ três torneiras</t>
  </si>
  <si>
    <t>Bebedouro coluna de pressão</t>
  </si>
  <si>
    <t>Cadeira/Executiva</t>
  </si>
  <si>
    <t>Cadeira de rodas</t>
  </si>
  <si>
    <t>Cadeira de banho higiênica</t>
  </si>
  <si>
    <t>Cama beliche</t>
  </si>
  <si>
    <t>Video Wall: solução de videowall c/ monitores...</t>
  </si>
  <si>
    <t>Lousas Interativas, tecnologia óptica</t>
  </si>
  <si>
    <t>computadores workstation </t>
  </si>
  <si>
    <t>monitores </t>
  </si>
  <si>
    <t>notebook </t>
  </si>
  <si>
    <t>Autocad 2022 (softwares)</t>
  </si>
  <si>
    <t>Revit 2022 (softwares)</t>
  </si>
  <si>
    <t> Cypecad 2022 (softwares)</t>
  </si>
  <si>
    <t>Cype 3D 2022 (softwares)</t>
  </si>
  <si>
    <t>Arquimedes OR 22 v.2022 (softwares)</t>
  </si>
  <si>
    <t>pacote office 365</t>
  </si>
  <si>
    <t>MS project professional 365 (softwares)</t>
  </si>
  <si>
    <t>SketchUP Studio (softwares)</t>
  </si>
  <si>
    <t>CorelDRAW graphics suite 2021 (softwares)</t>
  </si>
  <si>
    <t>Cenário 1 e 2 e Aditivação</t>
  </si>
  <si>
    <r>
      <t xml:space="preserve">Modernização e aparelhamento da </t>
    </r>
    <r>
      <rPr>
        <b/>
        <sz val="10"/>
        <color rgb="FF0066CC"/>
        <rFont val="Calibri"/>
        <family val="2"/>
        <scheme val="minor"/>
      </rPr>
      <t>Academia de Polícia Penal</t>
    </r>
    <r>
      <rPr>
        <sz val="10"/>
        <color rgb="FF0066CC"/>
        <rFont val="Calibri"/>
        <family val="2"/>
        <scheme val="minor"/>
      </rPr>
      <t xml:space="preserve"> (ITENS NO DOC . 17291304)</t>
    </r>
  </si>
  <si>
    <r>
      <t>Modernização e aparelhamento da Subsecretaria de</t>
    </r>
    <r>
      <rPr>
        <b/>
        <sz val="10"/>
        <color rgb="FF0066CC"/>
        <rFont val="Calibri"/>
        <family val="2"/>
        <scheme val="minor"/>
      </rPr>
      <t xml:space="preserve"> Inteligência Penitenciária</t>
    </r>
    <r>
      <rPr>
        <sz val="10"/>
        <color rgb="FF0066CC"/>
        <rFont val="Calibri"/>
        <family val="2"/>
        <scheme val="minor"/>
      </rPr>
      <t xml:space="preserve"> (ITENS NO DOC . 17291304)</t>
    </r>
  </si>
  <si>
    <r>
      <t xml:space="preserve">Modernização e aparelhamento da </t>
    </r>
    <r>
      <rPr>
        <b/>
        <sz val="10"/>
        <color rgb="FF0066CC"/>
        <rFont val="Calibri"/>
        <family val="2"/>
        <scheme val="minor"/>
      </rPr>
      <t>Corregedoria</t>
    </r>
    <r>
      <rPr>
        <sz val="10"/>
        <color rgb="FF0066CC"/>
        <rFont val="Calibri"/>
        <family val="2"/>
        <scheme val="minor"/>
      </rPr>
      <t xml:space="preserve"> (ITENS NO DOC . 17291304)</t>
    </r>
  </si>
  <si>
    <r>
      <t xml:space="preserve">Modernização e aparelhamento da </t>
    </r>
    <r>
      <rPr>
        <b/>
        <sz val="10"/>
        <color rgb="FF0066CC"/>
        <rFont val="Calibri"/>
        <family val="2"/>
        <scheme val="minor"/>
      </rPr>
      <t>Ouvidoria</t>
    </r>
    <r>
      <rPr>
        <sz val="10"/>
        <color rgb="FF0066CC"/>
        <rFont val="Calibri"/>
        <family val="2"/>
        <scheme val="minor"/>
      </rPr>
      <t xml:space="preserve"> (ITENS NO DOC . 17291304)</t>
    </r>
  </si>
  <si>
    <t>RIO GRANDE DO NORTE - FaF 2021</t>
  </si>
  <si>
    <t>Complementação da Obra de Reforma e Ampliação do Complexo Penal Dr. João Chaves, aprovada no Plano de Aplicação de 2018.</t>
  </si>
  <si>
    <t>Cadeados </t>
  </si>
  <si>
    <t>kits para treinamento de cães</t>
  </si>
  <si>
    <t>Munições</t>
  </si>
  <si>
    <t>Relés Fotoelétrico</t>
  </si>
  <si>
    <t>bomba de recalque</t>
  </si>
  <si>
    <t>bomba submersa –</t>
  </si>
  <si>
    <t>cela automatizada</t>
  </si>
  <si>
    <t>Bodyscan</t>
  </si>
  <si>
    <t>Scanner Raio X - Manutenção</t>
  </si>
  <si>
    <t>Refletores</t>
  </si>
  <si>
    <t>Scanner Raio X</t>
  </si>
  <si>
    <t>Computadores</t>
  </si>
  <si>
    <t>Moderrnização-Aparelhamento</t>
  </si>
  <si>
    <t>Pneu 265/70/R16 (75), R$ 63.917,25;
Pneu 235/70/R16 (115),  R$ 77.020,10;
Pneu 215/65/R16 (20), R$ 12.188,80;
Pneu 225/65/R16 , (25), R$ 22.779,25;
Pneu 275/80/R 22,5 (07), R$ 15.850,66; e
Pneu 225/75/R16 C (35), R$ 30.672,25</t>
  </si>
  <si>
    <t>Munições: CBC 40SW EXPO 155GR BONDED A (1000), R$ 9.650,00;e CBC O 5,56X45 SAT A (2000), R$ 26.040,00.</t>
  </si>
  <si>
    <t>bomba de recalque (manutenção preventiva e corretiva)</t>
  </si>
  <si>
    <t>bomba submersa (manutenção preventiva e corretiva)</t>
  </si>
  <si>
    <t>cela automatizada (manutenção preventiva e corretiva)</t>
  </si>
  <si>
    <t>Bodyscan (manutenção preventiva e corretiva)</t>
  </si>
  <si>
    <t>Scanner Raio X (manutenção preventiva e corretiva)</t>
  </si>
  <si>
    <t>Munição 556</t>
  </si>
  <si>
    <t>Encaminhado para análise da área técnica</t>
  </si>
  <si>
    <t>Munição 40SW</t>
  </si>
  <si>
    <t>Chroma Key</t>
  </si>
  <si>
    <t>Kit iluminação Estúdio</t>
  </si>
  <si>
    <t>Câmera com duas baterias extra</t>
  </si>
  <si>
    <t>Cartão de Memória</t>
  </si>
  <si>
    <t>Tripé</t>
  </si>
  <si>
    <t>Teleprompter</t>
  </si>
  <si>
    <t>Fogão elétrico</t>
  </si>
  <si>
    <t>Torradeira</t>
  </si>
  <si>
    <t>Liquidificador</t>
  </si>
  <si>
    <t>Cesto de lixo</t>
  </si>
  <si>
    <t>Púlpito</t>
  </si>
  <si>
    <t>Estação de trabalho - 4 lugares</t>
  </si>
  <si>
    <t>Estação de trabalho - 2 lugares</t>
  </si>
  <si>
    <t>Estação de trabalho - 1 lugar</t>
  </si>
  <si>
    <t>Interforne</t>
  </si>
  <si>
    <t>Organizador de escritorio</t>
  </si>
  <si>
    <t>Aspirador de pó</t>
  </si>
  <si>
    <t>Computador para programação e ediçao de videos e fotos</t>
  </si>
  <si>
    <t xml:space="preserve">Monitor </t>
  </si>
  <si>
    <t>Motocicleta</t>
  </si>
  <si>
    <t>Capacete</t>
  </si>
  <si>
    <t>Mochila bag entregador</t>
  </si>
  <si>
    <t xml:space="preserve">Detector de junção não linear </t>
  </si>
  <si>
    <t>Teclado</t>
  </si>
  <si>
    <t>Estação de trabalho - mesa em L</t>
  </si>
  <si>
    <t>Mesa retangular</t>
  </si>
  <si>
    <t>Geladeira</t>
  </si>
  <si>
    <t>Gel água</t>
  </si>
  <si>
    <t>Cafeteira</t>
  </si>
  <si>
    <t>Cadeira do tipo presidente</t>
  </si>
  <si>
    <t>Ar-Condicionado</t>
  </si>
  <si>
    <t>Mesa redonda</t>
  </si>
  <si>
    <t>cadeiras giratórias</t>
  </si>
  <si>
    <t>Mesa para trabalho/com gavetas</t>
  </si>
  <si>
    <t>Celular</t>
  </si>
  <si>
    <t xml:space="preserve">Armários </t>
  </si>
  <si>
    <t>Bebedouro</t>
  </si>
  <si>
    <t>Cafeteria</t>
  </si>
  <si>
    <t xml:space="preserve">Estabilizador para computadores </t>
  </si>
  <si>
    <t>Estabilizador para impressora</t>
  </si>
  <si>
    <t>Mesa refeitório</t>
  </si>
  <si>
    <t xml:space="preserve"> RONDÔNIA - FaF 2021</t>
  </si>
  <si>
    <t>Ampliação do Centro de Treinamento da Polícia Penal Thiago Alfaia dos Santos.</t>
  </si>
  <si>
    <t>Uniformes para os Policiais Penais: Camiseta tipo (T-Shirt)</t>
  </si>
  <si>
    <t>Uniformes para os Policiais Penais: Calça Tática confeccionada em tecido "RipStop"</t>
  </si>
  <si>
    <t xml:space="preserve"> Ar Condicionado de 12.000 </t>
  </si>
  <si>
    <t xml:space="preserve"> Ar Condicionado de 12.001</t>
  </si>
  <si>
    <t xml:space="preserve">Microfone USB, Caixa de Som, Cabo extensor USB 3.0 5m, Adaptador Bluetooth, TV 55", Split HDMI, Cabo HDMI 15m, Suporte para TV, Câmera USB do Tipo VIDEO BAR, Suporte e Chão para TV com Rodizio, Microcomputador - PC, </t>
  </si>
  <si>
    <t>Geradores diesel</t>
  </si>
  <si>
    <t>Refrigeradores Frost Free</t>
  </si>
  <si>
    <t xml:space="preserve">Bombas d'água CENTRIFUGA, SUBMERSA PARA POÇOS TUBULARES, SUBMERSÍVEL, ELÉTRICA </t>
  </si>
  <si>
    <t xml:space="preserve"> Ar Condicionado de 18000btu</t>
  </si>
  <si>
    <t>Drones</t>
  </si>
  <si>
    <t>Máquinas fotográficas</t>
  </si>
  <si>
    <t>computadores, nobreak, scanner, notebook, eletroeletrônicos e mobiliários diversos  para a Escola Penitenciária</t>
  </si>
  <si>
    <t>equipamentos de informática diversos, eletrodomésticos e mobiliário diversos para a Corregedoria Penitenciária</t>
  </si>
  <si>
    <t>equipamentos de informática diversos, eletrodomésticos e mobiliário diversos para a Ouvidoria Penitenciária</t>
  </si>
  <si>
    <t>08016.006852/2021-86</t>
  </si>
  <si>
    <t>"Ampliação do Centro de Treinamento
da Polícia Penal Thiago Alfaia dos Santos."</t>
  </si>
  <si>
    <t>Aquisição de Uniformes para os Policiais Penais: Camiseta tipo (T-Shirt) devendo ser confeccionada em meia malha, feito comercial
em (Poliamida 40% e 60% Algodão). Com Logos, Brasões e
Bandeira de acordo com o modelo de fardamento que será proposto
pela SEJUS/RO</t>
  </si>
  <si>
    <t>Aquisição de Uniformes para os Policiais Penais: Calça Tática
Confeccionada em tecido "Rip-Stop", de acordo com o modelo de
fardamento que será proposto pela SEJUS/RO</t>
  </si>
  <si>
    <t>Aquisição de Uniformes para os Policiais Penais tipo Calça Tática
confeccionado em tecido "Rip-Stop"</t>
  </si>
  <si>
    <t>Aquisição de Centrais de Ar Condicionado de 12.000 BTUs
(Instaladas), visando à modernização e o aparelhamento, exclusivo
das Guaritas das Unidades Prisionais de Rondônia.</t>
  </si>
  <si>
    <t>Aquisição de Centrais de Ar Condicionado de 18.000 BTUS
(Instaladas), visando à modernização e o aparelhamento, exclusivo
das Guaritas das Unidades Prisionais de Rondônia.</t>
  </si>
  <si>
    <t>Aquisição de Microcomputadores – PC, para criação de 2 salas de
vídeo conferência nas dependências administrativas da SEJUS.</t>
  </si>
  <si>
    <t>Aquisição de Microfones USB, para criação de 2 salas de vídeo
conferência nas dependências administrativas da SEJUS.</t>
  </si>
  <si>
    <t>Aquisição de Suportes de Chão para TV com Rodizio, para criação
de 2 salas de vídeo conferência nas dependências administrativas
da SEJUS.</t>
  </si>
  <si>
    <t>Aquisição de Caixa de Som Bluetooth, para criação de 2 salas de
vídeo conferência nas dependências administrativas da SEJUS.</t>
  </si>
  <si>
    <t>Aquisição de Cabo extensor USB 3.0 5m, para criação de 2 salas de
vídeo conferência nas dependências administrativas da SEJUS.</t>
  </si>
  <si>
    <t>Aquisição de Adaptador Bluetooth, para criação de 2 salas de vídeo
conferência nas dependências administrativas da SEJUS.</t>
  </si>
  <si>
    <t>Aquisição de Televisores de 55", para criação de 2 salas de vídeo
conferência nas dependências administrativas da SEJUS.</t>
  </si>
  <si>
    <t>Aquisição de Split HDMI, para criação de 2 salas de vídeo
conferência nas dependências administrativas da SEJUS.</t>
  </si>
  <si>
    <t>Aquisição de Cabos HDMI 15m, para criação de 2 salas de vídeo
conferência nas dependências administrativas da SEJUS.</t>
  </si>
  <si>
    <t>Aquisição de Suportes para TV, para criação de 2 salas de vídeo
conferência nas dependências administrativas da SEJUS.</t>
  </si>
  <si>
    <t>Aquisição de Câmera USB do Tipo VIDEO BAR, para criação de 2
salas de vídeo conferência nas dependências administrativas da
SEJUS.</t>
  </si>
  <si>
    <t>Aquisição de Grupo Gerador Diesel, com carenagem, potência
STANDART entre 100 e 110 kva (220/127V), velocidade de
1800RPM, frequência de 60hz (com quadro de transferência e
instalação), para atender à Penitenciária Estadual Aruana. Visando à
modernização e o aparelhamento, exclusivo das Unidades Prisionais
de Rondônia.</t>
  </si>
  <si>
    <t>Aquisição de Grupo Gerador Diesel, com carenagem, potência
STANDART entre 140 e 150 kva (220/127V), velocidade de
1800RPM, frequência de 60hz (com quadro de transferência e
instalação), para atender à Penitenciária de Médio Porte. Visando à
modernização e o aparelhamento, exclusivo das Unidades Prisionais
de Rondônia.</t>
  </si>
  <si>
    <t>Aquisição de Grupo Gerador Diesel, com carenagem, potência
STANDART entre 250 E 260 kva (220/127V), velocidade de
1800RPM, frequência de 60hz (com quadro de transferência e
instalação), para atender à Casa de Detenção Drº José Mário Alves
da SIlva - "Urso Branco". Visando à modernização e o
aparelhamento, exclusivo das Unidades Prisionais de Rondônia.</t>
  </si>
  <si>
    <t>Aquisição de Refrigeradores Frost Free 280 Litros. Visando à
modernização e o aparelhamento, exclusivo das Unidades Prisionais
de Rondônia.</t>
  </si>
  <si>
    <t>Aquisição de BOMBA CENTRIFUGA MOTOR ELETRICO
MONOFASICO 0,49 HP BOCAIS 1" X 3/4", DIAMETRO DO ROTOR
110 MM, HM/Q: 6 M / 8,3 M3/H A 20 M / 1,2 M3/H. Visando à
modernização e aparelhamento exclusivo das Unidades Prisionais
de Rondônia.</t>
  </si>
  <si>
    <t>Aquisição de BOMBA CENTRIFUGA MOTOR ELETRICO
TRIFASICO 0,99HP DIAMETRO DE SUCCAO X ELEVACAO 1" X
1", DIAMETRO DO ROTOR 145 MM, HM/Q: 14 M / 8,4 M3/H A 40 M
/ 0,60 M3/H. Visando à modernização e aparelhamento exclusivo das
Unidades Prisionais de Rondônia.</t>
  </si>
  <si>
    <t>Aquisição de BOMBA CENTRIFUGA, MOTOR ELETRICO
TRIFASICO 1,48HP DIAMETRO DE SUCCAO X ELEVACAO 1 1/2"
X 1", DIAMETRO DO ROTOR 117 MM, HM/Q: 10 M / 21,9 M3/H A
24 M / 6,1 M3/H. Visando à modernização e aparelhamento
exclusivo das Unidades Prisionais de Rondônia.</t>
  </si>
  <si>
    <t>Aquisição de BOMBA CENTRIFUGA MOTOR ELETRICO
TRIFASICO 1,48HP DIAMETRO DE SUCCAO X ELEVACAO 1" X
1", 4 ESTAGIOS, DIAMETRO DOS ROTORES 3 X 107 MM + 1 X
100 MM, HM/Q: 10 M / 5,3 M3/H A 70 M / 1,8 M3/H. Visando à
modernização e aparelhamento exclusivo das Unidades Prisionais
de Rondônia.</t>
  </si>
  <si>
    <t>Aquisição de BOMBA CENTRIFUGA MOTOR ELETRICO
TRIFASICO 2,96HP, DIAMETRO DE SUCCAO X ELEVACAO 1 1/2"
X 1 1/4", DIAMETRO DO ROTOR 148 MM, HM/Q: 34 M / 14,80
M3/H A 40 M / 8,60 M3/H. Visando à modernização e aparelhamento
exclusivo das Unidades Prisionais de Rondônia.</t>
  </si>
  <si>
    <t>Aquisição de BOMBA CENTRIFUGA MOTOR ELETRICO
TRIFASICO 5HP, DIAMETRO DE SUCCAO X ELEVACAO 2" X 1
1/2", DIAMETRO DO ROTOR 155 MM, HM/Q: 40 M / 20,40 M3/H A
46 M / 9,20 M3/H. Visando à modernização e aparelhamento
exclusivo das Unidades Prisionais de Rondônia.</t>
  </si>
  <si>
    <t>Aquisição de BOMBA CENTRIFUGA MOTOR ELETRICO
TRIFASICO 9,86 DIAMETRO DE SUCCAO X ELEVACAO 1" X 1", 4
ESTAGIOS, DIAMETRO DOS ROTORES 4 X 146 MM, HM/Q: 85 M
/ 14,9 M3/H A 140 M / 4,2 M3/H. Visando à modernização e
aparelhamento exclusivo das Unidades Prisionais de Rondônia.</t>
  </si>
  <si>
    <t>Aquisição de BOMBA SUBMERSA PARA POCOS TUBULARES
PROFUNDOS DIAMETRO DE 4 POLEGADAS, ELETRICA,
TRIFASICA, POTENCIA 1,97 HP, 20 ESTAGIOS, BOCAL DE
DESCARGA DIAMETRO DE UMA POLEGADA E MEIA, HM/Q = 18
M / 5,40 M3/H A 164 M / 0,80 M3/H. Visando à modernização e
aparelhamento exclusivo das Unidades Prisionais de Rondônia.</t>
  </si>
  <si>
    <t>Aquisição de BOMBA SUBMERSIVEL, ELETRICA, TRIFASICA,
POTENCIA 0,98 HP, DIAMETRO DO ROTOR 142 MM
SEMIABERTO, BOCAL DE SAIDA DIAMETRO DE 2 POLEGADAS,
HM/Q = 2 M / 32 M3/H A 8 M / 16 M3/H. Visando à modernização e
aparelhamento exclusivo das Unidades Prisionais de Rondônia.</t>
  </si>
  <si>
    <t>Aquisição de BOMBA SUBMERSIVEL, ELETRICA, TRIFASICA,
POTENCIA 1,97 HP, DIAMETRO DO ROTOR 144 MM
SEMIABERTO, BOCAL DE SAIDA DIAMETRO DE 2 POLEGADAS,
HM/Q = 2 M / 26,8 M3/H A 28 M / 4,6 M3/H. Visando à
modernização e aparelhamento exclusivo das Unidades Prisionais
de Rondônia.</t>
  </si>
  <si>
    <t>Aquisição de BOMBA SUBMERSIVEL, ELETRICA, TRIFASICA,
POTENCIA 0,99 HP, DIAMETRO ROTOR 98 MM SEMIABERTO,
BOCAL DE SAIDA DIAMETRO 2 POLEGADAS, HM/Q = 2 M / 28,90
M3/H A 14 M / 7 M3/H. Visando à modernização e aparelhamento
exclusivo das Unidades Prisionais de Rondônia.</t>
  </si>
  <si>
    <t>Aquisição de Mesa de Reunião p/ 8 Cad 240cm Galaxy</t>
  </si>
  <si>
    <t>ESCOLA PENITENCIÁR</t>
  </si>
  <si>
    <t>Aquisição de Mesa de escritório em L 1.80x1,60 m com 02 gavetas</t>
  </si>
  <si>
    <t>Aquisição de Cadeira Giratória para sala de reunião</t>
  </si>
  <si>
    <t>Aquisição de Cadeira Presidente 0030- MSC Giratória e regulagem
de altura</t>
  </si>
  <si>
    <t>Aquisição de SOFÁ C/02 LUGARES PARA RECEPÇÃO DE
ESCRITÓRIO</t>
  </si>
  <si>
    <t>Aquisição de Armário com 02 portas e chave</t>
  </si>
  <si>
    <t>Aquisição de Armário Baixo para Escritório 2 Portas</t>
  </si>
  <si>
    <t>Aquisição de Mesa redonda para copa</t>
  </si>
  <si>
    <t>Aquisição de Cadeira Executiva Giratória Tela Mesh Preto</t>
  </si>
  <si>
    <t>Aquisição de Nobreak</t>
  </si>
  <si>
    <t>Aquisição de Computador Completo (DESKTOP) Intel Core i5 8GB
SSD 240GB Windows 10 Monitor 19” HDMI 3green ElitePC Slim</t>
  </si>
  <si>
    <t>Aquisição de Scanner de mesa</t>
  </si>
  <si>
    <t>Aquisição de Notebook 4 GB 1 TB 15.6 FULL HD LED</t>
  </si>
  <si>
    <t>Aquisição de Projetor FULL HD HDMI/USB BLUETOOTH WI-FI</t>
  </si>
  <si>
    <t>Aquisição de Apresentador Sem Fio Logitech R500</t>
  </si>
  <si>
    <t>Aquisição de Tela De Projeção C/ Tripé 1,80x1,80m 97 Polegadas
Retrátil</t>
  </si>
  <si>
    <t>Aquisição de Caixa De Som Acústica Amplificada Bluetooth Tws,
Microfone, Usb</t>
  </si>
  <si>
    <t>Aquisição de Microfone Sem Fio Duplo de Mão UHF Digital</t>
  </si>
  <si>
    <t>Aquisição de CAIXA DE SOM PEQUENA PORTATIL</t>
  </si>
  <si>
    <t>Aquisição de Câmera Fotográfica Digital de alta resolução</t>
  </si>
  <si>
    <t>Aquisição de Extensão Eletrica 10 Metros</t>
  </si>
  <si>
    <t>Aquisição de Extensão Eletrica 30 Metros</t>
  </si>
  <si>
    <t>Aquisição de Câmera Intelbras Bullet VHD 1420 B G6 4MP Quad HD
2K, Visão Noturna 20 metros, Ângulo de abertura de 80°, IP67</t>
  </si>
  <si>
    <t>Aquisição de DVR Intelbras 8 canais</t>
  </si>
  <si>
    <t>Aquisição de Ar condicionado 12.000 BTU Inverter/Instalado</t>
  </si>
  <si>
    <t>Aquisição de Televisor 55' Polegadas SMART HD</t>
  </si>
  <si>
    <t>Aquisição de Pen Drive 32Gb</t>
  </si>
  <si>
    <t>Aquisição de Rifle Airsoft M4 4003MG JG</t>
  </si>
  <si>
    <t>Aquisição de Protetor auditivo eletrônico</t>
  </si>
  <si>
    <t>Aquisição de TONFA PR 24</t>
  </si>
  <si>
    <t>Aquisição de Púlpito em acrílico</t>
  </si>
  <si>
    <t>Aquisição de Cortinas Persianas</t>
  </si>
  <si>
    <t>Aquisição de Fogão 04 bocas</t>
  </si>
  <si>
    <t>Aquisição de Botija de gás</t>
  </si>
  <si>
    <t>Aquisição de Bebedouro</t>
  </si>
  <si>
    <t>Aquisição de sanduícheira antiaderente</t>
  </si>
  <si>
    <t>Aquisição de Cafeteira CP 38 xícaras</t>
  </si>
  <si>
    <t>Aquisição de Mesa p/ Copa</t>
  </si>
  <si>
    <t>Aquisição de Microcomputador Desktop</t>
  </si>
  <si>
    <t>Aquisição de Mouse Óptico</t>
  </si>
  <si>
    <t>Aquisição de Teclado Sk 620 USB</t>
  </si>
  <si>
    <t>Aquisição de Monitores 21.5 P2219 H</t>
  </si>
  <si>
    <t>Aquisição de Webcam HD 1080/30 Fps com microfone</t>
  </si>
  <si>
    <t>Aquisição de Nobreak 1500VA</t>
  </si>
  <si>
    <t>Aquisição de Scanner</t>
  </si>
  <si>
    <t>Aquisição de HD Externo</t>
  </si>
  <si>
    <t>Aquisição de Mesa em L 120X120</t>
  </si>
  <si>
    <t>Aquisição de Mesa Pequena 121X61</t>
  </si>
  <si>
    <t>Aquisição de Armário de Ferro 16 Portas c/ chaves</t>
  </si>
  <si>
    <t>Aquisição de DVR (8 Câmeras VHD 1120 B G6 ++ App + Fonte,
Cabos e Acessórios)</t>
  </si>
  <si>
    <t>Aquisição de Câmera 43HD1BF75-V28142W</t>
  </si>
  <si>
    <t>Aquisição de Fonte p/ câmeras 12V 2A Chaveada</t>
  </si>
  <si>
    <t>Aquisição de Ar condicionado 12.000 BTUs Inverter/Instalado</t>
  </si>
  <si>
    <t>Aquisição de Televisor 55' Polegadas</t>
  </si>
  <si>
    <t>Aquisição de Fogão 4 bocas com forno</t>
  </si>
  <si>
    <t>Aquisição de Depurador de ar slim (cozinha)</t>
  </si>
  <si>
    <t>Aquisição de Sanduícheira antiaderente</t>
  </si>
  <si>
    <t>Aquisição de Cafeteira industrial - 6 litros, corpo em aço inox 430,
bojo interno aço 304 torneira horizontal</t>
  </si>
  <si>
    <t>Aquisição de Refrigerador Duplex Frost Free com no mínimo 375
Litros</t>
  </si>
  <si>
    <t>Aquisição de Botija de Gás</t>
  </si>
  <si>
    <t>Aquisição de Armário de Copa</t>
  </si>
  <si>
    <t>Aquisição de Dispenser Suporte p/Copo Inox</t>
  </si>
  <si>
    <t>Aquisição de Porta Papel Toalha</t>
  </si>
  <si>
    <t>Aquisição de Porta Sabonete Liquido</t>
  </si>
  <si>
    <t>Aquisição de Cabo HDMI 2.0</t>
  </si>
  <si>
    <t>Aquisição de Cabo VGA de 1,5 metros</t>
  </si>
  <si>
    <t>Aquisição de Notebook</t>
  </si>
  <si>
    <t>Aquisição de Computador de Mesa (Desktop)</t>
  </si>
  <si>
    <t>Aquisição de Monitor</t>
  </si>
  <si>
    <t>Aquisição de Segundo Monitor</t>
  </si>
  <si>
    <t>Aquisição de Headset</t>
  </si>
  <si>
    <t>Aquisição de Gravador de voz digital - para atendimentos presenciais
e inspeções, cujo ingresso de equipamentos de telefonia móvel é
proibido</t>
  </si>
  <si>
    <t>Aquisição de Web Cam</t>
  </si>
  <si>
    <t>Aquisição de Telefone com identificador de chamadas</t>
  </si>
  <si>
    <t>Aquisição de Impressora Multifuncional</t>
  </si>
  <si>
    <t>Aquisição de Teclado para computador</t>
  </si>
  <si>
    <t>Aquisição de Mouse</t>
  </si>
  <si>
    <t>Aquisição de Cadeiras para escritórios (presidente)</t>
  </si>
  <si>
    <t>Aquisição de Cadeiras Executiva (com braço)</t>
  </si>
  <si>
    <t>Aquisição de Armário de escritório 2 portas e com prateleiras - com
chave</t>
  </si>
  <si>
    <t>Aquisição de Gaveteiro 3 gavetas, com rodízio e chave</t>
  </si>
  <si>
    <t>Aquisição de Armário Baixo em MDF, com duas portas com
prateleiras internas - com chave</t>
  </si>
  <si>
    <t>Aquisição de Câmera Fotográfica Digital de alta resolução - Para
registro fotográfico e gravação de vídeo durante atividades de
inspeção à estabelecimentos penais, cujo ingresso de equipamentos
de telefonia móvel é proibido</t>
  </si>
  <si>
    <t>Aquisição de Mesa em L em em MDF 1,40 x 1,40 com 02 gavetas</t>
  </si>
  <si>
    <t>Aquisição de Estofado de 02 lugares, de até 2m de comprimento</t>
  </si>
  <si>
    <t>Aquisição de Bebedouro para garrafão de 20 litros</t>
  </si>
  <si>
    <t>Aquisição de Drones</t>
  </si>
  <si>
    <t>Aquisição de Máquinas fotográficas de alta resolução</t>
  </si>
  <si>
    <t>RORAIMA - FaF 2021</t>
  </si>
  <si>
    <t>Reforma do antigo prédio administrativo da Penitenciária Agrícola de Monte Cristo - PAMC para implantação da Escola Penitenciária do Estado de Roraima</t>
  </si>
  <si>
    <t>munições fuzil 5,56  comum;</t>
  </si>
  <si>
    <t>munições .40 comum;</t>
  </si>
  <si>
    <t>Spray GL-108/OC (aerosol) tamanho Med</t>
  </si>
  <si>
    <t>Spray GL-108/OC (aerosol) tamanho Max</t>
  </si>
  <si>
    <t>Granada GL-300/TH</t>
  </si>
  <si>
    <t>Granada GL-300/T</t>
  </si>
  <si>
    <t>Granada GL-302</t>
  </si>
  <si>
    <t>Condicionadores de Ar tipo split</t>
  </si>
  <si>
    <t>beliches</t>
  </si>
  <si>
    <t>armários</t>
  </si>
  <si>
    <t>mesas de escritório</t>
  </si>
  <si>
    <t>Aquisição de materiais pedagógicos para o Núcleo Pedagógico de Capacitação Continuada, como Material de Expediente em geral, tatames, apitos, uniformes para equipe pedagógica(instrutores,professores, monitores, coordenação), crachás, botons identificadores para servidores, armamento e munição para airsoft e tubo de gás propelente).</t>
  </si>
  <si>
    <t>Detector de equipamento eletro/ eletrônico em escritórios (tipo ORION HX)</t>
  </si>
  <si>
    <t>Câmera de vídeo para filmagens</t>
  </si>
  <si>
    <t xml:space="preserve">Televisor 40 ''
15 - Inteligência
02 - núcleo de capacitação </t>
  </si>
  <si>
    <t xml:space="preserve">INTELIGÊNCIA
ESCOLA </t>
  </si>
  <si>
    <t>Equipamento correlacionador e analisador de expectros</t>
  </si>
  <si>
    <t xml:space="preserve">Objetos de multimídia - 06 (seis) Microfones de mesa, 12 (doze) Fones de Ouvido e 06 (seis) Webcam </t>
  </si>
  <si>
    <t>Notebooks:
05 - Corregedoria;
03 - Ouvidoria;
07 - Núcleo de Capacitação</t>
  </si>
  <si>
    <t>CORREGEDORIA 
OUVIDORA
ESCOLA</t>
  </si>
  <si>
    <t>Câmera Fotográfica Digital</t>
  </si>
  <si>
    <t>Smartphone</t>
  </si>
  <si>
    <t>Roteador Wireless</t>
  </si>
  <si>
    <t>Telefone com identificador de chamadas</t>
  </si>
  <si>
    <t>Repetidor de sinal de internet</t>
  </si>
  <si>
    <t>Microfone de lapela sem fio</t>
  </si>
  <si>
    <t>Microfone profissional</t>
  </si>
  <si>
    <t>Gravador de áudio portátil profissional</t>
  </si>
  <si>
    <t>RIO GRANDE DO SUL - FaF 2021</t>
  </si>
  <si>
    <t>Suplementação da Obra de Construção da Cadeia Pública de Rio Grande.</t>
  </si>
  <si>
    <t>Munição .12 MD</t>
  </si>
  <si>
    <t>Munição .12 SG</t>
  </si>
  <si>
    <t>Munição .12 CD</t>
  </si>
  <si>
    <t>Munição .12 LD</t>
  </si>
  <si>
    <t>Munição .12 KNOCK DOWN</t>
  </si>
  <si>
    <t>Munição CAL 5.56 treinamento</t>
  </si>
  <si>
    <t xml:space="preserve">Cartucho dispositivo elétrico incapacitante </t>
  </si>
  <si>
    <t>Microfone direcional</t>
  </si>
  <si>
    <t>Binóculo visão noturna</t>
  </si>
  <si>
    <t>Notebook i7</t>
  </si>
  <si>
    <t>Camera filmadora dissimulada</t>
  </si>
  <si>
    <t>Câmera fotográfica profissional</t>
  </si>
  <si>
    <t>licença pacotte office</t>
  </si>
  <si>
    <t>HD 2 tb</t>
  </si>
  <si>
    <t>Radios transmissores</t>
  </si>
  <si>
    <t>Power bank 20000</t>
  </si>
  <si>
    <t>Televisão 65''</t>
  </si>
  <si>
    <t>pendente</t>
  </si>
  <si>
    <t>Cofre para guarda de armamento</t>
  </si>
  <si>
    <t>Quadro branco lousa</t>
  </si>
  <si>
    <t>Videray – PX1 Raio-X portátil com tecnologia backscatter e visor integrado</t>
  </si>
  <si>
    <t xml:space="preserve">Câmeras Boroscópicas </t>
  </si>
  <si>
    <t>Aprovado - Informação 15 (SEI nº 15538848)</t>
  </si>
  <si>
    <t>Aprovado - Nota Técnica 217 (SEI nº 15440017)</t>
  </si>
  <si>
    <t>Lixeira com peal 25l</t>
  </si>
  <si>
    <t>Em análise</t>
  </si>
  <si>
    <t>Lixeira carrinho coletor 240l</t>
  </si>
  <si>
    <t>Lixeira contêiner 1000l</t>
  </si>
  <si>
    <t>Lixeira tampa basculanete 110l</t>
  </si>
  <si>
    <t>Pendente - Nota Técnica 42 (SEI nº 16773853)</t>
  </si>
  <si>
    <t xml:space="preserve">Munição CAL 9mm treinamento </t>
  </si>
  <si>
    <t>Aprovado - Nota Técnica 350 (SEI nº 16786452)</t>
  </si>
  <si>
    <t>Pendente - Nota Técnica 350 (SEI nº 16786452)</t>
  </si>
  <si>
    <t xml:space="preserve">Cadeira fixa - espaldar baixo - couro ecológico preta 4 pés s/ rodízio </t>
  </si>
  <si>
    <t>Webcam padrão</t>
  </si>
  <si>
    <t xml:space="preserve">veículo de atendimento de urgências pré-hospitalares de pacientes vítimas de acidentes ou pacientes em locais de difícil acesso com equipamentos de salvamento </t>
  </si>
  <si>
    <t>Ofício N°288/2022/GAB/SJSPS (SEI nº 17455509): A UF justifica que está empregando todo o recurso no CENTRO DE FORMAÇÃO DE SERVIDORES, e por isso está atendendo as áreas sensíveis.</t>
  </si>
  <si>
    <t>Monitor de computador</t>
  </si>
  <si>
    <t>SANTA CATARINA - FaF 2021</t>
  </si>
  <si>
    <t>Muralha pré moldada ao entorno Unidade Prisional Avançada de Itapema.</t>
  </si>
  <si>
    <t>munições "CBC 9 mm LUGER ETOG 124gr</t>
  </si>
  <si>
    <t>MUNIÇÃO CBC 5,56X45MM COMUM (BALL) TREINA</t>
  </si>
  <si>
    <t>MUNIÇÃO CBC 5,56X45MM COMUM (NATO BALL) SS109</t>
  </si>
  <si>
    <t>MUNIÇÃO CBC 5,56X45MM TRAÇANTE (NATO TRACER) M196</t>
  </si>
  <si>
    <t>MUNIÇÃO CBC 5,56X45MM FESTIM A</t>
  </si>
  <si>
    <t>Spray de pimenta Aerossol de uso coletivo Não Inflamável: Sim Alcance: 5 m ± 0,5m Peso Líquido: 450g</t>
  </si>
  <si>
    <t>Lavadora extratora de base rígida – 52kg – 220v – aquec. Elétrico – X Control Plus – frente e lateral inox – 8 sinais – 99 programas – 100G</t>
  </si>
  <si>
    <t>Secadora industrial elétrica 50KG ST120</t>
  </si>
  <si>
    <t xml:space="preserve">Cenário 1 e 2 e Aditivo </t>
  </si>
  <si>
    <t>Ofício n. º 089/2022/SAP e PLANO APLICAÇÃO (17366825)</t>
  </si>
  <si>
    <t>Permitido - Despacho 1514 (SEI nº 15418028)</t>
  </si>
  <si>
    <t>MUN CBC 9MM LUGER TREINA EOOG 124GR NTA</t>
  </si>
  <si>
    <t>Permitido - Nota Técnica 191 (SEI nº 15375015)</t>
  </si>
  <si>
    <t>Permitido - Nota Técnica 18 (SEI nº 16347448)</t>
  </si>
  <si>
    <t>Permitido - Nota Técnica 70 (SEI nº 16626129)</t>
  </si>
  <si>
    <t>Detectores de Junções Não Linear</t>
  </si>
  <si>
    <t>Permitido - Nota Técnica 270 (SEI nº 19491506)</t>
  </si>
  <si>
    <t>Veículos tipo Sedan, com modificações pontuais, para fins de atividades de campo de Inteligência e Contrainteligência</t>
  </si>
  <si>
    <t>Leitores de DVD</t>
  </si>
  <si>
    <t>Pendente - Nota Técnica 270 (SEI nº 19491506)</t>
  </si>
  <si>
    <t>Caixas de Som</t>
  </si>
  <si>
    <t>Pen Drive 32GB</t>
  </si>
  <si>
    <t>Pen Drive 64GB</t>
  </si>
  <si>
    <t>pacotes com 100 unidades de DVD em branco</t>
  </si>
  <si>
    <t>Telefone com identificador</t>
  </si>
  <si>
    <t>HD’s externos</t>
  </si>
  <si>
    <t>Tablete</t>
  </si>
  <si>
    <t>Web Câmeras</t>
  </si>
  <si>
    <t>Programa Editor de PDF, licença mensa</t>
  </si>
  <si>
    <t>Caixa de som para PC</t>
  </si>
  <si>
    <t>Fone/Microfone para PC</t>
  </si>
  <si>
    <t>SERGIPE - FaF 2021</t>
  </si>
  <si>
    <t>Aprimoramento do sistema sanitário da Unidade Presídio Feminino (PreFem) situada no município de Nossa Senhora do Socorro/SE.</t>
  </si>
  <si>
    <t>Informação 36 (15190597)</t>
  </si>
  <si>
    <t>Aprimoramento do sistema sanitario da unidade masculina de TOBIAS BARRETO. (PREMABAS).</t>
  </si>
  <si>
    <t>Locação de Tornozeleira eletrônica</t>
  </si>
  <si>
    <t>Informação 91 (15222811)</t>
  </si>
  <si>
    <t>Manutenção de viaturas</t>
  </si>
  <si>
    <t>Nota Técnica 67 (16594776)</t>
  </si>
  <si>
    <t>Modernização do Sistema Elétrico do COPEMCAN</t>
  </si>
  <si>
    <t>Despacho 1031 (16803215)</t>
  </si>
  <si>
    <t>Aprimoramento do sistema sanitário da Unidade Presídio
Feminino (PreFem) situada no município de Nossa Senhora do
Socorro/SE.</t>
  </si>
  <si>
    <t>Permitido - INFORMAÇÃO Nº 36/2021/DRNE/COENA/CGMEAP/DIREX/DEPEN (15190597)</t>
  </si>
  <si>
    <t>Aprimoramento do sistema sanitario da unidade masculina
de TOBIAS BARRETO. (PREMABAS).</t>
  </si>
  <si>
    <t>CGCAP/CONAME</t>
  </si>
  <si>
    <t>???</t>
  </si>
  <si>
    <t>A Area técnica solicitou complementaçao aparentemente, mas não houve posicionamento do Estado</t>
  </si>
  <si>
    <t>Permitido - Nota Técnica 67 (SEI nº 16594776)</t>
  </si>
  <si>
    <t>UFED 4PC ultimate SW renewal</t>
  </si>
  <si>
    <t>Permitido - DESPACHO Nº 99/2022/DIMAT/CGAIT/DIRPP/DEPEN (18942165)</t>
  </si>
  <si>
    <t>Ratificado - DESPACHO Nº 986/2022/CGINT/DIPEN/DEPEN (18677238)</t>
  </si>
  <si>
    <t>UFED Cloud Analyzer SW Renewal</t>
  </si>
  <si>
    <t>Pathfinder Desktop SW Renewal, Add on Dongle</t>
  </si>
  <si>
    <t>Permitido - NOTA TÉCNICA Nº 80/2022/DIMAT/CGAIT/DIRPP/DEPEN/MJ (17615562)</t>
  </si>
  <si>
    <t>Treinamento TechBiz para UFED 32h (Mínimo de 6 alunos por turma)</t>
  </si>
  <si>
    <t>CGAIT Sugeriu Análise da ESPEN</t>
  </si>
  <si>
    <t>DIFAF DEVERÁ ENCAMINHAR A ESPEN PARA VERIFICAÇÃO</t>
  </si>
  <si>
    <t>Suporte Remoto 8x5</t>
  </si>
  <si>
    <t>Permitido - DESPACHO Nº 1031/2021/COGTEP/CGMEAP/DIREX/DEPEN</t>
  </si>
  <si>
    <t>UFED 4PC Ultimate -SW-Gov</t>
  </si>
  <si>
    <t>UFED 4PC Ultimate -HW-Gov</t>
  </si>
  <si>
    <t>UFED Cloud Analyzer PerpetualSW-Gov</t>
  </si>
  <si>
    <t>UFED Cloud Analyzer PerpetualHW-Gov</t>
  </si>
  <si>
    <t>Pathfinder Desktop HW-Gov, Add on Dongle</t>
  </si>
  <si>
    <t>Pathfinder Desktop SW-Gov, Add on Dongle</t>
  </si>
  <si>
    <t>UFED CHINEX ADD—ON-SW-Gov</t>
  </si>
  <si>
    <t>UFED CHINEX ADD—ON-HW-Gov</t>
  </si>
  <si>
    <t xml:space="preserve">Ar-Condicionado </t>
  </si>
  <si>
    <t>Pendente - NOTA TÉCNICA Nº 26/2022/DPLAG/ESPEN/DEPEN/MJ (17644357)</t>
  </si>
  <si>
    <t>A Escola solicitou complementações</t>
  </si>
  <si>
    <t>Filmadora</t>
  </si>
  <si>
    <t>Datashow</t>
  </si>
  <si>
    <t>Sistema som e aparelhos (caixas de som; amplificador; mesa de som; microfones)</t>
  </si>
  <si>
    <t>TV 70''</t>
  </si>
  <si>
    <t xml:space="preserve">Notebooks </t>
  </si>
  <si>
    <t>Ainda não houve Ratificação da Corregedoria</t>
  </si>
  <si>
    <t>Mouse</t>
  </si>
  <si>
    <t>Switch 8 portaas</t>
  </si>
  <si>
    <t>Switch 24 portas</t>
  </si>
  <si>
    <t>Ar condicionado - 18000Btus</t>
  </si>
  <si>
    <t>Storage NAS de 2 baias</t>
  </si>
  <si>
    <t xml:space="preserve">HD 6 TB </t>
  </si>
  <si>
    <t>Telefone</t>
  </si>
  <si>
    <t>SÃO PAULO - FaF 2021</t>
  </si>
  <si>
    <t>Ofício N° 003/2022 SAP/GS (17277165)</t>
  </si>
  <si>
    <t>Obras de Reforma e Adequação da Estrutura de Segurança e Combate a Incêndio para Obtenção do AVCB Corpo de Bombeiros</t>
  </si>
  <si>
    <t>kit PRESO - itens de higiene pessoal: 
- 1 Laminado;
- 1 Travesseiro;
- 1 Lençol;
- 1 Fronha;
- 1 Colcha;
- 1 Toalha de banho;
- 1 Cobertor;
- 1 Toalha de Rosto</t>
  </si>
  <si>
    <t>Equipamento de segurança - CFTV</t>
  </si>
  <si>
    <t xml:space="preserve">Cenário 1 e 2 e ADITIVAÇÃO </t>
  </si>
  <si>
    <t>Anexo E-mail SP (18060904)</t>
  </si>
  <si>
    <t>kit PRESO - itens de higiene pessoal: - 1 Laminado;
- 1 Travesseiro;
- 1 Lençol;
- 1 Fronha;
- 1 Colcha;
- 1 Toalha de banho;
- 1 Cobertor;
- 1 Toalha de Rosto</t>
  </si>
  <si>
    <t>Pendrive Espião</t>
  </si>
  <si>
    <t>Setor de Inteligência</t>
  </si>
  <si>
    <t>Celular com 128 GB</t>
  </si>
  <si>
    <t>Caneta Espiã</t>
  </si>
  <si>
    <t>Microfone de parede</t>
  </si>
  <si>
    <t>Óculos com camera</t>
  </si>
  <si>
    <t>Cartão de memória</t>
  </si>
  <si>
    <t>Fone de ouvido profissional</t>
  </si>
  <si>
    <t>Persiana Vertical</t>
  </si>
  <si>
    <t>Setor de Ouvidoria</t>
  </si>
  <si>
    <t>Teclado com fio</t>
  </si>
  <si>
    <t>Mouse Óptico</t>
  </si>
  <si>
    <t>Etiqueta Ink-JetLaser</t>
  </si>
  <si>
    <t>Carregador de bateria duplo</t>
  </si>
  <si>
    <t>Setor de Corregedoria</t>
  </si>
  <si>
    <t>Capa/Case para Câmera</t>
  </si>
  <si>
    <t>Livro comentários à Lei de licitações</t>
  </si>
  <si>
    <t>Livro Licitações e Contratos</t>
  </si>
  <si>
    <t>Livro Reforma da Lei</t>
  </si>
  <si>
    <t>Curso Direito Administrativo</t>
  </si>
  <si>
    <t>Curso de Direito Corporativo</t>
  </si>
  <si>
    <t>Curso de Direito constitucional</t>
  </si>
  <si>
    <t>Veículo</t>
  </si>
  <si>
    <t>GPS Automotivo</t>
  </si>
  <si>
    <t>Drone silensioso</t>
  </si>
  <si>
    <t>Óculos Visão noturna</t>
  </si>
  <si>
    <t>Chaveiro detetive</t>
  </si>
  <si>
    <t>Smart TV 55</t>
  </si>
  <si>
    <t>Mini microfone</t>
  </si>
  <si>
    <t>Amplificador Gravador SX</t>
  </si>
  <si>
    <t>Detector de Câmera</t>
  </si>
  <si>
    <t>Gravador de voz</t>
  </si>
  <si>
    <t>Mini GPS Rastreador</t>
  </si>
  <si>
    <t>Nobreak 10KVa</t>
  </si>
  <si>
    <t>Lanterna Tática 6480000 lumens</t>
  </si>
  <si>
    <t>Extrator de dados</t>
  </si>
  <si>
    <t>Ponto eletrônico</t>
  </si>
  <si>
    <t>Câmera fotográfica</t>
  </si>
  <si>
    <t>Bloqueador de gravação</t>
  </si>
  <si>
    <t>Câmera veícular</t>
  </si>
  <si>
    <t>Monitor 23</t>
  </si>
  <si>
    <t>Servidor Xeon</t>
  </si>
  <si>
    <t>Detector de junção não linear</t>
  </si>
  <si>
    <t>Computador I7 ou I9</t>
  </si>
  <si>
    <t>Cadeira presidente</t>
  </si>
  <si>
    <t>Cadeira giratória</t>
  </si>
  <si>
    <t>Estante de aço</t>
  </si>
  <si>
    <t>Armário 2P</t>
  </si>
  <si>
    <t>Circulador de AR</t>
  </si>
  <si>
    <t>Webcam Full</t>
  </si>
  <si>
    <t>Sofá Recepcção</t>
  </si>
  <si>
    <t>Refrigerador Frost Free 02 portas</t>
  </si>
  <si>
    <t>Microondas 30 Litros</t>
  </si>
  <si>
    <t>Cafeteira Expressa 03 modos</t>
  </si>
  <si>
    <t>Amplificador e Repetidor Wifi</t>
  </si>
  <si>
    <t>TV Smart 50P</t>
  </si>
  <si>
    <t>Cadeira giratória 110KG</t>
  </si>
  <si>
    <t>Monitor de video 32"</t>
  </si>
  <si>
    <t>Forno microondas 31L</t>
  </si>
  <si>
    <t>Dispositivo de armazenamento</t>
  </si>
  <si>
    <t>Cadeira auditório</t>
  </si>
  <si>
    <t>Cadeira giratória com braço</t>
  </si>
  <si>
    <t>Televisores 40P</t>
  </si>
  <si>
    <t>Servidor</t>
  </si>
  <si>
    <t>Púlputos</t>
  </si>
  <si>
    <t>No Break</t>
  </si>
  <si>
    <t>Estabilizador</t>
  </si>
  <si>
    <t>Câmara de video profissional</t>
  </si>
  <si>
    <t>Conjunto Tripé</t>
  </si>
  <si>
    <t>Switcher de vídeo 4k</t>
  </si>
  <si>
    <t>Microfone de Lapela</t>
  </si>
  <si>
    <t>Microfone Profissional</t>
  </si>
  <si>
    <t>Microsofone Direcional</t>
  </si>
  <si>
    <t>Gravador de Áudio Portátil</t>
  </si>
  <si>
    <t>TOCANTINS - FaF 2021</t>
  </si>
  <si>
    <t xml:space="preserve">Cenário 1 e 2 </t>
  </si>
  <si>
    <t>Ofício nº 2716/SECIJU - Plano Aplicação - ATUAL (16581051)</t>
  </si>
  <si>
    <t xml:space="preserve">	
Reforma e Ampliação estrutural, com intuito de aumentar e qualificar vagas em Unidades Penais do Estado do Tocantins, contemplando a Unidade Penal Feminina de Palmas, Unidade Penal de Porto Nacional e Unidade Penal de Araguaína.</t>
  </si>
  <si>
    <t>Rádio Comunicador.</t>
  </si>
  <si>
    <t>Computador, incluindo mouse, teclado e dois monitores. Dimensionado para realização de atividades da rotina administrativa das Unidades Penais.</t>
  </si>
  <si>
    <t>Munição 9x19 - Operacional</t>
  </si>
  <si>
    <t>Munição Calibre 7,62 IA2</t>
  </si>
  <si>
    <t>Espargidor Spray de Pimenta Aerosol - 450g</t>
  </si>
  <si>
    <t>GL-108 - OC - Pimenta</t>
  </si>
  <si>
    <t>GL - 108 - CS - Lacrimogêneo</t>
  </si>
  <si>
    <t>GL - 104 - Jato Direto Pimenta</t>
  </si>
  <si>
    <t>GL - 103 - Jato Direto Lacrimogêneo</t>
  </si>
  <si>
    <t>AM 403/P - Projetil de Borracha - Precision</t>
  </si>
  <si>
    <t>AM 403 - Projetil de Borracha - Monoimpact</t>
  </si>
  <si>
    <t>NT 902 - Projetil Lacrimogênea - 40 X 46mm</t>
  </si>
  <si>
    <t>NT 904/AZ - Projetil Fumigena Azul</t>
  </si>
  <si>
    <t>NT 904/LR - Projetil Fumigena Laranja</t>
  </si>
  <si>
    <t>GB 707/I-REF - Granada Luz e Som</t>
  </si>
  <si>
    <t>GL - 108 - OC - Espuma Médio</t>
  </si>
  <si>
    <t>Cinturão para algemamento</t>
  </si>
  <si>
    <t>Ofício nº 452/SECIJU/2022 e PLANO APLICAÇÃO (17345659)</t>
  </si>
  <si>
    <t>Reforma e Ampliação estrutural, com intuito de aumentar e qualificar vagas em Unidades Penais do Estado do Tocantins, contemplando a Unidade Penal Feminina de Palmas, Unidade Penal de Porto Nacional e Unidade Penal de Araguaína.</t>
  </si>
  <si>
    <t>Veículos (descritos no Ofício nº 452/SECIJU/2022 (SEI nº 17345659))</t>
  </si>
  <si>
    <t>Corregedoria</t>
  </si>
  <si>
    <t>Mobiliário (descritos no Ofício nº 452/SECIJU/2022 (SEI nº 17345659))</t>
  </si>
  <si>
    <t>Equipamentos de Informática (descritos no Ofício nº 452/SECIJU/2022 (SEI nº 17345659))</t>
  </si>
  <si>
    <t>Veículos (viaturas veladas)</t>
  </si>
  <si>
    <t>Equipamentos de Informática (Computador + Nobreak)</t>
  </si>
  <si>
    <t>Escola (ESPEGEN)</t>
  </si>
  <si>
    <t>Aquisição de Munições Menos Letais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</si>
</sst>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 #,##0.00;[Red]\-&quot;R$&quot;\ #,##0.00"/>
    <numFmt numFmtId="44" formatCode="_-&quot;R$&quot;\ * #,##0.00_-;\-&quot;R$&quot;\ * #,##0.00_-;_-&quot;R$&quot;\ * &quot;-&quot;??_-;_-@_-"/>
    <numFmt numFmtId="164" formatCode="_-&quot;R$&quot;* #,##0.00_-;\-&quot;R$&quot;* #,##0.00_-;_-&quot;R$&quot;* &quot;-&quot;??_-;_-@_-"/>
    <numFmt numFmtId="165" formatCode="_-&quot;R$&quot;* #,##0.00_-;&quot;-R$&quot;* #,##0.00_-;_-&quot;R$&quot;* \-??_-;_-@_-"/>
    <numFmt numFmtId="166" formatCode="_-[$R$-416]\ * #,##0.00_-;\-[$R$-416]\ * #,##0.00_-;_-[$R$-416]\ * &quot;-&quot;??_-;_-@_-"/>
  </numFmts>
  <fonts count="66">
    <font>
      <sz val="11"/>
      <color theme="1"/>
      <name val="Calibri"/>
      <family val="2"/>
      <scheme val="minor"/>
    </font>
    <font>
      <sz val="11"/>
      <color indexed="8"/>
      <name val="Calibri"/>
      <family val="2"/>
    </font>
    <font>
      <b/>
      <sz val="10"/>
      <color indexed="9"/>
      <name val="Calibri"/>
      <family val="2"/>
      <scheme val="minor"/>
    </font>
    <font>
      <u/>
      <sz val="11"/>
      <color theme="10"/>
      <name val="Calibri"/>
      <family val="2"/>
    </font>
    <font>
      <b/>
      <sz val="10"/>
      <name val="Calibri"/>
      <family val="2"/>
      <scheme val="minor"/>
    </font>
    <font>
      <b/>
      <sz val="10"/>
      <color indexed="8"/>
      <name val="Calibri"/>
      <family val="2"/>
      <scheme val="minor"/>
    </font>
    <font>
      <sz val="10"/>
      <color indexed="8"/>
      <name val="Calibri"/>
      <family val="2"/>
      <scheme val="minor"/>
    </font>
    <font>
      <sz val="10"/>
      <color rgb="FF000000"/>
      <name val="Calibri"/>
      <family val="2"/>
      <scheme val="minor"/>
    </font>
    <font>
      <b/>
      <sz val="26"/>
      <color theme="0"/>
      <name val="Calibri"/>
      <family val="2"/>
      <scheme val="minor"/>
    </font>
    <font>
      <b/>
      <sz val="10"/>
      <color rgb="FF000000"/>
      <name val="Calibri"/>
      <family val="2"/>
      <scheme val="minor"/>
    </font>
    <font>
      <sz val="10"/>
      <color theme="1"/>
      <name val="Calibri"/>
      <family val="2"/>
      <scheme val="minor"/>
    </font>
    <font>
      <b/>
      <sz val="10"/>
      <color theme="1"/>
      <name val="Calibri"/>
      <family val="2"/>
      <scheme val="minor"/>
    </font>
    <font>
      <sz val="11"/>
      <color theme="1"/>
      <name val="Calibri"/>
      <family val="2"/>
      <scheme val="minor"/>
    </font>
    <font>
      <sz val="10"/>
      <color rgb="FF000000"/>
      <name val="Arial"/>
      <family val="2"/>
    </font>
    <font>
      <sz val="10"/>
      <color rgb="FF000000"/>
      <name val="Calibri"/>
      <family val="2"/>
    </font>
    <font>
      <sz val="10"/>
      <color rgb="FFFF0000"/>
      <name val="Calibri"/>
      <family val="2"/>
    </font>
    <font>
      <sz val="10"/>
      <color rgb="FFFF0000"/>
      <name val="Calibri"/>
      <family val="2"/>
      <scheme val="minor"/>
    </font>
    <font>
      <sz val="9"/>
      <color rgb="FF000000"/>
      <name val="Arial"/>
      <family val="2"/>
    </font>
    <font>
      <sz val="13.2"/>
      <color rgb="FF000000"/>
      <name val="Arial"/>
      <family val="2"/>
    </font>
    <font>
      <b/>
      <sz val="10"/>
      <color rgb="FFFF0000"/>
      <name val="Calibri"/>
      <family val="2"/>
      <scheme val="minor"/>
    </font>
    <font>
      <b/>
      <sz val="10"/>
      <color rgb="FF000000"/>
      <name val="Arial"/>
      <family val="2"/>
    </font>
    <font>
      <b/>
      <sz val="11"/>
      <name val="Calibri"/>
      <family val="2"/>
    </font>
    <font>
      <sz val="11"/>
      <name val="Calibri"/>
      <family val="2"/>
      <scheme val="minor"/>
    </font>
    <font>
      <sz val="11"/>
      <name val="Calibri"/>
      <family val="2"/>
    </font>
    <font>
      <sz val="10"/>
      <name val="Arial"/>
      <family val="2"/>
    </font>
    <font>
      <sz val="10"/>
      <color rgb="FF00B0F0"/>
      <name val="Calibri"/>
      <family val="2"/>
      <scheme val="minor"/>
    </font>
    <font>
      <b/>
      <sz val="10"/>
      <color rgb="FF00B0F0"/>
      <name val="Calibri"/>
      <family val="2"/>
      <scheme val="minor"/>
    </font>
    <font>
      <sz val="11"/>
      <color rgb="FF00B0F0"/>
      <name val="Calibri"/>
      <family val="2"/>
      <scheme val="minor"/>
    </font>
    <font>
      <i/>
      <sz val="10"/>
      <color rgb="FF000000"/>
      <name val="Calibri"/>
      <family val="2"/>
      <scheme val="minor"/>
    </font>
    <font>
      <i/>
      <sz val="10"/>
      <color indexed="8"/>
      <name val="Calibri"/>
      <family val="2"/>
      <scheme val="minor"/>
    </font>
    <font>
      <sz val="11"/>
      <color rgb="FF000000"/>
      <name val="Times New Roman"/>
      <family val="1"/>
    </font>
    <font>
      <sz val="11"/>
      <color rgb="FFFF0000"/>
      <name val="Times New Roman"/>
      <family val="1"/>
    </font>
    <font>
      <b/>
      <sz val="10"/>
      <color rgb="FF0066CC"/>
      <name val="Calibri"/>
      <family val="2"/>
      <scheme val="minor"/>
    </font>
    <font>
      <sz val="10"/>
      <color rgb="FF0066CC"/>
      <name val="Calibri"/>
      <family val="2"/>
      <scheme val="minor"/>
    </font>
    <font>
      <b/>
      <sz val="10"/>
      <color rgb="FF7030A0"/>
      <name val="Calibri"/>
      <family val="2"/>
      <scheme val="minor"/>
    </font>
    <font>
      <sz val="10"/>
      <color rgb="FF0070C0"/>
      <name val="Calibri"/>
      <family val="2"/>
      <scheme val="minor"/>
    </font>
    <font>
      <b/>
      <sz val="10"/>
      <color rgb="FF0070C0"/>
      <name val="Calibri"/>
      <family val="2"/>
      <scheme val="minor"/>
    </font>
    <font>
      <b/>
      <sz val="26"/>
      <color rgb="FFFFFFFF"/>
      <name val="Calibri"/>
      <family val="2"/>
      <scheme val="minor"/>
    </font>
    <font>
      <b/>
      <sz val="10"/>
      <color rgb="FFFFFFFF"/>
      <name val="Calibri"/>
      <family val="2"/>
      <scheme val="minor"/>
    </font>
    <font>
      <sz val="10"/>
      <color rgb="FF4472C4"/>
      <name val="Calibri"/>
      <family val="2"/>
      <scheme val="minor"/>
    </font>
    <font>
      <b/>
      <sz val="10"/>
      <color rgb="FF4472C4"/>
      <name val="Calibri"/>
      <family val="2"/>
      <scheme val="minor"/>
    </font>
    <font>
      <sz val="11"/>
      <color rgb="FF000000"/>
      <name val="Calibri"/>
      <family val="2"/>
      <scheme val="minor"/>
    </font>
    <font>
      <sz val="8"/>
      <name val="Calibri"/>
      <family val="2"/>
      <scheme val="minor"/>
    </font>
    <font>
      <b/>
      <sz val="22"/>
      <color indexed="8"/>
      <name val="Calibri"/>
      <family val="2"/>
      <scheme val="minor"/>
    </font>
    <font>
      <b/>
      <sz val="20"/>
      <color indexed="8"/>
      <name val="Calibri"/>
      <family val="2"/>
      <scheme val="minor"/>
    </font>
    <font>
      <b/>
      <sz val="14"/>
      <color indexed="8"/>
      <name val="Calibri"/>
      <family val="2"/>
      <scheme val="minor"/>
    </font>
    <font>
      <b/>
      <sz val="10"/>
      <color theme="0"/>
      <name val="Calibri"/>
      <family val="2"/>
      <scheme val="minor"/>
    </font>
    <font>
      <b/>
      <sz val="10"/>
      <color rgb="FF002060"/>
      <name val="Calibri"/>
      <family val="2"/>
      <scheme val="minor"/>
    </font>
    <font>
      <sz val="10"/>
      <color rgb="FF002060"/>
      <name val="Calibri"/>
      <family val="2"/>
      <scheme val="minor"/>
    </font>
    <font>
      <b/>
      <u/>
      <sz val="10"/>
      <color rgb="FF002060"/>
      <name val="Calibri"/>
      <family val="2"/>
      <scheme val="minor"/>
    </font>
    <font>
      <b/>
      <sz val="11"/>
      <color rgb="FFFFFFFF"/>
      <name val="Calibri"/>
      <family val="2"/>
    </font>
    <font>
      <sz val="11"/>
      <color rgb="FF000000"/>
      <name val="Calibri"/>
      <family val="2"/>
    </font>
    <font>
      <b/>
      <sz val="11"/>
      <color rgb="FF000000"/>
      <name val="Calibri"/>
      <family val="2"/>
    </font>
    <font>
      <sz val="9"/>
      <name val="Calibri"/>
      <family val="2"/>
    </font>
    <font>
      <sz val="11"/>
      <color rgb="FF0066CC"/>
      <name val="Calibri"/>
      <family val="2"/>
    </font>
    <font>
      <sz val="10"/>
      <color rgb="FFFFFFFF"/>
      <name val="Calibri"/>
      <family val="2"/>
      <scheme val="minor"/>
    </font>
    <font>
      <strike/>
      <sz val="10"/>
      <color indexed="8"/>
      <name val="Calibri"/>
      <family val="2"/>
      <scheme val="minor"/>
    </font>
    <font>
      <b/>
      <strike/>
      <sz val="10"/>
      <color indexed="8"/>
      <name val="Calibri"/>
      <family val="2"/>
      <scheme val="minor"/>
    </font>
    <font>
      <sz val="10"/>
      <name val="Calibri"/>
      <family val="1"/>
    </font>
    <font>
      <sz val="10"/>
      <color theme="4"/>
      <name val="Calibri"/>
      <family val="2"/>
      <scheme val="minor"/>
    </font>
    <font>
      <sz val="10"/>
      <color theme="4"/>
      <name val="Calibri"/>
      <family val="1"/>
    </font>
    <font>
      <sz val="10"/>
      <color theme="4"/>
      <name val="Calibri"/>
      <family val="2"/>
    </font>
    <font>
      <sz val="11"/>
      <color theme="7"/>
      <name val="Calibri"/>
      <family val="2"/>
    </font>
    <font>
      <sz val="14"/>
      <color rgb="FF000000"/>
      <name val="Calibri"/>
      <family val="2"/>
    </font>
    <font>
      <sz val="14"/>
      <color theme="1"/>
      <name val="Calibri"/>
      <family val="2"/>
      <scheme val="minor"/>
    </font>
    <font>
      <sz val="10"/>
      <color theme="0"/>
      <name val="Calibri"/>
      <family val="2"/>
      <scheme val="minor"/>
    </font>
  </fonts>
  <fills count="57">
    <fill>
      <patternFill patternType="none"/>
    </fill>
    <fill>
      <patternFill patternType="gray125"/>
    </fill>
    <fill>
      <patternFill patternType="solid">
        <fgColor indexed="8"/>
        <bgColor indexed="58"/>
      </patternFill>
    </fill>
    <fill>
      <patternFill patternType="solid">
        <fgColor theme="0" tint="-0.249977111117893"/>
        <bgColor indexed="64"/>
      </patternFill>
    </fill>
    <fill>
      <patternFill patternType="solid">
        <fgColor indexed="22"/>
        <bgColor indexed="31"/>
      </patternFill>
    </fill>
    <fill>
      <patternFill patternType="solid">
        <fgColor indexed="44"/>
        <bgColor indexed="31"/>
      </patternFill>
    </fill>
    <fill>
      <patternFill patternType="solid">
        <fgColor indexed="13"/>
        <bgColor indexed="34"/>
      </patternFill>
    </fill>
    <fill>
      <patternFill patternType="solid">
        <fgColor rgb="FF002060"/>
        <bgColor indexed="64"/>
      </patternFill>
    </fill>
    <fill>
      <patternFill patternType="solid">
        <fgColor theme="7" tint="0.39997558519241921"/>
        <bgColor indexed="64"/>
      </patternFill>
    </fill>
    <fill>
      <patternFill patternType="solid">
        <fgColor rgb="FFFFFF0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0" tint="-0.249977111117893"/>
        <bgColor indexed="34"/>
      </patternFill>
    </fill>
    <fill>
      <patternFill patternType="solid">
        <fgColor theme="0" tint="-4.9989318521683403E-2"/>
        <bgColor indexed="64"/>
      </patternFill>
    </fill>
    <fill>
      <patternFill patternType="solid">
        <fgColor theme="2" tint="-0.249977111117893"/>
        <bgColor indexed="34"/>
      </patternFill>
    </fill>
    <fill>
      <patternFill patternType="solid">
        <fgColor theme="2" tint="-9.9978637043366805E-2"/>
        <bgColor indexed="64"/>
      </patternFill>
    </fill>
    <fill>
      <patternFill patternType="solid">
        <fgColor rgb="FF002060"/>
        <bgColor rgb="FF000000"/>
      </patternFill>
    </fill>
    <fill>
      <patternFill patternType="solid">
        <fgColor rgb="FF92D050"/>
        <bgColor rgb="FF000000"/>
      </patternFill>
    </fill>
    <fill>
      <patternFill patternType="solid">
        <fgColor rgb="FF000000"/>
        <bgColor rgb="FF003300"/>
      </patternFill>
    </fill>
    <fill>
      <patternFill patternType="solid">
        <fgColor rgb="FFBFBFBF"/>
        <bgColor rgb="FF000000"/>
      </patternFill>
    </fill>
    <fill>
      <patternFill patternType="solid">
        <fgColor rgb="FFC0C0C0"/>
        <bgColor rgb="FFCCCCFF"/>
      </patternFill>
    </fill>
    <fill>
      <patternFill patternType="solid">
        <fgColor rgb="FF99CCFF"/>
        <bgColor rgb="FFCCCCFF"/>
      </patternFill>
    </fill>
    <fill>
      <patternFill patternType="solid">
        <fgColor rgb="FF8EA9DB"/>
        <bgColor rgb="FF000000"/>
      </patternFill>
    </fill>
    <fill>
      <patternFill patternType="solid">
        <fgColor rgb="FFBFBFBF"/>
        <bgColor rgb="FFFFFF00"/>
      </patternFill>
    </fill>
    <fill>
      <patternFill patternType="solid">
        <fgColor theme="0"/>
        <bgColor indexed="64"/>
      </patternFill>
    </fill>
    <fill>
      <patternFill patternType="solid">
        <fgColor rgb="FFFFC000"/>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7" tint="-0.499984740745262"/>
        <bgColor indexed="64"/>
      </patternFill>
    </fill>
    <fill>
      <patternFill patternType="solid">
        <fgColor rgb="FF5B9BD5"/>
        <bgColor rgb="FF000000"/>
      </patternFill>
    </fill>
    <fill>
      <patternFill patternType="solid">
        <fgColor rgb="FFFFFF00"/>
        <bgColor rgb="FF000000"/>
      </patternFill>
    </fill>
    <fill>
      <patternFill patternType="solid">
        <fgColor rgb="FF000000"/>
        <bgColor indexed="64"/>
      </patternFill>
    </fill>
    <fill>
      <patternFill patternType="solid">
        <fgColor rgb="FF44546A"/>
        <bgColor rgb="FF000000"/>
      </patternFill>
    </fill>
    <fill>
      <patternFill patternType="solid">
        <fgColor rgb="FFFFC000"/>
        <bgColor rgb="FF000000"/>
      </patternFill>
    </fill>
    <fill>
      <patternFill patternType="solid">
        <fgColor rgb="FFA6A6A6"/>
        <bgColor indexed="64"/>
      </patternFill>
    </fill>
    <fill>
      <patternFill patternType="solid">
        <fgColor rgb="FF808080"/>
        <bgColor indexed="64"/>
      </patternFill>
    </fill>
    <fill>
      <patternFill patternType="solid">
        <fgColor rgb="FFA9D08E"/>
        <bgColor indexed="64"/>
      </patternFill>
    </fill>
    <fill>
      <patternFill patternType="solid">
        <fgColor rgb="FFAEAAAA"/>
        <bgColor indexed="64"/>
      </patternFill>
    </fill>
    <fill>
      <patternFill patternType="solid">
        <fgColor rgb="FF1F4E78"/>
        <bgColor indexed="64"/>
      </patternFill>
    </fill>
    <fill>
      <patternFill patternType="solid">
        <fgColor rgb="FF833C0C"/>
        <bgColor indexed="64"/>
      </patternFill>
    </fill>
    <fill>
      <patternFill patternType="solid">
        <fgColor rgb="FFFFF2CC"/>
        <bgColor indexed="64"/>
      </patternFill>
    </fill>
    <fill>
      <patternFill patternType="solid">
        <fgColor theme="7"/>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9" tint="-0.499984740745262"/>
        <bgColor indexed="64"/>
      </patternFill>
    </fill>
    <fill>
      <patternFill patternType="solid">
        <fgColor theme="1" tint="4.9989318521683403E-2"/>
        <bgColor indexed="64"/>
      </patternFill>
    </fill>
    <fill>
      <patternFill patternType="solid">
        <fgColor rgb="FFC0000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FF0000"/>
        <bgColor indexed="64"/>
      </patternFill>
    </fill>
  </fills>
  <borders count="138">
    <border>
      <left/>
      <right/>
      <top/>
      <bottom/>
      <diagonal/>
    </border>
    <border>
      <left style="thin">
        <color indexed="8"/>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8"/>
      </left>
      <right style="medium">
        <color indexed="8"/>
      </right>
      <top style="medium">
        <color indexed="8"/>
      </top>
      <bottom style="medium">
        <color indexed="8"/>
      </bottom>
      <diagonal/>
    </border>
    <border>
      <left/>
      <right style="thin">
        <color indexed="8"/>
      </right>
      <top style="thin">
        <color indexed="8"/>
      </top>
      <bottom style="thin">
        <color indexed="8"/>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8"/>
      </right>
      <top style="thin">
        <color indexed="8"/>
      </top>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8"/>
      </right>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indexed="64"/>
      </left>
      <right/>
      <top style="thin">
        <color indexed="8"/>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top style="thin">
        <color indexed="8"/>
      </top>
      <bottom/>
      <diagonal/>
    </border>
    <border>
      <left style="thin">
        <color indexed="64"/>
      </left>
      <right style="thin">
        <color rgb="FF000000"/>
      </right>
      <top style="thin">
        <color rgb="FF000000"/>
      </top>
      <bottom style="medium">
        <color indexed="64"/>
      </bottom>
      <diagonal/>
    </border>
    <border>
      <left style="thin">
        <color indexed="8"/>
      </left>
      <right style="thin">
        <color indexed="8"/>
      </right>
      <top style="thin">
        <color indexed="8"/>
      </top>
      <bottom style="medium">
        <color indexed="64"/>
      </bottom>
      <diagonal/>
    </border>
    <border>
      <left/>
      <right style="thin">
        <color rgb="FF000000"/>
      </right>
      <top/>
      <bottom style="thin">
        <color rgb="FF000000"/>
      </bottom>
      <diagonal/>
    </border>
    <border>
      <left style="thin">
        <color indexed="8"/>
      </left>
      <right style="thin">
        <color rgb="FF000000"/>
      </right>
      <top style="thin">
        <color rgb="FF000000"/>
      </top>
      <bottom style="medium">
        <color indexed="64"/>
      </bottom>
      <diagonal/>
    </border>
    <border>
      <left style="thin">
        <color indexed="8"/>
      </left>
      <right/>
      <top style="thin">
        <color indexed="8"/>
      </top>
      <bottom style="medium">
        <color indexed="64"/>
      </bottom>
      <diagonal/>
    </border>
    <border>
      <left style="thin">
        <color indexed="8"/>
      </left>
      <right style="thin">
        <color indexed="8"/>
      </right>
      <top/>
      <bottom style="thin">
        <color indexed="8"/>
      </bottom>
      <diagonal/>
    </border>
    <border>
      <left/>
      <right/>
      <top style="thin">
        <color indexed="64"/>
      </top>
      <bottom/>
      <diagonal/>
    </border>
    <border>
      <left/>
      <right/>
      <top/>
      <bottom style="thin">
        <color indexed="64"/>
      </bottom>
      <diagonal/>
    </border>
    <border>
      <left/>
      <right/>
      <top style="thin">
        <color indexed="8"/>
      </top>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8"/>
      </right>
      <top/>
      <bottom/>
      <diagonal/>
    </border>
    <border>
      <left style="thin">
        <color indexed="8"/>
      </left>
      <right/>
      <top/>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8"/>
      </left>
      <right/>
      <top style="thin">
        <color indexed="8"/>
      </top>
      <bottom style="thin">
        <color rgb="FF000000"/>
      </bottom>
      <diagonal/>
    </border>
    <border>
      <left/>
      <right style="thin">
        <color indexed="8"/>
      </right>
      <top style="thin">
        <color indexed="8"/>
      </top>
      <bottom style="thin">
        <color rgb="FF000000"/>
      </bottom>
      <diagonal/>
    </border>
    <border>
      <left/>
      <right/>
      <top style="thin">
        <color indexed="64"/>
      </top>
      <bottom style="thin">
        <color rgb="FF000000"/>
      </bottom>
      <diagonal/>
    </border>
    <border>
      <left style="medium">
        <color indexed="8"/>
      </left>
      <right style="medium">
        <color indexed="8"/>
      </right>
      <top/>
      <bottom style="medium">
        <color indexed="8"/>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8"/>
      </left>
      <right style="thin">
        <color indexed="64"/>
      </right>
      <top style="thin">
        <color indexed="64"/>
      </top>
      <bottom style="medium">
        <color indexed="64"/>
      </bottom>
      <diagonal/>
    </border>
    <border>
      <left/>
      <right/>
      <top style="thin">
        <color indexed="8"/>
      </top>
      <bottom style="medium">
        <color indexed="64"/>
      </bottom>
      <diagonal/>
    </border>
    <border>
      <left/>
      <right/>
      <top/>
      <bottom style="medium">
        <color indexed="64"/>
      </bottom>
      <diagonal/>
    </border>
    <border>
      <left style="thin">
        <color indexed="64"/>
      </left>
      <right style="thin">
        <color indexed="64"/>
      </right>
      <top style="thin">
        <color indexed="8"/>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thin">
        <color indexed="8"/>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8"/>
      </right>
      <top style="thin">
        <color rgb="FF000000"/>
      </top>
      <bottom/>
      <diagonal/>
    </border>
    <border>
      <left style="thin">
        <color indexed="64"/>
      </left>
      <right style="thin">
        <color indexed="8"/>
      </right>
      <top/>
      <bottom style="thin">
        <color rgb="FF000000"/>
      </bottom>
      <diagonal/>
    </border>
    <border>
      <left style="thin">
        <color indexed="8"/>
      </left>
      <right style="thin">
        <color indexed="64"/>
      </right>
      <top style="thin">
        <color indexed="8"/>
      </top>
      <bottom/>
      <diagonal/>
    </border>
    <border>
      <left style="thin">
        <color rgb="FF000000"/>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indexed="64"/>
      </right>
      <top style="medium">
        <color rgb="FF000000"/>
      </top>
      <bottom style="thin">
        <color indexed="64"/>
      </bottom>
      <diagonal/>
    </border>
    <border>
      <left/>
      <right/>
      <top style="medium">
        <color rgb="FF000000"/>
      </top>
      <bottom style="thin">
        <color rgb="FF000000"/>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right style="thin">
        <color indexed="64"/>
      </right>
      <top style="medium">
        <color rgb="FF000000"/>
      </top>
      <bottom/>
      <diagonal/>
    </border>
    <border>
      <left/>
      <right/>
      <top style="medium">
        <color rgb="FF000000"/>
      </top>
      <bottom/>
      <diagonal/>
    </border>
    <border>
      <left style="thin">
        <color indexed="64"/>
      </left>
      <right style="thin">
        <color indexed="64"/>
      </right>
      <top style="medium">
        <color rgb="FF000000"/>
      </top>
      <bottom/>
      <diagonal/>
    </border>
    <border>
      <left/>
      <right style="medium">
        <color rgb="FF000000"/>
      </right>
      <top style="medium">
        <color rgb="FF000000"/>
      </top>
      <bottom/>
      <diagonal/>
    </border>
    <border>
      <left/>
      <right style="thin">
        <color indexed="64"/>
      </right>
      <top style="medium">
        <color rgb="FF000000"/>
      </top>
      <bottom style="medium">
        <color rgb="FF000000"/>
      </bottom>
      <diagonal/>
    </border>
    <border>
      <left/>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indexed="64"/>
      </left>
      <right style="medium">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medium">
        <color rgb="FF000000"/>
      </right>
      <top/>
      <bottom style="medium">
        <color rgb="FF000000"/>
      </bottom>
      <diagonal/>
    </border>
    <border>
      <left/>
      <right/>
      <top/>
      <bottom style="thin">
        <color indexed="8"/>
      </bottom>
      <diagonal/>
    </border>
    <border>
      <left style="thin">
        <color indexed="8"/>
      </left>
      <right style="thin">
        <color indexed="64"/>
      </right>
      <top style="thin">
        <color indexed="64"/>
      </top>
      <bottom/>
      <diagonal/>
    </border>
    <border>
      <left/>
      <right style="thin">
        <color indexed="64"/>
      </right>
      <top/>
      <bottom style="thin">
        <color indexed="8"/>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rgb="FF000000"/>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right style="medium">
        <color indexed="64"/>
      </right>
      <top/>
      <bottom/>
      <diagonal/>
    </border>
    <border>
      <left/>
      <right style="medium">
        <color indexed="64"/>
      </right>
      <top/>
      <bottom style="medium">
        <color rgb="FF000000"/>
      </bottom>
      <diagonal/>
    </border>
    <border>
      <left/>
      <right style="medium">
        <color indexed="64"/>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style="thin">
        <color indexed="64"/>
      </right>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right style="thin">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s>
  <cellStyleXfs count="8">
    <xf numFmtId="0" fontId="0" fillId="0" borderId="0"/>
    <xf numFmtId="0" fontId="1" fillId="0" borderId="0"/>
    <xf numFmtId="0" fontId="3" fillId="0" borderId="0" applyNumberFormat="0" applyFill="0" applyBorder="0" applyAlignment="0" applyProtection="0"/>
    <xf numFmtId="0" fontId="13" fillId="0" borderId="0"/>
    <xf numFmtId="0" fontId="12" fillId="0" borderId="0"/>
    <xf numFmtId="44" fontId="12" fillId="0" borderId="0" applyFont="0" applyFill="0" applyBorder="0" applyAlignment="0" applyProtection="0"/>
    <xf numFmtId="0" fontId="12" fillId="0" borderId="0"/>
    <xf numFmtId="44" fontId="12" fillId="0" borderId="0" applyFont="0" applyFill="0" applyBorder="0" applyAlignment="0" applyProtection="0"/>
  </cellStyleXfs>
  <cellXfs count="1123">
    <xf numFmtId="0" fontId="0" fillId="0" borderId="0" xfId="0"/>
    <xf numFmtId="0" fontId="2" fillId="2" borderId="1" xfId="1" applyFont="1" applyFill="1" applyBorder="1" applyAlignment="1">
      <alignment horizontal="center" vertical="center"/>
    </xf>
    <xf numFmtId="0" fontId="5" fillId="4" borderId="0" xfId="1" applyFont="1" applyFill="1" applyAlignment="1">
      <alignment horizontal="center" vertical="center"/>
    </xf>
    <xf numFmtId="0" fontId="5" fillId="4" borderId="0" xfId="1" applyFont="1" applyFill="1" applyAlignment="1">
      <alignment vertical="center"/>
    </xf>
    <xf numFmtId="0" fontId="6" fillId="0" borderId="0" xfId="1" applyFont="1"/>
    <xf numFmtId="0" fontId="5" fillId="5" borderId="4" xfId="1" applyFont="1" applyFill="1" applyBorder="1" applyAlignment="1">
      <alignment horizontal="center" vertical="center"/>
    </xf>
    <xf numFmtId="0" fontId="5" fillId="5" borderId="4" xfId="1" applyFont="1" applyFill="1" applyBorder="1" applyAlignment="1">
      <alignment horizontal="center" vertical="center" wrapText="1"/>
    </xf>
    <xf numFmtId="0" fontId="7" fillId="0" borderId="0" xfId="1" applyFont="1" applyAlignment="1">
      <alignment wrapText="1"/>
    </xf>
    <xf numFmtId="0" fontId="5" fillId="0" borderId="4" xfId="1" applyFont="1" applyBorder="1" applyAlignment="1">
      <alignment horizontal="center" vertical="center" wrapText="1"/>
    </xf>
    <xf numFmtId="164" fontId="6" fillId="0" borderId="4" xfId="1" applyNumberFormat="1" applyFont="1" applyBorder="1" applyAlignment="1">
      <alignment vertical="center"/>
    </xf>
    <xf numFmtId="0" fontId="5" fillId="0" borderId="4" xfId="1" applyFont="1" applyBorder="1" applyAlignment="1">
      <alignment horizontal="left" vertical="center"/>
    </xf>
    <xf numFmtId="0" fontId="6" fillId="0" borderId="4" xfId="1" applyFont="1" applyBorder="1" applyAlignment="1">
      <alignment horizontal="center" vertical="center" wrapText="1"/>
    </xf>
    <xf numFmtId="164" fontId="7" fillId="0" borderId="6" xfId="1" applyNumberFormat="1" applyFont="1" applyBorder="1" applyAlignment="1">
      <alignment vertical="center"/>
    </xf>
    <xf numFmtId="0" fontId="7" fillId="0" borderId="7" xfId="1" applyFont="1" applyBorder="1" applyAlignment="1">
      <alignment vertical="center" wrapText="1"/>
    </xf>
    <xf numFmtId="0" fontId="5" fillId="0" borderId="5" xfId="1" applyFont="1" applyBorder="1" applyAlignment="1">
      <alignment horizontal="center" vertical="center" wrapText="1"/>
    </xf>
    <xf numFmtId="0" fontId="6" fillId="0" borderId="4" xfId="1" applyFont="1" applyBorder="1" applyAlignment="1">
      <alignment horizontal="left" vertical="center" wrapText="1"/>
    </xf>
    <xf numFmtId="0" fontId="6" fillId="0" borderId="0" xfId="1" applyFont="1" applyAlignment="1">
      <alignment horizontal="left" vertical="top" wrapText="1"/>
    </xf>
    <xf numFmtId="165" fontId="5" fillId="6" borderId="9" xfId="1" applyNumberFormat="1" applyFont="1" applyFill="1" applyBorder="1" applyAlignment="1">
      <alignment vertical="center"/>
    </xf>
    <xf numFmtId="164" fontId="6" fillId="0" borderId="6" xfId="1" applyNumberFormat="1" applyFont="1" applyBorder="1" applyAlignment="1">
      <alignment vertical="center"/>
    </xf>
    <xf numFmtId="0" fontId="6" fillId="0" borderId="0" xfId="1" applyFont="1" applyAlignment="1">
      <alignment vertical="center"/>
    </xf>
    <xf numFmtId="0" fontId="6" fillId="0" borderId="0" xfId="1" applyFont="1" applyAlignment="1">
      <alignment horizontal="center"/>
    </xf>
    <xf numFmtId="0" fontId="6" fillId="0" borderId="0" xfId="1" applyFont="1" applyAlignment="1">
      <alignment horizontal="center" vertical="center"/>
    </xf>
    <xf numFmtId="165" fontId="5" fillId="5" borderId="4" xfId="1" applyNumberFormat="1" applyFont="1" applyFill="1" applyBorder="1" applyAlignment="1">
      <alignment horizontal="center" vertical="center"/>
    </xf>
    <xf numFmtId="3" fontId="5" fillId="0" borderId="5" xfId="1" applyNumberFormat="1" applyFont="1" applyBorder="1" applyAlignment="1">
      <alignment horizontal="center" vertical="center" wrapText="1"/>
    </xf>
    <xf numFmtId="0" fontId="7" fillId="0" borderId="11" xfId="1" applyFont="1" applyBorder="1" applyAlignment="1">
      <alignment vertical="center" wrapText="1"/>
    </xf>
    <xf numFmtId="164" fontId="9" fillId="8" borderId="8" xfId="1" applyNumberFormat="1" applyFont="1" applyFill="1" applyBorder="1" applyAlignment="1">
      <alignment vertical="center" wrapText="1"/>
    </xf>
    <xf numFmtId="164" fontId="9" fillId="8" borderId="6" xfId="1" applyNumberFormat="1" applyFont="1" applyFill="1" applyBorder="1" applyAlignment="1">
      <alignment vertical="center"/>
    </xf>
    <xf numFmtId="164" fontId="5" fillId="8" borderId="1" xfId="1" applyNumberFormat="1" applyFont="1" applyFill="1" applyBorder="1" applyAlignment="1">
      <alignment vertical="center"/>
    </xf>
    <xf numFmtId="0" fontId="10" fillId="0" borderId="6" xfId="0" applyFont="1" applyBorder="1" applyAlignment="1">
      <alignment horizontal="center" vertical="center" wrapText="1"/>
    </xf>
    <xf numFmtId="0" fontId="6" fillId="0" borderId="6" xfId="1" applyFont="1" applyBorder="1" applyAlignment="1">
      <alignment vertical="center"/>
    </xf>
    <xf numFmtId="0" fontId="6" fillId="0" borderId="0" xfId="1" applyFont="1" applyAlignment="1">
      <alignment horizontal="center" vertical="center" wrapText="1"/>
    </xf>
    <xf numFmtId="3" fontId="10" fillId="0" borderId="6" xfId="0" applyNumberFormat="1" applyFont="1" applyBorder="1" applyAlignment="1">
      <alignment horizontal="center" vertical="center"/>
    </xf>
    <xf numFmtId="164" fontId="10" fillId="0" borderId="6" xfId="0" applyNumberFormat="1" applyFont="1" applyBorder="1" applyAlignment="1">
      <alignment vertical="center"/>
    </xf>
    <xf numFmtId="0" fontId="6" fillId="0" borderId="1" xfId="1" applyFont="1" applyBorder="1" applyAlignment="1">
      <alignment horizontal="center" vertical="center" wrapText="1"/>
    </xf>
    <xf numFmtId="0" fontId="6" fillId="0" borderId="4" xfId="1" applyFont="1" applyBorder="1" applyAlignment="1">
      <alignment horizontal="center" vertical="center"/>
    </xf>
    <xf numFmtId="0" fontId="6" fillId="0" borderId="6" xfId="1" applyFont="1" applyBorder="1" applyAlignment="1">
      <alignment horizontal="center" vertical="center" wrapText="1"/>
    </xf>
    <xf numFmtId="0" fontId="6" fillId="10" borderId="0" xfId="1" applyFont="1" applyFill="1" applyAlignment="1">
      <alignment horizontal="center" vertical="center"/>
    </xf>
    <xf numFmtId="164" fontId="9" fillId="11" borderId="6" xfId="1" applyNumberFormat="1" applyFont="1" applyFill="1" applyBorder="1" applyAlignment="1">
      <alignment vertical="center"/>
    </xf>
    <xf numFmtId="0" fontId="6" fillId="11" borderId="6" xfId="1" applyFont="1" applyFill="1" applyBorder="1" applyAlignment="1">
      <alignment horizontal="center" vertical="center"/>
    </xf>
    <xf numFmtId="164" fontId="5" fillId="11" borderId="6" xfId="1" applyNumberFormat="1" applyFont="1" applyFill="1" applyBorder="1" applyAlignment="1">
      <alignment vertical="center"/>
    </xf>
    <xf numFmtId="0" fontId="6" fillId="11" borderId="6" xfId="1" applyFont="1" applyFill="1" applyBorder="1" applyAlignment="1">
      <alignment horizontal="center"/>
    </xf>
    <xf numFmtId="0" fontId="5" fillId="5" borderId="10" xfId="1" applyFont="1" applyFill="1" applyBorder="1" applyAlignment="1">
      <alignment horizontal="center" vertical="center"/>
    </xf>
    <xf numFmtId="0" fontId="6" fillId="0" borderId="15" xfId="1" applyFont="1" applyBorder="1" applyAlignment="1">
      <alignment vertical="center"/>
    </xf>
    <xf numFmtId="0" fontId="6" fillId="0" borderId="6" xfId="1" applyFont="1" applyBorder="1" applyAlignment="1">
      <alignment horizontal="center" vertical="center"/>
    </xf>
    <xf numFmtId="0" fontId="7" fillId="0" borderId="0" xfId="1" applyFont="1" applyAlignment="1">
      <alignment horizontal="left" vertical="center" wrapText="1"/>
    </xf>
    <xf numFmtId="0" fontId="5" fillId="0" borderId="6" xfId="1" applyFont="1" applyBorder="1" applyAlignment="1">
      <alignment horizontal="center" vertical="center" wrapText="1"/>
    </xf>
    <xf numFmtId="0" fontId="7" fillId="0" borderId="6" xfId="1" applyFont="1" applyBorder="1" applyAlignment="1">
      <alignment vertical="center" wrapText="1"/>
    </xf>
    <xf numFmtId="0" fontId="6" fillId="0" borderId="0" xfId="1" applyFont="1" applyAlignment="1">
      <alignment horizontal="left" vertical="center" wrapText="1"/>
    </xf>
    <xf numFmtId="0" fontId="5" fillId="5" borderId="1" xfId="1" applyFont="1" applyFill="1" applyBorder="1" applyAlignment="1">
      <alignment horizontal="center" vertical="center"/>
    </xf>
    <xf numFmtId="0" fontId="5" fillId="5" borderId="1" xfId="1" applyFont="1" applyFill="1" applyBorder="1" applyAlignment="1">
      <alignment horizontal="center" vertical="center" wrapText="1"/>
    </xf>
    <xf numFmtId="165" fontId="5" fillId="5" borderId="1" xfId="1" applyNumberFormat="1" applyFont="1" applyFill="1" applyBorder="1" applyAlignment="1">
      <alignment horizontal="center" vertical="center"/>
    </xf>
    <xf numFmtId="0" fontId="7" fillId="0" borderId="6" xfId="1" applyFont="1" applyBorder="1" applyAlignment="1">
      <alignment horizontal="left" vertical="center" wrapText="1"/>
    </xf>
    <xf numFmtId="3" fontId="5" fillId="0" borderId="6" xfId="1" applyNumberFormat="1" applyFont="1" applyBorder="1" applyAlignment="1">
      <alignment horizontal="center" vertical="center" wrapText="1"/>
    </xf>
    <xf numFmtId="3" fontId="6" fillId="0" borderId="6" xfId="1" applyNumberFormat="1" applyFont="1" applyBorder="1" applyAlignment="1">
      <alignment horizontal="center" vertical="center" wrapText="1"/>
    </xf>
    <xf numFmtId="164" fontId="9" fillId="12" borderId="6" xfId="1" applyNumberFormat="1" applyFont="1" applyFill="1" applyBorder="1" applyAlignment="1">
      <alignment vertical="center"/>
    </xf>
    <xf numFmtId="0" fontId="6" fillId="0" borderId="6" xfId="1" applyFont="1" applyBorder="1" applyAlignment="1">
      <alignment horizontal="left" vertical="top" wrapText="1"/>
    </xf>
    <xf numFmtId="0" fontId="5" fillId="11" borderId="6" xfId="1" applyFont="1" applyFill="1" applyBorder="1" applyAlignment="1">
      <alignment horizontal="left" vertical="top" wrapText="1"/>
    </xf>
    <xf numFmtId="0" fontId="5" fillId="11" borderId="6" xfId="1" applyFont="1" applyFill="1" applyBorder="1" applyAlignment="1">
      <alignment horizontal="center" vertical="center" wrapText="1"/>
    </xf>
    <xf numFmtId="0" fontId="9" fillId="11" borderId="6" xfId="1" applyFont="1" applyFill="1" applyBorder="1" applyAlignment="1">
      <alignment horizontal="left" vertical="center" wrapText="1"/>
    </xf>
    <xf numFmtId="0" fontId="5" fillId="9" borderId="6" xfId="1" applyFont="1" applyFill="1" applyBorder="1" applyAlignment="1">
      <alignment horizontal="left" vertical="top" wrapText="1"/>
    </xf>
    <xf numFmtId="0" fontId="5" fillId="9" borderId="6" xfId="1" applyFont="1" applyFill="1" applyBorder="1" applyAlignment="1">
      <alignment horizontal="center" vertical="center" wrapText="1"/>
    </xf>
    <xf numFmtId="164" fontId="5" fillId="9" borderId="6" xfId="1" applyNumberFormat="1" applyFont="1" applyFill="1" applyBorder="1" applyAlignment="1">
      <alignment vertical="center"/>
    </xf>
    <xf numFmtId="0" fontId="6" fillId="0" borderId="4" xfId="1" applyFont="1" applyBorder="1" applyAlignment="1">
      <alignment vertical="center" wrapText="1"/>
    </xf>
    <xf numFmtId="0" fontId="6" fillId="0" borderId="5" xfId="1" applyFont="1" applyBorder="1" applyAlignment="1">
      <alignment vertical="center" wrapText="1"/>
    </xf>
    <xf numFmtId="0" fontId="5" fillId="5" borderId="16" xfId="1" applyFont="1" applyFill="1" applyBorder="1" applyAlignment="1">
      <alignment horizontal="center" vertical="center"/>
    </xf>
    <xf numFmtId="164" fontId="5" fillId="8" borderId="6" xfId="1" applyNumberFormat="1" applyFont="1" applyFill="1" applyBorder="1" applyAlignment="1">
      <alignment vertical="center"/>
    </xf>
    <xf numFmtId="0" fontId="5" fillId="0" borderId="6" xfId="1" applyFont="1" applyBorder="1" applyAlignment="1">
      <alignment horizontal="center" vertical="center"/>
    </xf>
    <xf numFmtId="0" fontId="14" fillId="0" borderId="7" xfId="0" applyFont="1" applyBorder="1" applyAlignment="1">
      <alignment horizontal="left" vertical="center" wrapText="1"/>
    </xf>
    <xf numFmtId="0" fontId="14" fillId="0" borderId="7" xfId="0" applyFont="1" applyBorder="1" applyAlignment="1">
      <alignment horizontal="center" vertical="center" wrapText="1"/>
    </xf>
    <xf numFmtId="0" fontId="15" fillId="0" borderId="7" xfId="0" applyFont="1" applyBorder="1" applyAlignment="1">
      <alignment horizontal="left" vertical="center" wrapText="1"/>
    </xf>
    <xf numFmtId="0" fontId="6" fillId="0" borderId="0" xfId="1" applyFont="1" applyAlignment="1">
      <alignment horizontal="left"/>
    </xf>
    <xf numFmtId="0" fontId="6" fillId="0" borderId="14" xfId="1" applyFont="1" applyBorder="1" applyAlignment="1">
      <alignment horizontal="center" vertical="center" wrapText="1"/>
    </xf>
    <xf numFmtId="0" fontId="6" fillId="9" borderId="0" xfId="1" applyFont="1" applyFill="1" applyAlignment="1">
      <alignment horizontal="center" vertical="center"/>
    </xf>
    <xf numFmtId="0" fontId="6" fillId="0" borderId="6" xfId="1" applyFont="1" applyBorder="1"/>
    <xf numFmtId="0" fontId="6" fillId="0" borderId="6" xfId="1" applyFont="1" applyBorder="1" applyAlignment="1">
      <alignment wrapText="1"/>
    </xf>
    <xf numFmtId="0" fontId="7" fillId="0" borderId="24" xfId="1" applyFont="1" applyBorder="1" applyAlignment="1">
      <alignment vertical="center" wrapText="1"/>
    </xf>
    <xf numFmtId="0" fontId="0" fillId="0" borderId="6" xfId="0" applyBorder="1" applyAlignment="1">
      <alignment horizontal="center" vertical="center"/>
    </xf>
    <xf numFmtId="164" fontId="6" fillId="0" borderId="1" xfId="1" applyNumberFormat="1" applyFont="1" applyBorder="1" applyAlignment="1">
      <alignment vertical="center"/>
    </xf>
    <xf numFmtId="0" fontId="6" fillId="0" borderId="6" xfId="1" applyFont="1" applyBorder="1" applyAlignment="1">
      <alignment horizontal="center"/>
    </xf>
    <xf numFmtId="0" fontId="6" fillId="0" borderId="6" xfId="1" applyFont="1" applyBorder="1" applyAlignment="1">
      <alignment vertical="center" wrapText="1"/>
    </xf>
    <xf numFmtId="0" fontId="6" fillId="0" borderId="15" xfId="1" applyFont="1" applyBorder="1"/>
    <xf numFmtId="164" fontId="5" fillId="12" borderId="12" xfId="1" applyNumberFormat="1" applyFont="1" applyFill="1" applyBorder="1" applyAlignment="1">
      <alignment vertical="center"/>
    </xf>
    <xf numFmtId="164" fontId="5" fillId="9" borderId="31" xfId="1" applyNumberFormat="1" applyFont="1" applyFill="1" applyBorder="1" applyAlignment="1">
      <alignment vertical="center"/>
    </xf>
    <xf numFmtId="0" fontId="6" fillId="0" borderId="14" xfId="1" applyFont="1" applyBorder="1" applyAlignment="1">
      <alignment horizontal="left" vertical="top" wrapText="1"/>
    </xf>
    <xf numFmtId="164" fontId="7" fillId="0" borderId="14" xfId="1" applyNumberFormat="1" applyFont="1" applyBorder="1" applyAlignment="1">
      <alignment vertical="center"/>
    </xf>
    <xf numFmtId="0" fontId="6" fillId="0" borderId="32" xfId="1" applyFont="1" applyBorder="1" applyAlignment="1">
      <alignment horizontal="left" vertical="top" wrapText="1"/>
    </xf>
    <xf numFmtId="0" fontId="6" fillId="0" borderId="32" xfId="1" applyFont="1" applyBorder="1" applyAlignment="1">
      <alignment horizontal="center" vertical="center" wrapText="1"/>
    </xf>
    <xf numFmtId="164" fontId="7" fillId="0" borderId="32" xfId="1" applyNumberFormat="1" applyFont="1" applyBorder="1" applyAlignment="1">
      <alignment vertical="center"/>
    </xf>
    <xf numFmtId="0" fontId="0" fillId="0" borderId="6" xfId="0" applyBorder="1"/>
    <xf numFmtId="0" fontId="12" fillId="0" borderId="0" xfId="4" applyAlignment="1">
      <alignment horizontal="center" vertical="center" wrapText="1"/>
    </xf>
    <xf numFmtId="0" fontId="0" fillId="0" borderId="0" xfId="0" applyAlignment="1">
      <alignment horizontal="center" vertical="center"/>
    </xf>
    <xf numFmtId="0" fontId="13" fillId="0" borderId="39" xfId="0" applyFont="1" applyBorder="1" applyAlignment="1">
      <alignment horizontal="center" vertical="center"/>
    </xf>
    <xf numFmtId="0" fontId="0" fillId="14" borderId="40" xfId="0" applyFill="1" applyBorder="1" applyAlignment="1">
      <alignment horizontal="center" vertical="center"/>
    </xf>
    <xf numFmtId="0" fontId="13" fillId="0" borderId="12" xfId="0" applyFont="1" applyBorder="1" applyAlignment="1">
      <alignment horizontal="center" vertical="center"/>
    </xf>
    <xf numFmtId="0" fontId="13" fillId="14" borderId="40" xfId="0" applyFont="1" applyFill="1" applyBorder="1" applyAlignment="1">
      <alignment horizontal="center" vertical="center"/>
    </xf>
    <xf numFmtId="0" fontId="20" fillId="13" borderId="0" xfId="0" applyFont="1" applyFill="1" applyAlignment="1">
      <alignment horizontal="center" vertical="center" wrapText="1"/>
    </xf>
    <xf numFmtId="0" fontId="21" fillId="0" borderId="43" xfId="4" applyFont="1" applyBorder="1" applyAlignment="1">
      <alignment horizontal="center" vertical="center" wrapText="1"/>
    </xf>
    <xf numFmtId="44" fontId="22" fillId="0" borderId="6" xfId="5" applyFont="1" applyFill="1" applyBorder="1"/>
    <xf numFmtId="44" fontId="23" fillId="0" borderId="6" xfId="5" applyFont="1" applyFill="1" applyBorder="1" applyAlignment="1">
      <alignment horizontal="center" vertical="center"/>
    </xf>
    <xf numFmtId="44" fontId="24" fillId="14" borderId="6" xfId="5" applyFont="1" applyFill="1" applyBorder="1"/>
    <xf numFmtId="44" fontId="22" fillId="9" borderId="14" xfId="5" applyFont="1" applyFill="1" applyBorder="1"/>
    <xf numFmtId="44" fontId="24" fillId="0" borderId="6" xfId="5" applyFont="1" applyFill="1" applyBorder="1"/>
    <xf numFmtId="44" fontId="24" fillId="14" borderId="6" xfId="0" applyNumberFormat="1" applyFont="1" applyFill="1" applyBorder="1"/>
    <xf numFmtId="44" fontId="24" fillId="9" borderId="44" xfId="0" applyNumberFormat="1" applyFont="1" applyFill="1" applyBorder="1"/>
    <xf numFmtId="44" fontId="0" fillId="13" borderId="0" xfId="0" applyNumberFormat="1" applyFill="1"/>
    <xf numFmtId="0" fontId="7" fillId="0" borderId="0" xfId="1" applyFont="1" applyAlignment="1">
      <alignment vertical="center" wrapText="1"/>
    </xf>
    <xf numFmtId="4" fontId="0" fillId="0" borderId="0" xfId="0" applyNumberFormat="1"/>
    <xf numFmtId="164" fontId="7" fillId="0" borderId="0" xfId="1" applyNumberFormat="1" applyFont="1" applyAlignment="1">
      <alignment vertical="center"/>
    </xf>
    <xf numFmtId="0" fontId="6" fillId="0" borderId="32" xfId="1" applyFont="1" applyBorder="1"/>
    <xf numFmtId="0" fontId="6" fillId="0" borderId="32" xfId="1" applyFont="1" applyBorder="1" applyAlignment="1">
      <alignment horizontal="center"/>
    </xf>
    <xf numFmtId="0" fontId="6" fillId="0" borderId="14" xfId="1" applyFont="1" applyBorder="1"/>
    <xf numFmtId="0" fontId="6" fillId="0" borderId="14" xfId="1" applyFont="1" applyBorder="1" applyAlignment="1">
      <alignment horizontal="center"/>
    </xf>
    <xf numFmtId="0" fontId="7" fillId="0" borderId="46" xfId="1" applyFont="1" applyBorder="1" applyAlignment="1">
      <alignment vertical="center" wrapText="1"/>
    </xf>
    <xf numFmtId="0" fontId="6" fillId="0" borderId="47" xfId="1" applyFont="1" applyBorder="1" applyAlignment="1">
      <alignment horizontal="center" vertical="center" wrapText="1"/>
    </xf>
    <xf numFmtId="0" fontId="7" fillId="0" borderId="48" xfId="1" applyFont="1" applyBorder="1" applyAlignment="1">
      <alignment vertical="center" wrapText="1"/>
    </xf>
    <xf numFmtId="0" fontId="5" fillId="0" borderId="2" xfId="1" applyFont="1" applyBorder="1" applyAlignment="1">
      <alignment horizontal="center" vertical="center" wrapText="1"/>
    </xf>
    <xf numFmtId="0" fontId="7" fillId="0" borderId="49" xfId="1" applyFont="1" applyBorder="1" applyAlignment="1">
      <alignment vertical="center" wrapText="1"/>
    </xf>
    <xf numFmtId="3" fontId="5" fillId="0" borderId="50" xfId="1" applyNumberFormat="1" applyFont="1" applyBorder="1" applyAlignment="1">
      <alignment horizontal="center" vertical="center" wrapText="1"/>
    </xf>
    <xf numFmtId="3" fontId="5" fillId="0" borderId="2" xfId="1" applyNumberFormat="1" applyFont="1" applyBorder="1" applyAlignment="1">
      <alignment horizontal="center" vertical="center" wrapText="1"/>
    </xf>
    <xf numFmtId="0" fontId="5" fillId="0" borderId="47" xfId="1" applyFont="1" applyBorder="1" applyAlignment="1">
      <alignment horizontal="left" vertical="center"/>
    </xf>
    <xf numFmtId="4" fontId="6" fillId="0" borderId="0" xfId="1" applyNumberFormat="1" applyFont="1"/>
    <xf numFmtId="0" fontId="6" fillId="0" borderId="51" xfId="1" applyFont="1" applyBorder="1" applyAlignment="1">
      <alignment vertical="center" wrapText="1"/>
    </xf>
    <xf numFmtId="0" fontId="5" fillId="0" borderId="10" xfId="1" applyFont="1" applyBorder="1" applyAlignment="1">
      <alignment horizontal="center" vertical="center" wrapText="1"/>
    </xf>
    <xf numFmtId="0" fontId="5" fillId="0" borderId="51" xfId="1" applyFont="1" applyBorder="1" applyAlignment="1">
      <alignment horizontal="left" vertical="center"/>
    </xf>
    <xf numFmtId="0" fontId="6" fillId="0" borderId="6" xfId="1" applyFont="1" applyBorder="1" applyAlignment="1">
      <alignment horizontal="left" vertical="center" wrapText="1"/>
    </xf>
    <xf numFmtId="0" fontId="6" fillId="0" borderId="10" xfId="1" applyFont="1" applyBorder="1" applyAlignment="1">
      <alignment horizontal="center" vertical="center" wrapText="1"/>
    </xf>
    <xf numFmtId="0" fontId="7" fillId="0" borderId="6" xfId="1" applyFont="1" applyBorder="1" applyAlignment="1">
      <alignment horizontal="center" vertical="center" wrapText="1"/>
    </xf>
    <xf numFmtId="0" fontId="5" fillId="15" borderId="6" xfId="1" applyFont="1" applyFill="1" applyBorder="1" applyAlignment="1">
      <alignment horizontal="center" vertical="center" wrapText="1"/>
    </xf>
    <xf numFmtId="164" fontId="6" fillId="15" borderId="6" xfId="1" applyNumberFormat="1" applyFont="1" applyFill="1" applyBorder="1" applyAlignment="1">
      <alignment vertical="center"/>
    </xf>
    <xf numFmtId="164" fontId="7" fillId="15" borderId="6" xfId="1" applyNumberFormat="1" applyFont="1" applyFill="1" applyBorder="1" applyAlignment="1">
      <alignment vertical="center"/>
    </xf>
    <xf numFmtId="0" fontId="6" fillId="0" borderId="0" xfId="1" applyFont="1" applyAlignment="1">
      <alignment vertical="center" wrapText="1"/>
    </xf>
    <xf numFmtId="0" fontId="2" fillId="2" borderId="6" xfId="1" applyFont="1" applyFill="1" applyBorder="1" applyAlignment="1">
      <alignment horizontal="center" vertical="center"/>
    </xf>
    <xf numFmtId="0" fontId="5" fillId="4" borderId="6" xfId="1" applyFont="1" applyFill="1" applyBorder="1" applyAlignment="1">
      <alignment horizontal="center" vertical="center"/>
    </xf>
    <xf numFmtId="0" fontId="5" fillId="4" borderId="6" xfId="1" applyFont="1" applyFill="1" applyBorder="1" applyAlignment="1">
      <alignment vertical="center"/>
    </xf>
    <xf numFmtId="0" fontId="5" fillId="5" borderId="6" xfId="1" applyFont="1" applyFill="1" applyBorder="1" applyAlignment="1">
      <alignment horizontal="center" vertical="center"/>
    </xf>
    <xf numFmtId="0" fontId="5" fillId="5" borderId="6" xfId="1" applyFont="1" applyFill="1" applyBorder="1" applyAlignment="1">
      <alignment horizontal="center" vertical="center" wrapText="1"/>
    </xf>
    <xf numFmtId="165" fontId="5" fillId="5" borderId="6" xfId="1" applyNumberFormat="1" applyFont="1" applyFill="1" applyBorder="1" applyAlignment="1">
      <alignment horizontal="center" vertical="center"/>
    </xf>
    <xf numFmtId="0" fontId="5" fillId="11" borderId="6" xfId="1" applyFont="1" applyFill="1" applyBorder="1" applyAlignment="1">
      <alignment horizontal="left" vertical="center"/>
    </xf>
    <xf numFmtId="0" fontId="6" fillId="11" borderId="6" xfId="1" applyFont="1" applyFill="1" applyBorder="1" applyAlignment="1">
      <alignment horizontal="center" vertical="center" wrapText="1"/>
    </xf>
    <xf numFmtId="3" fontId="5" fillId="15" borderId="6" xfId="1" applyNumberFormat="1" applyFont="1" applyFill="1" applyBorder="1" applyAlignment="1">
      <alignment horizontal="center" vertical="center" wrapText="1"/>
    </xf>
    <xf numFmtId="3" fontId="5" fillId="11" borderId="6" xfId="1" applyNumberFormat="1" applyFont="1" applyFill="1" applyBorder="1" applyAlignment="1">
      <alignment horizontal="center" vertical="center" wrapText="1"/>
    </xf>
    <xf numFmtId="164" fontId="9" fillId="11" borderId="6" xfId="1" applyNumberFormat="1" applyFont="1" applyFill="1" applyBorder="1" applyAlignment="1">
      <alignment vertical="center" wrapText="1"/>
    </xf>
    <xf numFmtId="3" fontId="5" fillId="0" borderId="17" xfId="1" applyNumberFormat="1" applyFont="1" applyBorder="1" applyAlignment="1">
      <alignment horizontal="center" vertical="center" wrapText="1"/>
    </xf>
    <xf numFmtId="0" fontId="5" fillId="0" borderId="17" xfId="1" applyFont="1" applyBorder="1" applyAlignment="1">
      <alignment horizontal="center" vertical="center" wrapText="1"/>
    </xf>
    <xf numFmtId="0" fontId="5" fillId="0" borderId="1" xfId="1" applyFont="1" applyBorder="1" applyAlignment="1">
      <alignment horizontal="left" vertical="center"/>
    </xf>
    <xf numFmtId="0" fontId="6" fillId="0" borderId="2" xfId="1" applyFont="1" applyBorder="1" applyAlignment="1">
      <alignment vertical="center" wrapText="1"/>
    </xf>
    <xf numFmtId="0" fontId="6" fillId="10" borderId="0" xfId="1" applyFont="1" applyFill="1" applyAlignment="1">
      <alignment horizontal="center" vertical="center" wrapText="1"/>
    </xf>
    <xf numFmtId="0" fontId="6" fillId="0" borderId="15" xfId="1" applyFont="1" applyBorder="1" applyAlignment="1">
      <alignment horizontal="left" vertical="center" wrapText="1"/>
    </xf>
    <xf numFmtId="164" fontId="9" fillId="8" borderId="12" xfId="1" applyNumberFormat="1" applyFont="1" applyFill="1" applyBorder="1" applyAlignment="1">
      <alignment vertical="center" wrapText="1"/>
    </xf>
    <xf numFmtId="165" fontId="5" fillId="6" borderId="31" xfId="1" applyNumberFormat="1" applyFont="1" applyFill="1" applyBorder="1" applyAlignment="1">
      <alignment vertical="center"/>
    </xf>
    <xf numFmtId="0" fontId="6" fillId="0" borderId="18" xfId="1" applyFont="1" applyBorder="1" applyAlignment="1">
      <alignment horizontal="center" vertical="center" wrapText="1"/>
    </xf>
    <xf numFmtId="0" fontId="5" fillId="0" borderId="57" xfId="1" applyFont="1" applyBorder="1" applyAlignment="1">
      <alignment horizontal="left" vertical="center"/>
    </xf>
    <xf numFmtId="164" fontId="6" fillId="0" borderId="10" xfId="1" applyNumberFormat="1" applyFont="1" applyBorder="1" applyAlignment="1">
      <alignment vertical="center"/>
    </xf>
    <xf numFmtId="0" fontId="25" fillId="0" borderId="6" xfId="1" applyFont="1" applyBorder="1" applyAlignment="1">
      <alignment vertical="center" wrapText="1"/>
    </xf>
    <xf numFmtId="0" fontId="6" fillId="0" borderId="14" xfId="1" applyFont="1" applyBorder="1" applyAlignment="1">
      <alignment horizontal="center" vertical="center"/>
    </xf>
    <xf numFmtId="0" fontId="6" fillId="0" borderId="3" xfId="1" applyFont="1" applyBorder="1" applyAlignment="1">
      <alignment horizontal="center" vertical="center" wrapText="1"/>
    </xf>
    <xf numFmtId="0" fontId="5" fillId="0" borderId="6" xfId="1" applyFont="1" applyBorder="1" applyAlignment="1">
      <alignment horizontal="left" vertical="center"/>
    </xf>
    <xf numFmtId="0" fontId="14" fillId="0" borderId="60" xfId="0" applyFont="1" applyBorder="1" applyAlignment="1">
      <alignment horizontal="left" vertical="center" wrapText="1"/>
    </xf>
    <xf numFmtId="0" fontId="14" fillId="0" borderId="60" xfId="0" applyFont="1" applyBorder="1" applyAlignment="1">
      <alignment horizontal="center" vertical="center" wrapText="1"/>
    </xf>
    <xf numFmtId="0" fontId="10" fillId="0" borderId="32" xfId="1" applyFont="1" applyBorder="1"/>
    <xf numFmtId="0" fontId="10" fillId="0" borderId="32" xfId="1" applyFont="1" applyBorder="1" applyAlignment="1">
      <alignment horizontal="center" vertical="center"/>
    </xf>
    <xf numFmtId="0" fontId="14" fillId="0" borderId="6" xfId="0" applyFont="1" applyBorder="1" applyAlignment="1">
      <alignment horizontal="left" vertical="center" wrapText="1"/>
    </xf>
    <xf numFmtId="0" fontId="14" fillId="0" borderId="6" xfId="0" applyFont="1" applyBorder="1" applyAlignment="1">
      <alignment horizontal="center" vertical="center" wrapText="1"/>
    </xf>
    <xf numFmtId="0" fontId="14" fillId="0" borderId="14" xfId="0" applyFont="1" applyBorder="1" applyAlignment="1">
      <alignment horizontal="left" vertical="center" wrapText="1"/>
    </xf>
    <xf numFmtId="0" fontId="14" fillId="0" borderId="14" xfId="0" applyFont="1" applyBorder="1" applyAlignment="1">
      <alignment horizontal="center" vertical="center" wrapText="1"/>
    </xf>
    <xf numFmtId="0" fontId="14" fillId="0" borderId="32" xfId="0" applyFont="1" applyBorder="1" applyAlignment="1">
      <alignment horizontal="left" vertical="center" wrapText="1"/>
    </xf>
    <xf numFmtId="0" fontId="14" fillId="0" borderId="32" xfId="0" applyFont="1" applyBorder="1" applyAlignment="1">
      <alignment horizontal="center" vertical="center" wrapText="1"/>
    </xf>
    <xf numFmtId="164" fontId="6" fillId="0" borderId="0" xfId="1" applyNumberFormat="1" applyFont="1" applyAlignment="1">
      <alignment horizontal="right" vertical="center"/>
    </xf>
    <xf numFmtId="164" fontId="5" fillId="0" borderId="6" xfId="1" applyNumberFormat="1" applyFont="1" applyBorder="1" applyAlignment="1">
      <alignment horizontal="right" vertical="center"/>
    </xf>
    <xf numFmtId="0" fontId="5" fillId="0" borderId="0" xfId="1" applyFont="1" applyAlignment="1">
      <alignment horizontal="center" vertical="center"/>
    </xf>
    <xf numFmtId="0" fontId="5" fillId="0" borderId="0" xfId="1" applyFont="1" applyAlignment="1">
      <alignment horizontal="left" vertical="center" wrapText="1"/>
    </xf>
    <xf numFmtId="164" fontId="6" fillId="0" borderId="0" xfId="1" applyNumberFormat="1" applyFont="1" applyAlignment="1">
      <alignment horizontal="center" vertical="center"/>
    </xf>
    <xf numFmtId="0" fontId="26" fillId="0" borderId="6" xfId="1" applyFont="1" applyBorder="1" applyAlignment="1">
      <alignment horizontal="center" vertical="center" wrapText="1"/>
    </xf>
    <xf numFmtId="164" fontId="7" fillId="0" borderId="29" xfId="1" applyNumberFormat="1" applyFont="1" applyBorder="1" applyAlignment="1">
      <alignment vertical="center"/>
    </xf>
    <xf numFmtId="164" fontId="25" fillId="0" borderId="32" xfId="1" applyNumberFormat="1" applyFont="1" applyBorder="1" applyAlignment="1">
      <alignment vertical="center"/>
    </xf>
    <xf numFmtId="4" fontId="26" fillId="0" borderId="0" xfId="1" applyNumberFormat="1" applyFont="1" applyAlignment="1">
      <alignment vertical="center"/>
    </xf>
    <xf numFmtId="0" fontId="7" fillId="0" borderId="32" xfId="1" applyFont="1" applyBorder="1" applyAlignment="1">
      <alignment vertical="center" wrapText="1"/>
    </xf>
    <xf numFmtId="164" fontId="25" fillId="0" borderId="6" xfId="1" applyNumberFormat="1" applyFont="1" applyBorder="1" applyAlignment="1">
      <alignment vertical="center"/>
    </xf>
    <xf numFmtId="164" fontId="25" fillId="0" borderId="14" xfId="1" applyNumberFormat="1" applyFont="1" applyBorder="1" applyAlignment="1">
      <alignment vertical="center"/>
    </xf>
    <xf numFmtId="164" fontId="25" fillId="0" borderId="6" xfId="1" applyNumberFormat="1" applyFont="1" applyBorder="1" applyAlignment="1">
      <alignment horizontal="center" vertical="center"/>
    </xf>
    <xf numFmtId="0" fontId="25" fillId="0" borderId="6" xfId="1" applyFont="1" applyBorder="1" applyAlignment="1">
      <alignment horizontal="center" vertical="center" wrapText="1"/>
    </xf>
    <xf numFmtId="164" fontId="9" fillId="14" borderId="6" xfId="1" applyNumberFormat="1" applyFont="1" applyFill="1" applyBorder="1" applyAlignment="1">
      <alignment vertical="center"/>
    </xf>
    <xf numFmtId="164" fontId="5" fillId="14" borderId="6" xfId="1" applyNumberFormat="1" applyFont="1" applyFill="1" applyBorder="1" applyAlignment="1">
      <alignment vertical="center"/>
    </xf>
    <xf numFmtId="164" fontId="9" fillId="14" borderId="12" xfId="1" applyNumberFormat="1" applyFont="1" applyFill="1" applyBorder="1" applyAlignment="1">
      <alignment vertical="center" wrapText="1"/>
    </xf>
    <xf numFmtId="165" fontId="5" fillId="16" borderId="31" xfId="1" applyNumberFormat="1" applyFont="1" applyFill="1" applyBorder="1" applyAlignment="1">
      <alignment vertical="center"/>
    </xf>
    <xf numFmtId="0" fontId="6" fillId="17" borderId="15" xfId="1" applyFont="1" applyFill="1" applyBorder="1" applyAlignment="1">
      <alignment horizontal="center" vertical="center" wrapText="1"/>
    </xf>
    <xf numFmtId="0" fontId="5" fillId="0" borderId="6" xfId="1" applyFont="1" applyBorder="1" applyAlignment="1">
      <alignment horizontal="left" vertical="center" wrapText="1"/>
    </xf>
    <xf numFmtId="3" fontId="26" fillId="0" borderId="17" xfId="1" applyNumberFormat="1" applyFont="1" applyBorder="1" applyAlignment="1">
      <alignment horizontal="center" vertical="center" wrapText="1"/>
    </xf>
    <xf numFmtId="0" fontId="25" fillId="0" borderId="6" xfId="1" applyFont="1" applyBorder="1"/>
    <xf numFmtId="0" fontId="25" fillId="0" borderId="6" xfId="1" applyFont="1" applyBorder="1" applyAlignment="1">
      <alignment horizontal="center"/>
    </xf>
    <xf numFmtId="0" fontId="5" fillId="0" borderId="50" xfId="1" applyFont="1" applyBorder="1" applyAlignment="1">
      <alignment horizontal="center" vertical="center" wrapText="1"/>
    </xf>
    <xf numFmtId="0" fontId="25" fillId="0" borderId="14" xfId="1" applyFont="1" applyBorder="1"/>
    <xf numFmtId="0" fontId="25" fillId="0" borderId="14" xfId="1" applyFont="1" applyBorder="1" applyAlignment="1">
      <alignment horizontal="center"/>
    </xf>
    <xf numFmtId="164" fontId="9" fillId="14" borderId="6" xfId="1" applyNumberFormat="1" applyFont="1" applyFill="1" applyBorder="1" applyAlignment="1">
      <alignment vertical="center" wrapText="1"/>
    </xf>
    <xf numFmtId="0" fontId="25" fillId="0" borderId="68" xfId="1" applyFont="1" applyBorder="1"/>
    <xf numFmtId="0" fontId="25" fillId="0" borderId="32" xfId="1" applyFont="1" applyBorder="1" applyAlignment="1">
      <alignment horizontal="center"/>
    </xf>
    <xf numFmtId="164" fontId="6" fillId="0" borderId="0" xfId="1" applyNumberFormat="1" applyFont="1" applyAlignment="1">
      <alignment vertical="center"/>
    </xf>
    <xf numFmtId="164" fontId="5" fillId="4" borderId="0" xfId="1" applyNumberFormat="1" applyFont="1" applyFill="1" applyAlignment="1">
      <alignment vertical="center"/>
    </xf>
    <xf numFmtId="164" fontId="5" fillId="5" borderId="4" xfId="1" applyNumberFormat="1" applyFont="1" applyFill="1" applyBorder="1" applyAlignment="1">
      <alignment horizontal="center" vertical="center"/>
    </xf>
    <xf numFmtId="164" fontId="5" fillId="16" borderId="31" xfId="1" applyNumberFormat="1" applyFont="1" applyFill="1" applyBorder="1" applyAlignment="1">
      <alignment vertical="center"/>
    </xf>
    <xf numFmtId="3" fontId="5" fillId="0" borderId="69" xfId="1" applyNumberFormat="1" applyFont="1" applyBorder="1" applyAlignment="1">
      <alignment horizontal="center" vertical="center" wrapText="1"/>
    </xf>
    <xf numFmtId="0" fontId="5" fillId="0" borderId="69" xfId="1" applyFont="1" applyBorder="1" applyAlignment="1">
      <alignment horizontal="center" vertical="center" wrapText="1"/>
    </xf>
    <xf numFmtId="164" fontId="7" fillId="0" borderId="70" xfId="1" applyNumberFormat="1" applyFont="1" applyBorder="1" applyAlignment="1">
      <alignment vertical="center"/>
    </xf>
    <xf numFmtId="164" fontId="9" fillId="14" borderId="13" xfId="1" applyNumberFormat="1" applyFont="1" applyFill="1" applyBorder="1" applyAlignment="1">
      <alignment vertical="center" wrapText="1"/>
    </xf>
    <xf numFmtId="0" fontId="26" fillId="0" borderId="0" xfId="1" applyFont="1" applyAlignment="1">
      <alignment horizontal="center" vertical="center" wrapText="1"/>
    </xf>
    <xf numFmtId="164" fontId="25" fillId="0" borderId="0" xfId="1" applyNumberFormat="1" applyFont="1" applyAlignment="1">
      <alignment vertical="center"/>
    </xf>
    <xf numFmtId="0" fontId="27" fillId="0" borderId="6" xfId="0" applyFont="1" applyBorder="1"/>
    <xf numFmtId="0" fontId="27" fillId="0" borderId="6" xfId="0" applyFont="1" applyBorder="1" applyAlignment="1">
      <alignment wrapText="1"/>
    </xf>
    <xf numFmtId="164" fontId="9" fillId="14" borderId="28" xfId="1" applyNumberFormat="1" applyFont="1" applyFill="1" applyBorder="1" applyAlignment="1">
      <alignment vertical="center" wrapText="1"/>
    </xf>
    <xf numFmtId="3" fontId="7" fillId="0" borderId="6" xfId="0" applyNumberFormat="1" applyFont="1" applyBorder="1" applyAlignment="1">
      <alignment horizontal="center" vertical="center"/>
    </xf>
    <xf numFmtId="0" fontId="6" fillId="0" borderId="0" xfId="1" applyFont="1" applyAlignment="1">
      <alignment horizontal="left" vertical="center"/>
    </xf>
    <xf numFmtId="0" fontId="11" fillId="0" borderId="6" xfId="1" applyFont="1" applyBorder="1" applyAlignment="1">
      <alignment horizontal="center" vertical="center" wrapText="1"/>
    </xf>
    <xf numFmtId="165" fontId="5" fillId="16" borderId="72" xfId="1" applyNumberFormat="1" applyFont="1" applyFill="1" applyBorder="1" applyAlignment="1">
      <alignment vertical="center"/>
    </xf>
    <xf numFmtId="164" fontId="0" fillId="0" borderId="6" xfId="0" applyNumberFormat="1" applyBorder="1"/>
    <xf numFmtId="164" fontId="10" fillId="0" borderId="6" xfId="1" applyNumberFormat="1" applyFont="1" applyBorder="1" applyAlignment="1">
      <alignment vertical="center"/>
    </xf>
    <xf numFmtId="0" fontId="6" fillId="0" borderId="52" xfId="1" applyFont="1" applyBorder="1" applyAlignment="1">
      <alignment horizontal="center" vertical="center" wrapText="1"/>
    </xf>
    <xf numFmtId="0" fontId="5" fillId="0" borderId="14" xfId="1" applyFont="1" applyBorder="1" applyAlignment="1">
      <alignment horizontal="center" vertical="center" wrapText="1"/>
    </xf>
    <xf numFmtId="0" fontId="6" fillId="0" borderId="53" xfId="1" applyFont="1" applyBorder="1" applyAlignment="1">
      <alignment vertical="center" wrapText="1"/>
    </xf>
    <xf numFmtId="3" fontId="5" fillId="0" borderId="54" xfId="1" applyNumberFormat="1" applyFont="1" applyBorder="1" applyAlignment="1">
      <alignment horizontal="center" vertical="center" wrapText="1"/>
    </xf>
    <xf numFmtId="0" fontId="6" fillId="0" borderId="52" xfId="1" applyFont="1" applyBorder="1" applyAlignment="1">
      <alignment horizontal="center" vertical="center"/>
    </xf>
    <xf numFmtId="164" fontId="6" fillId="0" borderId="28" xfId="1" applyNumberFormat="1" applyFont="1" applyBorder="1" applyAlignment="1">
      <alignment vertical="center"/>
    </xf>
    <xf numFmtId="164" fontId="6" fillId="0" borderId="30" xfId="1" applyNumberFormat="1" applyFont="1" applyBorder="1" applyAlignment="1">
      <alignment vertical="center"/>
    </xf>
    <xf numFmtId="0" fontId="6" fillId="0" borderId="53" xfId="1" applyFont="1" applyBorder="1" applyAlignment="1">
      <alignment horizontal="center" vertical="center"/>
    </xf>
    <xf numFmtId="0" fontId="29" fillId="0" borderId="65" xfId="1" applyFont="1" applyBorder="1" applyAlignment="1">
      <alignment horizontal="left" vertical="top" wrapText="1"/>
    </xf>
    <xf numFmtId="164" fontId="6" fillId="0" borderId="53" xfId="1" applyNumberFormat="1" applyFont="1" applyBorder="1" applyAlignment="1">
      <alignment vertical="center"/>
    </xf>
    <xf numFmtId="164" fontId="7" fillId="0" borderId="12" xfId="1" applyNumberFormat="1" applyFont="1" applyBorder="1" applyAlignment="1">
      <alignment vertical="center"/>
    </xf>
    <xf numFmtId="164" fontId="9" fillId="14" borderId="67" xfId="1" applyNumberFormat="1" applyFont="1" applyFill="1" applyBorder="1" applyAlignment="1">
      <alignment vertical="center" wrapText="1"/>
    </xf>
    <xf numFmtId="3" fontId="5" fillId="0" borderId="0" xfId="1" applyNumberFormat="1" applyFont="1" applyAlignment="1">
      <alignment horizontal="center" vertical="center" wrapText="1"/>
    </xf>
    <xf numFmtId="0" fontId="7" fillId="0" borderId="15" xfId="1" applyFont="1" applyBorder="1" applyAlignment="1">
      <alignment vertical="center" wrapText="1"/>
    </xf>
    <xf numFmtId="0" fontId="7" fillId="0" borderId="28" xfId="1" applyFont="1" applyBorder="1" applyAlignment="1">
      <alignment vertical="center" wrapText="1"/>
    </xf>
    <xf numFmtId="0" fontId="29" fillId="0" borderId="52" xfId="1" applyFont="1" applyBorder="1" applyAlignment="1">
      <alignment horizontal="left" vertical="top" wrapText="1"/>
    </xf>
    <xf numFmtId="0" fontId="7" fillId="0" borderId="29" xfId="1" applyFont="1" applyBorder="1" applyAlignment="1">
      <alignment vertical="center" wrapText="1"/>
    </xf>
    <xf numFmtId="0" fontId="28" fillId="0" borderId="52" xfId="1" applyFont="1" applyBorder="1" applyAlignment="1">
      <alignment vertical="center" wrapText="1"/>
    </xf>
    <xf numFmtId="0" fontId="6" fillId="0" borderId="53" xfId="1" applyFont="1" applyBorder="1"/>
    <xf numFmtId="164" fontId="5" fillId="16" borderId="28" xfId="1" applyNumberFormat="1" applyFont="1" applyFill="1" applyBorder="1" applyAlignment="1">
      <alignment vertical="center"/>
    </xf>
    <xf numFmtId="164" fontId="6" fillId="0" borderId="52" xfId="1" applyNumberFormat="1" applyFont="1" applyBorder="1" applyAlignment="1">
      <alignment vertical="center"/>
    </xf>
    <xf numFmtId="3" fontId="5" fillId="0" borderId="52" xfId="1" applyNumberFormat="1" applyFont="1" applyBorder="1" applyAlignment="1">
      <alignment horizontal="center" vertical="center" wrapText="1"/>
    </xf>
    <xf numFmtId="164" fontId="7" fillId="0" borderId="28" xfId="1" applyNumberFormat="1" applyFont="1" applyBorder="1" applyAlignment="1">
      <alignment vertical="center"/>
    </xf>
    <xf numFmtId="0" fontId="7" fillId="0" borderId="26" xfId="1" applyFont="1" applyBorder="1" applyAlignment="1">
      <alignment vertical="center" wrapText="1"/>
    </xf>
    <xf numFmtId="164" fontId="7" fillId="0" borderId="30" xfId="1" applyNumberFormat="1" applyFont="1" applyBorder="1" applyAlignment="1">
      <alignment vertical="center"/>
    </xf>
    <xf numFmtId="0" fontId="6" fillId="0" borderId="26" xfId="1" applyFont="1" applyBorder="1" applyAlignment="1">
      <alignment horizontal="left" vertical="center" wrapText="1"/>
    </xf>
    <xf numFmtId="0" fontId="6" fillId="0" borderId="27" xfId="1" applyFont="1" applyBorder="1" applyAlignment="1">
      <alignment horizontal="left" vertical="center" wrapText="1"/>
    </xf>
    <xf numFmtId="3" fontId="5" fillId="0" borderId="53" xfId="1" applyNumberFormat="1" applyFont="1" applyBorder="1" applyAlignment="1">
      <alignment horizontal="center" vertical="center" wrapText="1"/>
    </xf>
    <xf numFmtId="164" fontId="5" fillId="19" borderId="76" xfId="1" applyNumberFormat="1" applyFont="1" applyFill="1" applyBorder="1" applyAlignment="1">
      <alignment vertical="center"/>
    </xf>
    <xf numFmtId="0" fontId="30" fillId="0" borderId="6" xfId="0" applyFont="1" applyBorder="1" applyAlignment="1">
      <alignment horizontal="left" vertical="center" wrapText="1"/>
    </xf>
    <xf numFmtId="0" fontId="6" fillId="0" borderId="26" xfId="1" applyFont="1" applyBorder="1" applyAlignment="1">
      <alignment horizontal="left" vertical="center"/>
    </xf>
    <xf numFmtId="0" fontId="31" fillId="0" borderId="6" xfId="0" applyFont="1" applyBorder="1" applyAlignment="1">
      <alignment horizontal="left" vertical="center" wrapText="1"/>
    </xf>
    <xf numFmtId="3" fontId="19" fillId="0" borderId="54" xfId="1" applyNumberFormat="1" applyFont="1" applyBorder="1" applyAlignment="1">
      <alignment horizontal="center" vertical="center" wrapText="1"/>
    </xf>
    <xf numFmtId="164" fontId="16" fillId="0" borderId="12" xfId="1" applyNumberFormat="1" applyFont="1" applyBorder="1" applyAlignment="1">
      <alignment horizontal="center" vertical="center"/>
    </xf>
    <xf numFmtId="0" fontId="16" fillId="0" borderId="0" xfId="1" applyFont="1"/>
    <xf numFmtId="0" fontId="16" fillId="0" borderId="0" xfId="1" applyFont="1" applyAlignment="1">
      <alignment horizontal="center" vertical="center"/>
    </xf>
    <xf numFmtId="164" fontId="16" fillId="0" borderId="30" xfId="1" applyNumberFormat="1" applyFont="1" applyBorder="1" applyAlignment="1">
      <alignment vertical="center"/>
    </xf>
    <xf numFmtId="0" fontId="32" fillId="0" borderId="6" xfId="1" applyFont="1" applyBorder="1" applyAlignment="1">
      <alignment horizontal="center" vertical="center" wrapText="1"/>
    </xf>
    <xf numFmtId="164" fontId="33" fillId="0" borderId="6" xfId="1" applyNumberFormat="1" applyFont="1" applyBorder="1" applyAlignment="1">
      <alignment vertical="center"/>
    </xf>
    <xf numFmtId="0" fontId="33" fillId="0" borderId="6" xfId="1" applyFont="1" applyBorder="1" applyAlignment="1">
      <alignment vertical="center" wrapText="1"/>
    </xf>
    <xf numFmtId="0" fontId="7" fillId="0" borderId="12" xfId="1" applyFont="1" applyBorder="1" applyAlignment="1">
      <alignment vertical="center" wrapText="1"/>
    </xf>
    <xf numFmtId="0" fontId="16" fillId="0" borderId="6" xfId="1" applyFont="1" applyBorder="1" applyAlignment="1">
      <alignment vertical="center" wrapText="1"/>
    </xf>
    <xf numFmtId="0" fontId="19" fillId="0" borderId="6" xfId="1" applyFont="1" applyBorder="1" applyAlignment="1">
      <alignment horizontal="center" vertical="center" wrapText="1"/>
    </xf>
    <xf numFmtId="164" fontId="16" fillId="0" borderId="12" xfId="1" applyNumberFormat="1" applyFont="1" applyBorder="1" applyAlignment="1">
      <alignment vertical="center"/>
    </xf>
    <xf numFmtId="0" fontId="16" fillId="0" borderId="12" xfId="1" applyFont="1" applyBorder="1" applyAlignment="1">
      <alignment vertical="center" wrapText="1"/>
    </xf>
    <xf numFmtId="0" fontId="36" fillId="0" borderId="5" xfId="1" applyFont="1" applyBorder="1" applyAlignment="1">
      <alignment horizontal="center" vertical="center" wrapText="1"/>
    </xf>
    <xf numFmtId="164" fontId="35" fillId="0" borderId="0" xfId="1" applyNumberFormat="1" applyFont="1" applyAlignment="1">
      <alignment vertical="center"/>
    </xf>
    <xf numFmtId="0" fontId="7" fillId="0" borderId="0" xfId="0" applyFont="1"/>
    <xf numFmtId="0" fontId="7" fillId="0" borderId="0" xfId="0" applyFont="1" applyAlignment="1">
      <alignment horizontal="center" vertical="center"/>
    </xf>
    <xf numFmtId="0" fontId="7" fillId="0" borderId="0" xfId="0" applyFont="1" applyAlignment="1">
      <alignment vertical="center"/>
    </xf>
    <xf numFmtId="0" fontId="7" fillId="21" borderId="0" xfId="0" applyFont="1" applyFill="1" applyAlignment="1">
      <alignment horizontal="center" vertical="center"/>
    </xf>
    <xf numFmtId="0" fontId="38" fillId="22" borderId="60" xfId="0" applyFont="1" applyFill="1" applyBorder="1" applyAlignment="1">
      <alignment horizontal="center" vertical="center"/>
    </xf>
    <xf numFmtId="0" fontId="9" fillId="24" borderId="0" xfId="0" applyFont="1" applyFill="1" applyAlignment="1">
      <alignment horizontal="center" vertical="center"/>
    </xf>
    <xf numFmtId="0" fontId="9" fillId="24" borderId="0" xfId="0" applyFont="1" applyFill="1" applyAlignment="1">
      <alignment vertical="center"/>
    </xf>
    <xf numFmtId="0" fontId="9" fillId="25" borderId="60" xfId="0" applyFont="1" applyFill="1" applyBorder="1" applyAlignment="1">
      <alignment horizontal="center" vertical="center"/>
    </xf>
    <xf numFmtId="0" fontId="9" fillId="25" borderId="7" xfId="0" applyFont="1" applyFill="1" applyBorder="1" applyAlignment="1">
      <alignment horizontal="center" vertical="center"/>
    </xf>
    <xf numFmtId="0" fontId="9" fillId="25" borderId="7"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wrapText="1"/>
    </xf>
    <xf numFmtId="0" fontId="7" fillId="0" borderId="7" xfId="0" applyFont="1" applyBorder="1" applyAlignment="1">
      <alignment horizontal="center" vertical="center" wrapText="1"/>
    </xf>
    <xf numFmtId="0" fontId="9" fillId="0" borderId="24" xfId="0" applyFont="1" applyBorder="1" applyAlignment="1">
      <alignment horizontal="left" vertical="center"/>
    </xf>
    <xf numFmtId="0" fontId="7" fillId="0" borderId="15" xfId="0" applyFont="1" applyBorder="1" applyAlignment="1">
      <alignment vertical="center" wrapText="1"/>
    </xf>
    <xf numFmtId="0" fontId="9" fillId="0" borderId="81" xfId="0" applyFont="1" applyBorder="1" applyAlignment="1">
      <alignment horizontal="center" vertical="center" wrapText="1"/>
    </xf>
    <xf numFmtId="0" fontId="7" fillId="0" borderId="28" xfId="0" applyFont="1" applyBorder="1" applyAlignment="1">
      <alignment vertical="center" wrapText="1"/>
    </xf>
    <xf numFmtId="0" fontId="9" fillId="0" borderId="82" xfId="0" applyFont="1" applyBorder="1" applyAlignment="1">
      <alignment horizontal="center" vertical="center" wrapText="1"/>
    </xf>
    <xf numFmtId="0" fontId="39" fillId="0" borderId="83" xfId="0" applyFont="1" applyBorder="1" applyAlignment="1">
      <alignment vertical="center" wrapText="1"/>
    </xf>
    <xf numFmtId="0" fontId="40" fillId="0" borderId="84" xfId="0" applyFont="1" applyBorder="1" applyAlignment="1">
      <alignment horizontal="center" vertical="center" wrapText="1"/>
    </xf>
    <xf numFmtId="0" fontId="39" fillId="0" borderId="15" xfId="0" applyFont="1" applyBorder="1" applyAlignment="1">
      <alignment vertical="center" wrapText="1"/>
    </xf>
    <xf numFmtId="0" fontId="40" fillId="0" borderId="81" xfId="0" applyFont="1" applyBorder="1" applyAlignment="1">
      <alignment horizontal="center" vertical="center" wrapText="1"/>
    </xf>
    <xf numFmtId="0" fontId="39" fillId="0" borderId="28" xfId="0" applyFont="1" applyBorder="1" applyAlignment="1">
      <alignment vertical="center" wrapText="1"/>
    </xf>
    <xf numFmtId="0" fontId="40" fillId="0" borderId="82" xfId="0" applyFont="1" applyBorder="1" applyAlignment="1">
      <alignment horizontal="center" vertical="center" wrapText="1"/>
    </xf>
    <xf numFmtId="0" fontId="39" fillId="0" borderId="87" xfId="0" applyFont="1" applyBorder="1" applyAlignment="1">
      <alignment vertical="center" wrapText="1"/>
    </xf>
    <xf numFmtId="0" fontId="40" fillId="0" borderId="88" xfId="0" applyFont="1" applyBorder="1" applyAlignment="1">
      <alignment horizontal="center" vertical="center" wrapText="1"/>
    </xf>
    <xf numFmtId="0" fontId="39" fillId="0" borderId="91" xfId="0" applyFont="1" applyBorder="1" applyAlignment="1">
      <alignment vertical="center" wrapText="1"/>
    </xf>
    <xf numFmtId="0" fontId="40" fillId="0" borderId="92" xfId="0" applyFont="1" applyBorder="1" applyAlignment="1">
      <alignment horizontal="center" vertical="center" wrapText="1"/>
    </xf>
    <xf numFmtId="0" fontId="7" fillId="0" borderId="65" xfId="0" applyFont="1" applyBorder="1" applyAlignment="1">
      <alignment vertical="center" wrapText="1"/>
    </xf>
    <xf numFmtId="0" fontId="41" fillId="0" borderId="0" xfId="0" applyFont="1"/>
    <xf numFmtId="0" fontId="7" fillId="0" borderId="95" xfId="0" applyFont="1" applyBorder="1" applyAlignment="1">
      <alignment vertical="center" wrapText="1"/>
    </xf>
    <xf numFmtId="0" fontId="7" fillId="0" borderId="11" xfId="0" applyFont="1" applyBorder="1" applyAlignment="1">
      <alignment horizontal="center" vertical="center" wrapText="1"/>
    </xf>
    <xf numFmtId="0" fontId="7" fillId="0" borderId="0" xfId="0" applyFont="1" applyAlignment="1">
      <alignment horizontal="left" vertical="top" wrapText="1"/>
    </xf>
    <xf numFmtId="0" fontId="32" fillId="0" borderId="17" xfId="1" applyFont="1" applyBorder="1" applyAlignment="1">
      <alignment horizontal="center" vertical="center" wrapText="1"/>
    </xf>
    <xf numFmtId="164" fontId="7" fillId="0" borderId="18" xfId="1" applyNumberFormat="1" applyFont="1" applyBorder="1" applyAlignment="1">
      <alignment vertical="center"/>
    </xf>
    <xf numFmtId="3" fontId="32" fillId="0" borderId="17" xfId="1" applyNumberFormat="1" applyFont="1" applyBorder="1" applyAlignment="1">
      <alignment horizontal="center" vertical="center" wrapText="1"/>
    </xf>
    <xf numFmtId="164" fontId="33" fillId="0" borderId="12" xfId="1" applyNumberFormat="1" applyFont="1" applyBorder="1" applyAlignment="1">
      <alignment vertical="center"/>
    </xf>
    <xf numFmtId="0" fontId="6" fillId="0" borderId="53" xfId="1" applyFont="1" applyBorder="1" applyAlignment="1">
      <alignment horizontal="center" vertical="center" wrapText="1"/>
    </xf>
    <xf numFmtId="0" fontId="9" fillId="0" borderId="60" xfId="0" applyFont="1" applyBorder="1" applyAlignment="1">
      <alignment horizontal="center" vertical="center" wrapText="1"/>
    </xf>
    <xf numFmtId="0" fontId="7" fillId="0" borderId="23" xfId="0" applyFont="1" applyBorder="1"/>
    <xf numFmtId="164" fontId="6" fillId="0" borderId="0" xfId="1" applyNumberFormat="1" applyFont="1"/>
    <xf numFmtId="0" fontId="35" fillId="0" borderId="6" xfId="1" applyFont="1" applyBorder="1" applyAlignment="1">
      <alignment vertical="center" wrapText="1"/>
    </xf>
    <xf numFmtId="3" fontId="36" fillId="0" borderId="17" xfId="1" applyNumberFormat="1" applyFont="1" applyBorder="1" applyAlignment="1">
      <alignment horizontal="center" vertical="center" wrapText="1"/>
    </xf>
    <xf numFmtId="164" fontId="35" fillId="0" borderId="6" xfId="1" applyNumberFormat="1" applyFont="1" applyBorder="1" applyAlignment="1">
      <alignment vertical="center"/>
    </xf>
    <xf numFmtId="0" fontId="36" fillId="0" borderId="17" xfId="1" applyFont="1" applyBorder="1" applyAlignment="1">
      <alignment horizontal="center" vertical="center" wrapText="1"/>
    </xf>
    <xf numFmtId="0" fontId="7" fillId="0" borderId="90" xfId="0" applyFont="1" applyBorder="1" applyAlignment="1">
      <alignment horizontal="left" vertical="center"/>
    </xf>
    <xf numFmtId="0" fontId="7" fillId="0" borderId="94" xfId="0" applyFont="1" applyBorder="1" applyAlignment="1">
      <alignment horizontal="left" vertical="center"/>
    </xf>
    <xf numFmtId="3" fontId="9" fillId="0" borderId="81" xfId="0" applyNumberFormat="1" applyFont="1" applyBorder="1" applyAlignment="1">
      <alignment horizontal="center" vertical="center" wrapText="1"/>
    </xf>
    <xf numFmtId="44" fontId="7" fillId="0" borderId="60" xfId="0" applyNumberFormat="1" applyFont="1" applyBorder="1" applyAlignment="1">
      <alignment vertical="center"/>
    </xf>
    <xf numFmtId="44" fontId="9" fillId="26" borderId="12" xfId="0" applyNumberFormat="1" applyFont="1" applyFill="1" applyBorder="1" applyAlignment="1">
      <alignment vertical="center" wrapText="1"/>
    </xf>
    <xf numFmtId="44" fontId="7" fillId="0" borderId="6" xfId="0" applyNumberFormat="1" applyFont="1" applyBorder="1" applyAlignment="1">
      <alignment vertical="center"/>
    </xf>
    <xf numFmtId="44" fontId="7" fillId="0" borderId="12" xfId="0" applyNumberFormat="1" applyFont="1" applyBorder="1" applyAlignment="1">
      <alignment vertical="center"/>
    </xf>
    <xf numFmtId="44" fontId="39" fillId="0" borderId="85" xfId="0" applyNumberFormat="1" applyFont="1" applyBorder="1" applyAlignment="1">
      <alignment vertical="center"/>
    </xf>
    <xf numFmtId="44" fontId="39" fillId="0" borderId="6" xfId="0" applyNumberFormat="1" applyFont="1" applyBorder="1" applyAlignment="1">
      <alignment vertical="center"/>
    </xf>
    <xf numFmtId="44" fontId="39" fillId="0" borderId="12" xfId="0" applyNumberFormat="1" applyFont="1" applyBorder="1" applyAlignment="1">
      <alignment vertical="center"/>
    </xf>
    <xf numFmtId="44" fontId="39" fillId="0" borderId="89" xfId="0" applyNumberFormat="1" applyFont="1" applyBorder="1" applyAlignment="1">
      <alignment vertical="center"/>
    </xf>
    <xf numFmtId="44" fontId="39" fillId="0" borderId="93" xfId="0" applyNumberFormat="1" applyFont="1" applyBorder="1" applyAlignment="1">
      <alignment vertical="center"/>
    </xf>
    <xf numFmtId="44" fontId="9" fillId="27" borderId="31" xfId="0" applyNumberFormat="1" applyFont="1" applyFill="1" applyBorder="1" applyAlignment="1">
      <alignment vertical="center"/>
    </xf>
    <xf numFmtId="44" fontId="7" fillId="0" borderId="0" xfId="0" applyNumberFormat="1" applyFont="1" applyAlignment="1">
      <alignment vertical="center"/>
    </xf>
    <xf numFmtId="0" fontId="35" fillId="0" borderId="15" xfId="0" applyFont="1" applyBorder="1" applyAlignment="1">
      <alignment vertical="center" wrapText="1"/>
    </xf>
    <xf numFmtId="0" fontId="36" fillId="0" borderId="81" xfId="0" applyFont="1" applyBorder="1" applyAlignment="1">
      <alignment horizontal="center" vertical="center" wrapText="1"/>
    </xf>
    <xf numFmtId="44" fontId="35" fillId="0" borderId="6" xfId="0" applyNumberFormat="1" applyFont="1" applyBorder="1" applyAlignment="1">
      <alignment vertical="center"/>
    </xf>
    <xf numFmtId="0" fontId="19" fillId="0" borderId="0" xfId="1" applyFont="1" applyAlignment="1">
      <alignment horizontal="center" vertical="center" wrapText="1"/>
    </xf>
    <xf numFmtId="0" fontId="6" fillId="0" borderId="16" xfId="1" applyFont="1" applyBorder="1" applyAlignment="1">
      <alignment horizontal="center" vertical="center" wrapText="1"/>
    </xf>
    <xf numFmtId="0" fontId="5" fillId="0" borderId="16" xfId="1" applyFont="1" applyBorder="1" applyAlignment="1">
      <alignment horizontal="left" vertical="center"/>
    </xf>
    <xf numFmtId="0" fontId="33" fillId="0" borderId="15" xfId="1" applyFont="1" applyBorder="1" applyAlignment="1">
      <alignment vertical="center" wrapText="1"/>
    </xf>
    <xf numFmtId="0" fontId="6" fillId="0" borderId="12" xfId="1" applyFont="1" applyBorder="1" applyAlignment="1">
      <alignment horizontal="center" vertical="center"/>
    </xf>
    <xf numFmtId="0" fontId="35" fillId="0" borderId="6" xfId="1" applyFont="1" applyBorder="1" applyAlignment="1">
      <alignment horizontal="center" vertical="center" wrapText="1"/>
    </xf>
    <xf numFmtId="164" fontId="35" fillId="0" borderId="12" xfId="1" applyNumberFormat="1" applyFont="1" applyBorder="1" applyAlignment="1">
      <alignment vertical="center"/>
    </xf>
    <xf numFmtId="0" fontId="35" fillId="0" borderId="6" xfId="1" applyFont="1" applyBorder="1" applyAlignment="1">
      <alignment horizontal="center" vertical="center"/>
    </xf>
    <xf numFmtId="0" fontId="6" fillId="0" borderId="26" xfId="1" applyFont="1" applyBorder="1" applyAlignment="1">
      <alignment horizontal="center" vertical="center" wrapText="1"/>
    </xf>
    <xf numFmtId="0" fontId="6" fillId="0" borderId="10" xfId="1" applyFont="1" applyBorder="1" applyAlignment="1">
      <alignment horizontal="center" vertical="center"/>
    </xf>
    <xf numFmtId="0" fontId="6" fillId="0" borderId="16" xfId="1" applyFont="1" applyBorder="1" applyAlignment="1">
      <alignment horizontal="center" vertical="center"/>
    </xf>
    <xf numFmtId="0" fontId="33" fillId="0" borderId="6" xfId="1" applyFont="1" applyBorder="1" applyAlignment="1">
      <alignment horizontal="center" vertical="center" wrapText="1"/>
    </xf>
    <xf numFmtId="0" fontId="33" fillId="0" borderId="6" xfId="1" applyFont="1" applyBorder="1" applyAlignment="1">
      <alignment horizontal="center" vertical="center"/>
    </xf>
    <xf numFmtId="44" fontId="6" fillId="0" borderId="0" xfId="1" applyNumberFormat="1" applyFont="1"/>
    <xf numFmtId="44" fontId="6" fillId="0" borderId="6" xfId="1" applyNumberFormat="1" applyFont="1" applyBorder="1" applyAlignment="1">
      <alignment vertical="center"/>
    </xf>
    <xf numFmtId="0" fontId="33" fillId="0" borderId="28" xfId="1" applyFont="1" applyBorder="1" applyAlignment="1">
      <alignment horizontal="left" vertical="center" wrapText="1"/>
    </xf>
    <xf numFmtId="0" fontId="33" fillId="0" borderId="6" xfId="1" applyFont="1" applyBorder="1" applyAlignment="1">
      <alignment wrapText="1"/>
    </xf>
    <xf numFmtId="44" fontId="33" fillId="0" borderId="6" xfId="1" applyNumberFormat="1" applyFont="1" applyBorder="1" applyAlignment="1">
      <alignment horizontal="center" vertical="center"/>
    </xf>
    <xf numFmtId="0" fontId="33" fillId="0" borderId="15" xfId="1" applyFont="1" applyBorder="1"/>
    <xf numFmtId="44" fontId="33" fillId="0" borderId="13" xfId="1" applyNumberFormat="1" applyFont="1" applyBorder="1" applyAlignment="1">
      <alignment vertical="center"/>
    </xf>
    <xf numFmtId="44" fontId="33" fillId="0" borderId="12" xfId="1" applyNumberFormat="1" applyFont="1" applyBorder="1" applyAlignment="1">
      <alignment vertical="center"/>
    </xf>
    <xf numFmtId="0" fontId="33" fillId="0" borderId="0" xfId="1" applyFont="1" applyAlignment="1">
      <alignment horizontal="center"/>
    </xf>
    <xf numFmtId="0" fontId="6" fillId="4" borderId="0" xfId="1" applyFont="1" applyFill="1" applyAlignment="1">
      <alignment horizontal="center" vertical="center"/>
    </xf>
    <xf numFmtId="0" fontId="6" fillId="5" borderId="4" xfId="1" applyFont="1" applyFill="1" applyBorder="1" applyAlignment="1">
      <alignment horizontal="center" vertical="center" wrapText="1"/>
    </xf>
    <xf numFmtId="3" fontId="6" fillId="0" borderId="17" xfId="1" applyNumberFormat="1" applyFont="1" applyBorder="1" applyAlignment="1">
      <alignment horizontal="center" vertical="center" wrapText="1"/>
    </xf>
    <xf numFmtId="3" fontId="6" fillId="0" borderId="54" xfId="1" applyNumberFormat="1" applyFont="1" applyBorder="1" applyAlignment="1">
      <alignment horizontal="center" vertical="center" wrapText="1"/>
    </xf>
    <xf numFmtId="3" fontId="6" fillId="0" borderId="102" xfId="1" applyNumberFormat="1" applyFont="1" applyBorder="1" applyAlignment="1">
      <alignment horizontal="center" vertical="center" wrapText="1"/>
    </xf>
    <xf numFmtId="3" fontId="33" fillId="0" borderId="54" xfId="1" applyNumberFormat="1" applyFont="1" applyBorder="1" applyAlignment="1">
      <alignment horizontal="center" vertical="center" wrapText="1"/>
    </xf>
    <xf numFmtId="3" fontId="5" fillId="0" borderId="102" xfId="1" applyNumberFormat="1" applyFont="1" applyBorder="1" applyAlignment="1">
      <alignment horizontal="center" vertical="center" wrapText="1"/>
    </xf>
    <xf numFmtId="3" fontId="36" fillId="0" borderId="102" xfId="1" applyNumberFormat="1" applyFont="1" applyBorder="1" applyAlignment="1">
      <alignment horizontal="center" vertical="center" wrapText="1"/>
    </xf>
    <xf numFmtId="0" fontId="6" fillId="0" borderId="51" xfId="1" applyFont="1" applyBorder="1" applyAlignment="1">
      <alignment horizontal="center" vertical="center" wrapText="1"/>
    </xf>
    <xf numFmtId="0" fontId="36" fillId="0" borderId="6" xfId="1" applyFont="1" applyBorder="1" applyAlignment="1">
      <alignment horizontal="center" vertical="center" wrapText="1"/>
    </xf>
    <xf numFmtId="164" fontId="6" fillId="0" borderId="5" xfId="1" applyNumberFormat="1" applyFont="1" applyBorder="1" applyAlignment="1">
      <alignment vertical="center"/>
    </xf>
    <xf numFmtId="164" fontId="6" fillId="0" borderId="45" xfId="1" applyNumberFormat="1" applyFont="1" applyBorder="1" applyAlignment="1">
      <alignment vertical="center"/>
    </xf>
    <xf numFmtId="164" fontId="35" fillId="28" borderId="6" xfId="0" applyNumberFormat="1" applyFont="1" applyFill="1" applyBorder="1" applyAlignment="1">
      <alignment horizontal="center" vertical="center" wrapText="1"/>
    </xf>
    <xf numFmtId="0" fontId="19" fillId="31" borderId="6" xfId="1" applyFont="1" applyFill="1" applyBorder="1" applyAlignment="1">
      <alignment vertical="center"/>
    </xf>
    <xf numFmtId="0" fontId="19" fillId="31" borderId="6" xfId="1" applyFont="1" applyFill="1" applyBorder="1" applyAlignment="1">
      <alignment horizontal="left" vertical="center"/>
    </xf>
    <xf numFmtId="165" fontId="5" fillId="5" borderId="5" xfId="1" applyNumberFormat="1" applyFont="1" applyFill="1" applyBorder="1" applyAlignment="1">
      <alignment horizontal="center" vertical="center"/>
    </xf>
    <xf numFmtId="164" fontId="35" fillId="0" borderId="18" xfId="1" applyNumberFormat="1" applyFont="1" applyBorder="1" applyAlignment="1">
      <alignment vertical="center"/>
    </xf>
    <xf numFmtId="0" fontId="48" fillId="0" borderId="0" xfId="1" applyFont="1" applyAlignment="1">
      <alignment horizontal="left"/>
    </xf>
    <xf numFmtId="0" fontId="47" fillId="0" borderId="0" xfId="1" applyFont="1" applyAlignment="1">
      <alignment horizontal="left"/>
    </xf>
    <xf numFmtId="0" fontId="47" fillId="0" borderId="6" xfId="1" applyFont="1" applyBorder="1" applyAlignment="1">
      <alignment horizontal="left" vertical="center"/>
    </xf>
    <xf numFmtId="44" fontId="6" fillId="0" borderId="0" xfId="1" applyNumberFormat="1" applyFont="1" applyAlignment="1">
      <alignment vertical="center"/>
    </xf>
    <xf numFmtId="44" fontId="5" fillId="4" borderId="0" xfId="1" applyNumberFormat="1" applyFont="1" applyFill="1" applyAlignment="1">
      <alignment vertical="center"/>
    </xf>
    <xf numFmtId="44" fontId="5" fillId="5" borderId="1" xfId="1" applyNumberFormat="1" applyFont="1" applyFill="1" applyBorder="1" applyAlignment="1">
      <alignment horizontal="center" vertical="center"/>
    </xf>
    <xf numFmtId="44" fontId="9" fillId="14" borderId="6" xfId="1" applyNumberFormat="1" applyFont="1" applyFill="1" applyBorder="1" applyAlignment="1">
      <alignment vertical="center" wrapText="1"/>
    </xf>
    <xf numFmtId="44" fontId="7" fillId="0" borderId="6" xfId="1" applyNumberFormat="1" applyFont="1" applyBorder="1" applyAlignment="1">
      <alignment vertical="center"/>
    </xf>
    <xf numFmtId="44" fontId="9" fillId="14" borderId="12" xfId="1" applyNumberFormat="1" applyFont="1" applyFill="1" applyBorder="1" applyAlignment="1">
      <alignment vertical="center" wrapText="1"/>
    </xf>
    <xf numFmtId="44" fontId="5" fillId="16" borderId="31" xfId="1" applyNumberFormat="1" applyFont="1" applyFill="1" applyBorder="1" applyAlignment="1">
      <alignment vertical="center"/>
    </xf>
    <xf numFmtId="0" fontId="5" fillId="0" borderId="0" xfId="1" applyFont="1" applyAlignment="1">
      <alignment horizontal="center" vertical="center" wrapText="1"/>
    </xf>
    <xf numFmtId="0" fontId="4" fillId="23" borderId="80" xfId="0" applyFont="1" applyFill="1" applyBorder="1" applyAlignment="1">
      <alignment horizontal="left" vertical="center"/>
    </xf>
    <xf numFmtId="0" fontId="7" fillId="0" borderId="0" xfId="0" applyFont="1" applyAlignment="1">
      <alignment horizontal="left" vertical="center"/>
    </xf>
    <xf numFmtId="0" fontId="4" fillId="23" borderId="96" xfId="0" applyFont="1" applyFill="1" applyBorder="1" applyAlignment="1">
      <alignment horizontal="center" vertical="center"/>
    </xf>
    <xf numFmtId="0" fontId="4" fillId="23" borderId="48" xfId="0" applyFont="1" applyFill="1" applyBorder="1" applyAlignment="1">
      <alignment horizontal="left" vertical="center"/>
    </xf>
    <xf numFmtId="0" fontId="7" fillId="24" borderId="0" xfId="0" applyFont="1" applyFill="1" applyAlignment="1">
      <alignment horizontal="center" vertical="center"/>
    </xf>
    <xf numFmtId="0" fontId="7" fillId="24" borderId="0" xfId="0" applyFont="1" applyFill="1" applyAlignment="1">
      <alignment vertical="center"/>
    </xf>
    <xf numFmtId="0" fontId="7" fillId="25" borderId="60" xfId="0" applyFont="1" applyFill="1" applyBorder="1" applyAlignment="1">
      <alignment horizontal="center" vertical="center" wrapText="1"/>
    </xf>
    <xf numFmtId="0" fontId="7" fillId="25" borderId="60" xfId="0" applyFont="1" applyFill="1" applyBorder="1" applyAlignment="1">
      <alignment vertical="center" wrapText="1"/>
    </xf>
    <xf numFmtId="0" fontId="9" fillId="25" borderId="0" xfId="0" applyFont="1" applyFill="1" applyAlignment="1">
      <alignment horizontal="center" vertical="center"/>
    </xf>
    <xf numFmtId="0" fontId="7" fillId="0" borderId="7" xfId="0" applyFont="1" applyBorder="1" applyAlignment="1">
      <alignment horizontal="left" vertical="center" wrapText="1"/>
    </xf>
    <xf numFmtId="8" fontId="7" fillId="0" borderId="7" xfId="0" applyNumberFormat="1" applyFont="1" applyBorder="1" applyAlignment="1">
      <alignment horizontal="center" vertical="center" wrapText="1"/>
    </xf>
    <xf numFmtId="8" fontId="7" fillId="0" borderId="11" xfId="0" applyNumberFormat="1" applyFont="1" applyBorder="1" applyAlignment="1">
      <alignment vertical="center" wrapText="1"/>
    </xf>
    <xf numFmtId="0" fontId="7" fillId="33" borderId="60" xfId="0" applyFont="1" applyFill="1" applyBorder="1" applyAlignment="1">
      <alignment horizontal="center" vertical="center" wrapText="1"/>
    </xf>
    <xf numFmtId="0" fontId="9" fillId="33" borderId="60" xfId="0" applyFont="1" applyFill="1" applyBorder="1" applyAlignment="1">
      <alignment horizontal="left" vertical="center"/>
    </xf>
    <xf numFmtId="0" fontId="7" fillId="33" borderId="24" xfId="0" applyFont="1" applyFill="1" applyBorder="1" applyAlignment="1">
      <alignment horizontal="center" vertical="center" wrapText="1"/>
    </xf>
    <xf numFmtId="0" fontId="7" fillId="33" borderId="60" xfId="0" applyFont="1" applyFill="1" applyBorder="1" applyAlignment="1">
      <alignment vertical="center" wrapText="1"/>
    </xf>
    <xf numFmtId="0" fontId="9" fillId="33" borderId="0" xfId="0" applyFont="1" applyFill="1" applyAlignment="1">
      <alignment vertical="center" wrapText="1"/>
    </xf>
    <xf numFmtId="0" fontId="7" fillId="33" borderId="0" xfId="0" applyFont="1" applyFill="1" applyAlignment="1">
      <alignment horizontal="left" vertical="center"/>
    </xf>
    <xf numFmtId="0" fontId="7" fillId="0" borderId="11" xfId="0" applyFont="1" applyBorder="1" applyAlignment="1">
      <alignment horizontal="left" vertical="center" wrapText="1"/>
    </xf>
    <xf numFmtId="8" fontId="7" fillId="0" borderId="7" xfId="0" applyNumberFormat="1" applyFont="1" applyBorder="1" applyAlignment="1">
      <alignment vertical="center" wrapText="1"/>
    </xf>
    <xf numFmtId="0" fontId="7" fillId="0" borderId="80" xfId="0" applyFont="1" applyBorder="1" applyAlignment="1">
      <alignment horizontal="center" vertical="center" wrapText="1"/>
    </xf>
    <xf numFmtId="0" fontId="7" fillId="0" borderId="48" xfId="0" applyFont="1" applyBorder="1" applyAlignment="1">
      <alignment horizontal="center" vertical="center"/>
    </xf>
    <xf numFmtId="0" fontId="7" fillId="0" borderId="7" xfId="0" applyFont="1" applyBorder="1" applyAlignment="1">
      <alignment vertical="center" wrapText="1"/>
    </xf>
    <xf numFmtId="0" fontId="39" fillId="0" borderId="7" xfId="0" applyFont="1" applyBorder="1" applyAlignment="1">
      <alignment vertical="center" wrapText="1"/>
    </xf>
    <xf numFmtId="0" fontId="39" fillId="0" borderId="7" xfId="0" applyFont="1" applyBorder="1" applyAlignment="1">
      <alignment horizontal="center" vertical="center" wrapText="1"/>
    </xf>
    <xf numFmtId="8" fontId="39" fillId="0" borderId="7" xfId="0" applyNumberFormat="1" applyFont="1" applyBorder="1" applyAlignment="1">
      <alignment horizontal="center" vertical="center" wrapText="1"/>
    </xf>
    <xf numFmtId="8" fontId="39" fillId="0" borderId="7" xfId="0" applyNumberFormat="1" applyFont="1" applyBorder="1" applyAlignment="1">
      <alignment vertical="center" wrapText="1"/>
    </xf>
    <xf numFmtId="0" fontId="39" fillId="0" borderId="0" xfId="0" applyFont="1" applyAlignment="1">
      <alignment horizontal="center" vertical="center" wrapText="1"/>
    </xf>
    <xf numFmtId="0" fontId="7" fillId="33" borderId="7" xfId="0" applyFont="1" applyFill="1" applyBorder="1" applyAlignment="1">
      <alignment horizontal="center" vertical="center" wrapText="1"/>
    </xf>
    <xf numFmtId="0" fontId="7" fillId="33" borderId="8" xfId="0" applyFont="1" applyFill="1" applyBorder="1" applyAlignment="1">
      <alignment horizontal="center" vertical="center"/>
    </xf>
    <xf numFmtId="0" fontId="7" fillId="33" borderId="7" xfId="0" applyFont="1" applyFill="1" applyBorder="1" applyAlignment="1">
      <alignment horizontal="center" vertical="center"/>
    </xf>
    <xf numFmtId="0" fontId="7" fillId="33" borderId="7" xfId="0" applyFont="1" applyFill="1" applyBorder="1" applyAlignment="1">
      <alignment vertical="center" wrapText="1"/>
    </xf>
    <xf numFmtId="0" fontId="7" fillId="0" borderId="7" xfId="0" applyFont="1" applyBorder="1" applyAlignment="1">
      <alignment wrapText="1"/>
    </xf>
    <xf numFmtId="0" fontId="39" fillId="0" borderId="0" xfId="0" applyFont="1" applyAlignment="1">
      <alignment horizontal="center" vertical="center"/>
    </xf>
    <xf numFmtId="0" fontId="39" fillId="0" borderId="6"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60" xfId="0" applyFont="1" applyBorder="1" applyAlignment="1">
      <alignment vertical="center" wrapText="1"/>
    </xf>
    <xf numFmtId="0" fontId="39" fillId="0" borderId="22" xfId="0" applyFont="1" applyBorder="1" applyAlignment="1">
      <alignment vertical="center" wrapText="1"/>
    </xf>
    <xf numFmtId="0" fontId="39" fillId="0" borderId="8" xfId="0" applyFont="1" applyBorder="1" applyAlignment="1">
      <alignment vertical="center" wrapText="1"/>
    </xf>
    <xf numFmtId="0" fontId="7" fillId="33" borderId="8" xfId="0" applyFont="1" applyFill="1" applyBorder="1" applyAlignment="1">
      <alignment horizontal="center" vertical="center" wrapText="1"/>
    </xf>
    <xf numFmtId="0" fontId="7" fillId="33" borderId="8" xfId="0" applyFont="1" applyFill="1" applyBorder="1" applyAlignment="1">
      <alignment vertical="center" wrapText="1"/>
    </xf>
    <xf numFmtId="0" fontId="7" fillId="0" borderId="0" xfId="0" applyFont="1" applyAlignment="1">
      <alignment vertical="center" wrapText="1"/>
    </xf>
    <xf numFmtId="0" fontId="9" fillId="27" borderId="0" xfId="0" applyFont="1" applyFill="1" applyAlignment="1">
      <alignment vertical="center"/>
    </xf>
    <xf numFmtId="44" fontId="9" fillId="0" borderId="0" xfId="0" applyNumberFormat="1" applyFont="1" applyAlignment="1">
      <alignment vertical="center"/>
    </xf>
    <xf numFmtId="44" fontId="9" fillId="24" borderId="0" xfId="0" applyNumberFormat="1" applyFont="1" applyFill="1" applyAlignment="1">
      <alignment vertical="center"/>
    </xf>
    <xf numFmtId="44" fontId="9" fillId="25" borderId="60" xfId="0" applyNumberFormat="1" applyFont="1" applyFill="1" applyBorder="1" applyAlignment="1">
      <alignment horizontal="center" vertical="center"/>
    </xf>
    <xf numFmtId="44" fontId="9" fillId="0" borderId="7" xfId="0" applyNumberFormat="1" applyFont="1" applyBorder="1" applyAlignment="1">
      <alignment vertical="center"/>
    </xf>
    <xf numFmtId="44" fontId="9" fillId="33" borderId="60" xfId="0" applyNumberFormat="1" applyFont="1" applyFill="1" applyBorder="1" applyAlignment="1">
      <alignment vertical="center" wrapText="1"/>
    </xf>
    <xf numFmtId="44" fontId="9" fillId="33" borderId="7" xfId="0" applyNumberFormat="1" applyFont="1" applyFill="1" applyBorder="1" applyAlignment="1">
      <alignment vertical="center" wrapText="1"/>
    </xf>
    <xf numFmtId="44" fontId="40" fillId="0" borderId="7" xfId="0" applyNumberFormat="1" applyFont="1" applyBorder="1" applyAlignment="1">
      <alignment vertical="center"/>
    </xf>
    <xf numFmtId="44" fontId="9" fillId="33" borderId="8" xfId="0" applyNumberFormat="1" applyFont="1" applyFill="1" applyBorder="1" applyAlignment="1">
      <alignment vertical="center" wrapText="1"/>
    </xf>
    <xf numFmtId="44" fontId="9" fillId="27" borderId="72" xfId="0" applyNumberFormat="1" applyFont="1" applyFill="1" applyBorder="1" applyAlignment="1">
      <alignment vertical="center"/>
    </xf>
    <xf numFmtId="0" fontId="6" fillId="0" borderId="12" xfId="1" applyFont="1" applyBorder="1" applyAlignment="1">
      <alignment horizontal="center" vertical="center" wrapText="1"/>
    </xf>
    <xf numFmtId="0" fontId="6" fillId="35" borderId="0" xfId="1" applyFont="1" applyFill="1"/>
    <xf numFmtId="0" fontId="6" fillId="35" borderId="0" xfId="1" applyFont="1" applyFill="1" applyAlignment="1">
      <alignment horizontal="center"/>
    </xf>
    <xf numFmtId="0" fontId="6" fillId="35" borderId="0" xfId="1" applyFont="1" applyFill="1" applyAlignment="1">
      <alignment vertical="center"/>
    </xf>
    <xf numFmtId="0" fontId="5" fillId="35" borderId="0" xfId="1" applyFont="1" applyFill="1" applyAlignment="1">
      <alignment horizontal="left" vertical="center" wrapText="1"/>
    </xf>
    <xf numFmtId="0" fontId="16" fillId="0" borderId="0" xfId="1" applyFont="1" applyAlignment="1">
      <alignment horizontal="left" vertical="center"/>
    </xf>
    <xf numFmtId="0" fontId="6" fillId="35" borderId="0" xfId="1" applyFont="1" applyFill="1" applyAlignment="1">
      <alignment horizontal="left" vertical="center"/>
    </xf>
    <xf numFmtId="0" fontId="7" fillId="0" borderId="0" xfId="1" applyFont="1" applyAlignment="1">
      <alignment horizontal="left" vertical="center"/>
    </xf>
    <xf numFmtId="0" fontId="5" fillId="5" borderId="7" xfId="1" applyFont="1" applyFill="1" applyBorder="1" applyAlignment="1">
      <alignment horizontal="center" vertical="center"/>
    </xf>
    <xf numFmtId="0" fontId="5" fillId="5" borderId="7" xfId="1" applyFont="1" applyFill="1" applyBorder="1" applyAlignment="1">
      <alignment horizontal="center" vertical="center" wrapText="1"/>
    </xf>
    <xf numFmtId="165" fontId="5" fillId="5" borderId="7" xfId="1" applyNumberFormat="1" applyFont="1" applyFill="1" applyBorder="1" applyAlignment="1">
      <alignment horizontal="center" vertical="center"/>
    </xf>
    <xf numFmtId="0" fontId="5" fillId="0" borderId="7" xfId="1" applyFont="1" applyBorder="1" applyAlignment="1">
      <alignment horizontal="left" vertical="center" wrapText="1"/>
    </xf>
    <xf numFmtId="0" fontId="6" fillId="0" borderId="7" xfId="1" applyFont="1" applyBorder="1" applyAlignment="1">
      <alignment horizontal="center" vertical="center" wrapText="1"/>
    </xf>
    <xf numFmtId="0" fontId="7" fillId="0" borderId="7" xfId="1" applyFont="1" applyBorder="1" applyAlignment="1">
      <alignment horizontal="left" vertical="center" wrapText="1"/>
    </xf>
    <xf numFmtId="0" fontId="5" fillId="0" borderId="7" xfId="1" applyFont="1" applyBorder="1" applyAlignment="1">
      <alignment horizontal="center" vertical="center" wrapText="1"/>
    </xf>
    <xf numFmtId="164" fontId="6" fillId="0" borderId="7" xfId="1" applyNumberFormat="1" applyFont="1" applyBorder="1" applyAlignment="1">
      <alignment vertical="center"/>
    </xf>
    <xf numFmtId="0" fontId="9" fillId="11" borderId="7" xfId="1" applyFont="1" applyFill="1" applyBorder="1" applyAlignment="1">
      <alignment horizontal="left" vertical="center" wrapText="1"/>
    </xf>
    <xf numFmtId="0" fontId="5" fillId="11" borderId="7" xfId="1" applyFont="1" applyFill="1" applyBorder="1" applyAlignment="1">
      <alignment horizontal="center" vertical="center" wrapText="1"/>
    </xf>
    <xf numFmtId="164" fontId="5" fillId="11" borderId="7" xfId="1" applyNumberFormat="1" applyFont="1" applyFill="1" applyBorder="1" applyAlignment="1">
      <alignment vertical="center"/>
    </xf>
    <xf numFmtId="164" fontId="7" fillId="0" borderId="7" xfId="1" applyNumberFormat="1" applyFont="1" applyBorder="1" applyAlignment="1">
      <alignment vertical="center"/>
    </xf>
    <xf numFmtId="0" fontId="6" fillId="0" borderId="7" xfId="1" applyFont="1" applyBorder="1" applyAlignment="1">
      <alignment horizontal="left" vertical="top" wrapText="1"/>
    </xf>
    <xf numFmtId="0" fontId="0" fillId="0" borderId="7" xfId="0" applyBorder="1"/>
    <xf numFmtId="0" fontId="5" fillId="11" borderId="7" xfId="1" applyFont="1" applyFill="1" applyBorder="1" applyAlignment="1">
      <alignment horizontal="left" vertical="top" wrapText="1"/>
    </xf>
    <xf numFmtId="164" fontId="9" fillId="11" borderId="7" xfId="1" applyNumberFormat="1" applyFont="1" applyFill="1" applyBorder="1" applyAlignment="1">
      <alignment vertical="center"/>
    </xf>
    <xf numFmtId="0" fontId="6" fillId="0" borderId="14" xfId="1" applyFont="1" applyBorder="1" applyAlignment="1">
      <alignment vertical="center" wrapText="1"/>
    </xf>
    <xf numFmtId="0" fontId="5" fillId="11" borderId="14" xfId="1" applyFont="1" applyFill="1" applyBorder="1" applyAlignment="1">
      <alignment horizontal="left" vertical="top" wrapText="1"/>
    </xf>
    <xf numFmtId="0" fontId="5" fillId="11" borderId="14" xfId="1" applyFont="1" applyFill="1" applyBorder="1" applyAlignment="1">
      <alignment horizontal="center" vertical="center" wrapText="1"/>
    </xf>
    <xf numFmtId="164" fontId="9" fillId="11" borderId="14" xfId="1" applyNumberFormat="1" applyFont="1" applyFill="1" applyBorder="1" applyAlignment="1">
      <alignment vertical="center"/>
    </xf>
    <xf numFmtId="0" fontId="6" fillId="0" borderId="13" xfId="1" applyFont="1" applyBorder="1" applyAlignment="1">
      <alignment horizontal="center" vertical="center" wrapText="1"/>
    </xf>
    <xf numFmtId="0" fontId="7" fillId="0" borderId="7" xfId="1" applyFont="1" applyBorder="1" applyAlignment="1">
      <alignment wrapText="1"/>
    </xf>
    <xf numFmtId="0" fontId="5" fillId="0" borderId="7" xfId="1" applyFont="1" applyBorder="1" applyAlignment="1">
      <alignment horizontal="left" vertical="center"/>
    </xf>
    <xf numFmtId="0" fontId="6" fillId="0" borderId="7" xfId="1" applyFont="1" applyBorder="1" applyAlignment="1">
      <alignment horizontal="center" vertical="center"/>
    </xf>
    <xf numFmtId="0" fontId="6" fillId="0" borderId="7" xfId="1" applyFont="1" applyBorder="1" applyAlignment="1">
      <alignment horizontal="left" vertical="center"/>
    </xf>
    <xf numFmtId="0" fontId="6" fillId="0" borderId="7" xfId="1" applyFont="1" applyBorder="1" applyAlignment="1">
      <alignment horizontal="left" vertical="center" wrapText="1"/>
    </xf>
    <xf numFmtId="0" fontId="6" fillId="0" borderId="7" xfId="1" applyFont="1" applyBorder="1" applyAlignment="1">
      <alignment wrapText="1"/>
    </xf>
    <xf numFmtId="0" fontId="6" fillId="0" borderId="7" xfId="1" applyFont="1" applyBorder="1"/>
    <xf numFmtId="0" fontId="6" fillId="0" borderId="7" xfId="1" applyFont="1" applyBorder="1" applyAlignment="1">
      <alignment horizontal="center"/>
    </xf>
    <xf numFmtId="166" fontId="6" fillId="0" borderId="0" xfId="1" applyNumberFormat="1" applyFont="1" applyAlignment="1">
      <alignment vertical="center"/>
    </xf>
    <xf numFmtId="166" fontId="5" fillId="4" borderId="0" xfId="1" applyNumberFormat="1" applyFont="1" applyFill="1" applyAlignment="1">
      <alignment vertical="center"/>
    </xf>
    <xf numFmtId="166" fontId="5" fillId="5" borderId="4" xfId="1" applyNumberFormat="1" applyFont="1" applyFill="1" applyBorder="1" applyAlignment="1">
      <alignment horizontal="center" vertical="center"/>
    </xf>
    <xf numFmtId="166" fontId="6" fillId="0" borderId="4" xfId="1" applyNumberFormat="1" applyFont="1" applyBorder="1" applyAlignment="1">
      <alignment vertical="center"/>
    </xf>
    <xf numFmtId="166" fontId="5" fillId="8" borderId="1" xfId="1" applyNumberFormat="1" applyFont="1" applyFill="1" applyBorder="1" applyAlignment="1">
      <alignment vertical="center"/>
    </xf>
    <xf numFmtId="166" fontId="7" fillId="0" borderId="6" xfId="1" applyNumberFormat="1" applyFont="1" applyBorder="1" applyAlignment="1">
      <alignment vertical="center"/>
    </xf>
    <xf numFmtId="166" fontId="9" fillId="8" borderId="6" xfId="1" applyNumberFormat="1" applyFont="1" applyFill="1" applyBorder="1" applyAlignment="1">
      <alignment vertical="center"/>
    </xf>
    <xf numFmtId="166" fontId="14" fillId="0" borderId="7" xfId="0" applyNumberFormat="1" applyFont="1" applyBorder="1" applyAlignment="1">
      <alignment horizontal="center" vertical="center" wrapText="1"/>
    </xf>
    <xf numFmtId="166" fontId="9" fillId="8" borderId="8" xfId="1" applyNumberFormat="1" applyFont="1" applyFill="1" applyBorder="1" applyAlignment="1">
      <alignment vertical="center" wrapText="1"/>
    </xf>
    <xf numFmtId="166" fontId="9" fillId="8" borderId="22" xfId="1" applyNumberFormat="1" applyFont="1" applyFill="1" applyBorder="1" applyAlignment="1">
      <alignment vertical="center" wrapText="1"/>
    </xf>
    <xf numFmtId="166" fontId="6" fillId="0" borderId="6" xfId="1" applyNumberFormat="1" applyFont="1" applyBorder="1" applyAlignment="1">
      <alignment vertical="center"/>
    </xf>
    <xf numFmtId="166" fontId="9" fillId="8" borderId="6" xfId="1" applyNumberFormat="1" applyFont="1" applyFill="1" applyBorder="1" applyAlignment="1">
      <alignment vertical="center" wrapText="1"/>
    </xf>
    <xf numFmtId="166" fontId="5" fillId="9" borderId="14" xfId="1" applyNumberFormat="1" applyFont="1" applyFill="1" applyBorder="1" applyAlignment="1">
      <alignment vertical="center"/>
    </xf>
    <xf numFmtId="166" fontId="5" fillId="5" borderId="1" xfId="1" applyNumberFormat="1" applyFont="1" applyFill="1" applyBorder="1" applyAlignment="1">
      <alignment horizontal="center" vertical="center"/>
    </xf>
    <xf numFmtId="166" fontId="6" fillId="0" borderId="7" xfId="1" applyNumberFormat="1" applyFont="1" applyBorder="1" applyAlignment="1">
      <alignment horizontal="center" vertical="center"/>
    </xf>
    <xf numFmtId="166" fontId="5" fillId="8" borderId="7" xfId="1" applyNumberFormat="1" applyFont="1" applyFill="1" applyBorder="1" applyAlignment="1">
      <alignment horizontal="center" vertical="center"/>
    </xf>
    <xf numFmtId="166" fontId="6" fillId="0" borderId="95" xfId="1" applyNumberFormat="1" applyFont="1" applyBorder="1"/>
    <xf numFmtId="166" fontId="6" fillId="0" borderId="95" xfId="1" applyNumberFormat="1" applyFont="1" applyBorder="1" applyAlignment="1">
      <alignment vertical="center"/>
    </xf>
    <xf numFmtId="166" fontId="6" fillId="0" borderId="7" xfId="1" applyNumberFormat="1" applyFont="1" applyBorder="1" applyAlignment="1">
      <alignment vertical="center"/>
    </xf>
    <xf numFmtId="166" fontId="5" fillId="29" borderId="7" xfId="1" applyNumberFormat="1" applyFont="1" applyFill="1" applyBorder="1" applyAlignment="1">
      <alignment vertical="center"/>
    </xf>
    <xf numFmtId="0" fontId="2" fillId="2" borderId="58" xfId="1" applyFont="1" applyFill="1" applyBorder="1" applyAlignment="1">
      <alignment horizontal="center" vertical="center"/>
    </xf>
    <xf numFmtId="0" fontId="6" fillId="0" borderId="7" xfId="1" applyFont="1" applyBorder="1" applyAlignment="1">
      <alignment vertical="center"/>
    </xf>
    <xf numFmtId="0" fontId="2" fillId="2" borderId="7" xfId="1" applyFont="1" applyFill="1" applyBorder="1" applyAlignment="1">
      <alignment horizontal="center" vertical="center"/>
    </xf>
    <xf numFmtId="0" fontId="50" fillId="36" borderId="0" xfId="0" applyFont="1" applyFill="1"/>
    <xf numFmtId="0" fontId="50" fillId="36" borderId="0" xfId="0" applyFont="1" applyFill="1" applyAlignment="1">
      <alignment wrapText="1"/>
    </xf>
    <xf numFmtId="0" fontId="51" fillId="0" borderId="15" xfId="0" applyFont="1" applyBorder="1"/>
    <xf numFmtId="0" fontId="51" fillId="0" borderId="15" xfId="0" applyFont="1" applyBorder="1" applyAlignment="1">
      <alignment wrapText="1"/>
    </xf>
    <xf numFmtId="8" fontId="51" fillId="0" borderId="15" xfId="0" applyNumberFormat="1" applyFont="1" applyBorder="1"/>
    <xf numFmtId="0" fontId="51" fillId="0" borderId="29" xfId="0" applyFont="1" applyBorder="1"/>
    <xf numFmtId="0" fontId="51" fillId="0" borderId="29" xfId="0" applyFont="1" applyBorder="1" applyAlignment="1">
      <alignment wrapText="1"/>
    </xf>
    <xf numFmtId="8" fontId="51" fillId="0" borderId="29" xfId="0" applyNumberFormat="1" applyFont="1" applyBorder="1"/>
    <xf numFmtId="0" fontId="51" fillId="0" borderId="0" xfId="0" applyFont="1" applyAlignment="1">
      <alignment wrapText="1"/>
    </xf>
    <xf numFmtId="0" fontId="51" fillId="0" borderId="0" xfId="0" applyFont="1"/>
    <xf numFmtId="8" fontId="52" fillId="37" borderId="29" xfId="0" applyNumberFormat="1" applyFont="1" applyFill="1" applyBorder="1"/>
    <xf numFmtId="0" fontId="23" fillId="0" borderId="15" xfId="0" applyFont="1" applyBorder="1"/>
    <xf numFmtId="0" fontId="23" fillId="0" borderId="15" xfId="0" applyFont="1" applyBorder="1" applyAlignment="1">
      <alignment wrapText="1"/>
    </xf>
    <xf numFmtId="0" fontId="23" fillId="0" borderId="29" xfId="0" applyFont="1" applyBorder="1"/>
    <xf numFmtId="8" fontId="23" fillId="0" borderId="29" xfId="0" applyNumberFormat="1" applyFont="1" applyBorder="1"/>
    <xf numFmtId="0" fontId="23" fillId="0" borderId="29" xfId="0" applyFont="1" applyBorder="1" applyAlignment="1">
      <alignment wrapText="1"/>
    </xf>
    <xf numFmtId="0" fontId="23" fillId="0" borderId="30" xfId="0" applyFont="1" applyBorder="1"/>
    <xf numFmtId="0" fontId="23" fillId="0" borderId="30" xfId="0" applyFont="1" applyBorder="1" applyAlignment="1">
      <alignment wrapText="1"/>
    </xf>
    <xf numFmtId="8" fontId="23" fillId="0" borderId="30" xfId="0" applyNumberFormat="1" applyFont="1" applyBorder="1"/>
    <xf numFmtId="8" fontId="23" fillId="0" borderId="15" xfId="0" applyNumberFormat="1" applyFont="1" applyBorder="1"/>
    <xf numFmtId="0" fontId="53" fillId="0" borderId="29" xfId="0" applyFont="1" applyBorder="1"/>
    <xf numFmtId="0" fontId="23" fillId="0" borderId="53" xfId="0" applyFont="1" applyBorder="1"/>
    <xf numFmtId="0" fontId="23" fillId="0" borderId="14" xfId="0" applyFont="1" applyBorder="1" applyAlignment="1">
      <alignment wrapText="1"/>
    </xf>
    <xf numFmtId="4" fontId="23" fillId="0" borderId="29" xfId="0" applyNumberFormat="1" applyFont="1" applyBorder="1"/>
    <xf numFmtId="8" fontId="51" fillId="0" borderId="37" xfId="0" applyNumberFormat="1" applyFont="1" applyBorder="1"/>
    <xf numFmtId="8" fontId="51" fillId="0" borderId="109" xfId="0" applyNumberFormat="1" applyFont="1" applyBorder="1"/>
    <xf numFmtId="8" fontId="51" fillId="0" borderId="112" xfId="0" applyNumberFormat="1" applyFont="1" applyBorder="1"/>
    <xf numFmtId="8" fontId="52" fillId="23" borderId="112" xfId="0" applyNumberFormat="1" applyFont="1" applyFill="1" applyBorder="1"/>
    <xf numFmtId="0" fontId="51" fillId="0" borderId="15" xfId="0" applyFont="1" applyBorder="1" applyAlignment="1">
      <alignment horizontal="center" vertical="center"/>
    </xf>
    <xf numFmtId="0" fontId="51" fillId="0" borderId="29" xfId="0" applyFont="1" applyBorder="1" applyAlignment="1">
      <alignment horizontal="center" vertical="center"/>
    </xf>
    <xf numFmtId="0" fontId="2" fillId="2" borderId="1" xfId="1" applyFont="1" applyFill="1" applyBorder="1" applyAlignment="1">
      <alignment horizontal="center" vertical="center" wrapText="1"/>
    </xf>
    <xf numFmtId="0" fontId="5" fillId="4" borderId="0" xfId="1" applyFont="1" applyFill="1" applyAlignment="1">
      <alignment horizontal="center" vertical="center" wrapText="1"/>
    </xf>
    <xf numFmtId="165" fontId="5" fillId="5" borderId="4" xfId="1" applyNumberFormat="1" applyFont="1" applyFill="1" applyBorder="1" applyAlignment="1">
      <alignment horizontal="center" vertical="center" wrapText="1"/>
    </xf>
    <xf numFmtId="164" fontId="6" fillId="0" borderId="4" xfId="1" applyNumberFormat="1" applyFont="1" applyBorder="1" applyAlignment="1">
      <alignment horizontal="center" vertical="center" wrapText="1"/>
    </xf>
    <xf numFmtId="164" fontId="9" fillId="14" borderId="12" xfId="1" applyNumberFormat="1" applyFont="1" applyFill="1" applyBorder="1" applyAlignment="1">
      <alignment horizontal="center" vertical="center" wrapText="1"/>
    </xf>
    <xf numFmtId="164" fontId="7" fillId="0" borderId="6" xfId="1" applyNumberFormat="1" applyFont="1" applyBorder="1" applyAlignment="1">
      <alignment horizontal="center" vertical="center" wrapText="1"/>
    </xf>
    <xf numFmtId="0" fontId="6" fillId="0" borderId="2" xfId="1" applyFont="1" applyBorder="1" applyAlignment="1">
      <alignment horizontal="center" vertical="center" wrapText="1"/>
    </xf>
    <xf numFmtId="165" fontId="5" fillId="16" borderId="31" xfId="1" applyNumberFormat="1" applyFont="1" applyFill="1" applyBorder="1" applyAlignment="1">
      <alignment horizontal="center" vertical="center" wrapText="1"/>
    </xf>
    <xf numFmtId="0" fontId="5" fillId="5" borderId="4" xfId="1" applyFont="1" applyFill="1" applyBorder="1" applyAlignment="1">
      <alignment horizontal="left" vertical="center" wrapText="1"/>
    </xf>
    <xf numFmtId="0" fontId="5" fillId="0" borderId="1" xfId="1" applyFont="1" applyBorder="1" applyAlignment="1">
      <alignment horizontal="left" vertical="center" wrapText="1"/>
    </xf>
    <xf numFmtId="3" fontId="5" fillId="0" borderId="7" xfId="1" applyNumberFormat="1" applyFont="1" applyBorder="1" applyAlignment="1">
      <alignment horizontal="center" vertical="center" wrapText="1"/>
    </xf>
    <xf numFmtId="0" fontId="5" fillId="5" borderId="1" xfId="1" applyFont="1" applyFill="1" applyBorder="1" applyAlignment="1">
      <alignment horizontal="left" vertical="center" wrapText="1"/>
    </xf>
    <xf numFmtId="164" fontId="6" fillId="0" borderId="7" xfId="1" applyNumberFormat="1" applyFont="1" applyBorder="1" applyAlignment="1">
      <alignment horizontal="center" vertical="center" wrapText="1"/>
    </xf>
    <xf numFmtId="164" fontId="9" fillId="14" borderId="7" xfId="1" applyNumberFormat="1" applyFont="1" applyFill="1" applyBorder="1" applyAlignment="1">
      <alignment horizontal="center" vertical="center" wrapText="1"/>
    </xf>
    <xf numFmtId="164" fontId="7" fillId="0" borderId="7" xfId="1" applyNumberFormat="1" applyFont="1" applyBorder="1" applyAlignment="1">
      <alignment horizontal="center" vertical="center" wrapText="1"/>
    </xf>
    <xf numFmtId="0" fontId="54" fillId="0" borderId="7" xfId="0" applyFont="1" applyBorder="1" applyAlignment="1">
      <alignment horizontal="center" vertical="center" wrapText="1"/>
    </xf>
    <xf numFmtId="0" fontId="54" fillId="0" borderId="7" xfId="0" applyFont="1" applyBorder="1" applyAlignment="1">
      <alignment vertical="center" wrapText="1"/>
    </xf>
    <xf numFmtId="44" fontId="54" fillId="0" borderId="7" xfId="0" applyNumberFormat="1" applyFont="1" applyBorder="1" applyAlignment="1">
      <alignment horizontal="center" vertical="center" wrapText="1"/>
    </xf>
    <xf numFmtId="0" fontId="54" fillId="0" borderId="7" xfId="0" applyFont="1" applyBorder="1" applyAlignment="1">
      <alignment horizontal="left" vertical="center" wrapText="1"/>
    </xf>
    <xf numFmtId="165" fontId="5" fillId="5" borderId="1" xfId="1" applyNumberFormat="1" applyFont="1" applyFill="1" applyBorder="1" applyAlignment="1">
      <alignment horizontal="center" vertical="center" wrapText="1"/>
    </xf>
    <xf numFmtId="165" fontId="5" fillId="16" borderId="72" xfId="1" applyNumberFormat="1" applyFont="1" applyFill="1" applyBorder="1" applyAlignment="1">
      <alignment horizontal="center" vertical="center" wrapText="1"/>
    </xf>
    <xf numFmtId="0" fontId="7" fillId="0" borderId="6" xfId="1" applyFont="1" applyBorder="1"/>
    <xf numFmtId="0" fontId="7" fillId="0" borderId="7" xfId="1" applyFont="1" applyBorder="1" applyAlignment="1">
      <alignment vertical="center"/>
    </xf>
    <xf numFmtId="0" fontId="7" fillId="0" borderId="0" xfId="1" applyFont="1" applyAlignment="1">
      <alignment vertical="center"/>
    </xf>
    <xf numFmtId="0" fontId="6" fillId="0" borderId="4" xfId="1" applyFont="1" applyBorder="1" applyAlignment="1">
      <alignment horizontal="left" vertical="center"/>
    </xf>
    <xf numFmtId="0" fontId="7" fillId="0" borderId="11" xfId="1" applyFont="1" applyBorder="1" applyAlignment="1">
      <alignment vertical="center"/>
    </xf>
    <xf numFmtId="0" fontId="6" fillId="0" borderId="0" xfId="1" applyFont="1" applyAlignment="1">
      <alignment horizontal="left" vertical="top"/>
    </xf>
    <xf numFmtId="0" fontId="7" fillId="0" borderId="6" xfId="1" applyFont="1" applyBorder="1" applyAlignment="1">
      <alignment vertical="top"/>
    </xf>
    <xf numFmtId="0" fontId="35" fillId="0" borderId="11" xfId="1" applyFont="1" applyBorder="1" applyAlignment="1">
      <alignment vertical="center"/>
    </xf>
    <xf numFmtId="0" fontId="7" fillId="0" borderId="15" xfId="1" applyFont="1" applyBorder="1" applyAlignment="1">
      <alignment vertical="top"/>
    </xf>
    <xf numFmtId="0" fontId="6" fillId="0" borderId="10" xfId="1" applyFont="1" applyBorder="1" applyAlignment="1">
      <alignment horizontal="left" vertical="center"/>
    </xf>
    <xf numFmtId="0" fontId="35" fillId="0" borderId="24" xfId="1" applyFont="1" applyBorder="1" applyAlignment="1">
      <alignment vertical="center"/>
    </xf>
    <xf numFmtId="0" fontId="7" fillId="0" borderId="6" xfId="1" applyFont="1" applyBorder="1" applyAlignment="1">
      <alignment vertical="center"/>
    </xf>
    <xf numFmtId="0" fontId="35" fillId="0" borderId="6" xfId="1" applyFont="1" applyBorder="1" applyAlignment="1">
      <alignment vertical="center"/>
    </xf>
    <xf numFmtId="0" fontId="7" fillId="0" borderId="48" xfId="1" applyFont="1" applyBorder="1" applyAlignment="1">
      <alignment vertical="center"/>
    </xf>
    <xf numFmtId="0" fontId="7" fillId="0" borderId="0" xfId="1" applyFont="1"/>
    <xf numFmtId="0" fontId="7" fillId="0" borderId="7" xfId="1" applyFont="1" applyBorder="1"/>
    <xf numFmtId="0" fontId="5" fillId="4" borderId="7" xfId="1" applyFont="1" applyFill="1" applyBorder="1" applyAlignment="1">
      <alignment horizontal="center" vertical="center"/>
    </xf>
    <xf numFmtId="166" fontId="5" fillId="6" borderId="9" xfId="1" applyNumberFormat="1" applyFont="1" applyFill="1" applyBorder="1" applyAlignment="1">
      <alignment vertical="center"/>
    </xf>
    <xf numFmtId="166" fontId="5" fillId="4" borderId="7" xfId="1" applyNumberFormat="1" applyFont="1" applyFill="1" applyBorder="1" applyAlignment="1">
      <alignment vertical="center"/>
    </xf>
    <xf numFmtId="166" fontId="5" fillId="5" borderId="7" xfId="1" applyNumberFormat="1" applyFont="1" applyFill="1" applyBorder="1" applyAlignment="1">
      <alignment horizontal="center" vertical="center"/>
    </xf>
    <xf numFmtId="166" fontId="7" fillId="0" borderId="7" xfId="1" applyNumberFormat="1" applyFont="1" applyBorder="1" applyAlignment="1">
      <alignment vertical="center"/>
    </xf>
    <xf numFmtId="166" fontId="9" fillId="8" borderId="7" xfId="1" applyNumberFormat="1" applyFont="1" applyFill="1" applyBorder="1" applyAlignment="1">
      <alignment vertical="center" wrapText="1"/>
    </xf>
    <xf numFmtId="0" fontId="6" fillId="29" borderId="0" xfId="1" applyFont="1" applyFill="1"/>
    <xf numFmtId="0" fontId="51" fillId="0" borderId="7" xfId="0" applyFont="1" applyBorder="1" applyAlignment="1">
      <alignment wrapText="1"/>
    </xf>
    <xf numFmtId="0" fontId="52" fillId="0" borderId="7" xfId="0" applyFont="1" applyBorder="1" applyAlignment="1">
      <alignment horizontal="center" vertical="center"/>
    </xf>
    <xf numFmtId="166" fontId="51" fillId="0" borderId="7" xfId="0" applyNumberFormat="1" applyFont="1" applyBorder="1" applyAlignment="1">
      <alignment wrapText="1"/>
    </xf>
    <xf numFmtId="0" fontId="51" fillId="0" borderId="7" xfId="0" applyFont="1" applyBorder="1"/>
    <xf numFmtId="8" fontId="51" fillId="0" borderId="7" xfId="0" applyNumberFormat="1" applyFont="1" applyBorder="1" applyAlignment="1">
      <alignment wrapText="1"/>
    </xf>
    <xf numFmtId="0" fontId="6" fillId="10" borderId="118" xfId="1" applyFont="1" applyFill="1" applyBorder="1" applyAlignment="1">
      <alignment horizontal="center" vertical="center"/>
    </xf>
    <xf numFmtId="0" fontId="5" fillId="38" borderId="119" xfId="1" applyFont="1" applyFill="1" applyBorder="1" applyAlignment="1">
      <alignment vertical="center"/>
    </xf>
    <xf numFmtId="0" fontId="6" fillId="0" borderId="119" xfId="1" applyFont="1" applyBorder="1"/>
    <xf numFmtId="0" fontId="6" fillId="0" borderId="119" xfId="1" applyFont="1" applyBorder="1" applyAlignment="1">
      <alignment horizontal="center" vertical="center"/>
    </xf>
    <xf numFmtId="166" fontId="6" fillId="0" borderId="119" xfId="1" applyNumberFormat="1" applyFont="1" applyBorder="1" applyAlignment="1">
      <alignment vertical="center"/>
    </xf>
    <xf numFmtId="0" fontId="6" fillId="0" borderId="120" xfId="1" applyFont="1" applyBorder="1" applyAlignment="1">
      <alignment horizontal="left"/>
    </xf>
    <xf numFmtId="0" fontId="2" fillId="2" borderId="121" xfId="1" applyFont="1" applyFill="1" applyBorder="1" applyAlignment="1">
      <alignment horizontal="center" vertical="center"/>
    </xf>
    <xf numFmtId="0" fontId="6" fillId="0" borderId="122" xfId="1" applyFont="1" applyBorder="1" applyAlignment="1">
      <alignment horizontal="left"/>
    </xf>
    <xf numFmtId="0" fontId="5" fillId="5" borderId="121" xfId="1" applyFont="1" applyFill="1" applyBorder="1" applyAlignment="1">
      <alignment horizontal="center" vertical="center"/>
    </xf>
    <xf numFmtId="165" fontId="5" fillId="5" borderId="122" xfId="1" applyNumberFormat="1" applyFont="1" applyFill="1" applyBorder="1" applyAlignment="1">
      <alignment horizontal="left" vertical="center"/>
    </xf>
    <xf numFmtId="0" fontId="6" fillId="40" borderId="122" xfId="1" applyFont="1" applyFill="1" applyBorder="1" applyAlignment="1">
      <alignment horizontal="left"/>
    </xf>
    <xf numFmtId="0" fontId="6" fillId="29" borderId="122" xfId="1" applyFont="1" applyFill="1" applyBorder="1" applyAlignment="1">
      <alignment horizontal="left"/>
    </xf>
    <xf numFmtId="0" fontId="55" fillId="39" borderId="122" xfId="1" applyFont="1" applyFill="1" applyBorder="1" applyAlignment="1">
      <alignment horizontal="left"/>
    </xf>
    <xf numFmtId="166" fontId="9" fillId="9" borderId="124" xfId="1" applyNumberFormat="1" applyFont="1" applyFill="1" applyBorder="1" applyAlignment="1">
      <alignment vertical="center"/>
    </xf>
    <xf numFmtId="0" fontId="6" fillId="0" borderId="124" xfId="1" applyFont="1" applyBorder="1" applyAlignment="1">
      <alignment horizontal="center" vertical="center"/>
    </xf>
    <xf numFmtId="0" fontId="6" fillId="0" borderId="125" xfId="1" applyFont="1" applyBorder="1" applyAlignment="1">
      <alignment horizontal="left"/>
    </xf>
    <xf numFmtId="0" fontId="5" fillId="0" borderId="7" xfId="1" applyFont="1" applyBorder="1" applyAlignment="1">
      <alignment horizontal="center" vertical="center"/>
    </xf>
    <xf numFmtId="0" fontId="6" fillId="0" borderId="19" xfId="1" applyFont="1" applyBorder="1" applyAlignment="1">
      <alignment horizontal="center" vertical="center" wrapText="1"/>
    </xf>
    <xf numFmtId="0" fontId="55" fillId="42" borderId="7" xfId="1" applyFont="1" applyFill="1" applyBorder="1" applyAlignment="1">
      <alignment horizontal="center" vertical="center"/>
    </xf>
    <xf numFmtId="0" fontId="55" fillId="43" borderId="7" xfId="1" applyFont="1" applyFill="1" applyBorder="1" applyAlignment="1">
      <alignment horizontal="center" vertical="center"/>
    </xf>
    <xf numFmtId="0" fontId="55" fillId="41" borderId="7" xfId="1" applyFont="1" applyFill="1" applyBorder="1" applyAlignment="1">
      <alignment horizontal="center" vertical="center"/>
    </xf>
    <xf numFmtId="0" fontId="5" fillId="4" borderId="7" xfId="1" applyFont="1" applyFill="1" applyBorder="1" applyAlignment="1">
      <alignment vertical="center"/>
    </xf>
    <xf numFmtId="164" fontId="9" fillId="14" borderId="7" xfId="1" applyNumberFormat="1" applyFont="1" applyFill="1" applyBorder="1" applyAlignment="1">
      <alignment vertical="center"/>
    </xf>
    <xf numFmtId="164" fontId="9" fillId="14" borderId="7" xfId="1" applyNumberFormat="1" applyFont="1" applyFill="1" applyBorder="1" applyAlignment="1">
      <alignment vertical="center" wrapText="1"/>
    </xf>
    <xf numFmtId="0" fontId="25" fillId="0" borderId="7" xfId="1" applyFont="1" applyBorder="1" applyAlignment="1">
      <alignment vertical="center"/>
    </xf>
    <xf numFmtId="3" fontId="26" fillId="0" borderId="7" xfId="1" applyNumberFormat="1" applyFont="1" applyBorder="1" applyAlignment="1">
      <alignment horizontal="center" vertical="center" wrapText="1"/>
    </xf>
    <xf numFmtId="164" fontId="25" fillId="0" borderId="7" xfId="1" applyNumberFormat="1" applyFont="1" applyBorder="1" applyAlignment="1">
      <alignment vertical="center"/>
    </xf>
    <xf numFmtId="0" fontId="26" fillId="0" borderId="7" xfId="1" applyFont="1" applyBorder="1" applyAlignment="1">
      <alignment horizontal="center" vertical="center" wrapText="1"/>
    </xf>
    <xf numFmtId="165" fontId="5" fillId="18" borderId="7" xfId="1" applyNumberFormat="1" applyFont="1" applyFill="1" applyBorder="1" applyAlignment="1">
      <alignment vertical="center"/>
    </xf>
    <xf numFmtId="164" fontId="6" fillId="0" borderId="0" xfId="1" applyNumberFormat="1" applyFont="1" applyAlignment="1">
      <alignment horizontal="left" vertical="center"/>
    </xf>
    <xf numFmtId="164" fontId="6" fillId="0" borderId="7" xfId="1" applyNumberFormat="1" applyFont="1" applyBorder="1" applyAlignment="1">
      <alignment horizontal="left" vertical="center"/>
    </xf>
    <xf numFmtId="0" fontId="25" fillId="44" borderId="7" xfId="1" applyFont="1" applyFill="1" applyBorder="1" applyAlignment="1">
      <alignment vertical="center"/>
    </xf>
    <xf numFmtId="3" fontId="26" fillId="44" borderId="7" xfId="1" applyNumberFormat="1" applyFont="1" applyFill="1" applyBorder="1" applyAlignment="1">
      <alignment horizontal="center" vertical="center" wrapText="1"/>
    </xf>
    <xf numFmtId="164" fontId="25" fillId="44" borderId="7" xfId="1" applyNumberFormat="1" applyFont="1" applyFill="1" applyBorder="1" applyAlignment="1">
      <alignment vertical="center"/>
    </xf>
    <xf numFmtId="0" fontId="5" fillId="44" borderId="7" xfId="1" applyFont="1" applyFill="1" applyBorder="1" applyAlignment="1">
      <alignment horizontal="center" vertical="center"/>
    </xf>
    <xf numFmtId="164" fontId="5" fillId="44" borderId="7" xfId="1" applyNumberFormat="1" applyFont="1" applyFill="1" applyBorder="1" applyAlignment="1">
      <alignment vertical="center"/>
    </xf>
    <xf numFmtId="0" fontId="16" fillId="44" borderId="0" xfId="1" applyFont="1" applyFill="1"/>
    <xf numFmtId="164" fontId="6" fillId="40" borderId="7" xfId="1" applyNumberFormat="1" applyFont="1" applyFill="1" applyBorder="1" applyAlignment="1">
      <alignment horizontal="left" vertical="center"/>
    </xf>
    <xf numFmtId="164" fontId="6" fillId="40" borderId="7" xfId="1" applyNumberFormat="1" applyFont="1" applyFill="1" applyBorder="1" applyAlignment="1">
      <alignment vertical="center"/>
    </xf>
    <xf numFmtId="0" fontId="6" fillId="40" borderId="0" xfId="1" applyFont="1" applyFill="1"/>
    <xf numFmtId="164" fontId="6" fillId="29" borderId="7" xfId="1" applyNumberFormat="1" applyFont="1" applyFill="1" applyBorder="1" applyAlignment="1">
      <alignment vertical="center"/>
    </xf>
    <xf numFmtId="0" fontId="55" fillId="35" borderId="0" xfId="1" applyFont="1" applyFill="1"/>
    <xf numFmtId="0" fontId="55" fillId="35" borderId="0" xfId="1" applyFont="1" applyFill="1" applyAlignment="1">
      <alignment horizontal="left" vertical="center"/>
    </xf>
    <xf numFmtId="0" fontId="6" fillId="45" borderId="7" xfId="1" applyFont="1" applyFill="1" applyBorder="1" applyAlignment="1">
      <alignment horizontal="center" vertical="center" wrapText="1"/>
    </xf>
    <xf numFmtId="0" fontId="5" fillId="45" borderId="7" xfId="1" applyFont="1" applyFill="1" applyBorder="1" applyAlignment="1">
      <alignment horizontal="left" vertical="center"/>
    </xf>
    <xf numFmtId="164" fontId="9" fillId="45" borderId="7" xfId="1" applyNumberFormat="1" applyFont="1" applyFill="1" applyBorder="1" applyAlignment="1">
      <alignment vertical="center" wrapText="1"/>
    </xf>
    <xf numFmtId="0" fontId="5" fillId="45" borderId="7" xfId="1" applyFont="1" applyFill="1" applyBorder="1" applyAlignment="1">
      <alignment horizontal="center" vertical="center"/>
    </xf>
    <xf numFmtId="0" fontId="25" fillId="0" borderId="7" xfId="1" applyFont="1" applyBorder="1" applyAlignment="1">
      <alignment vertical="center" wrapText="1"/>
    </xf>
    <xf numFmtId="0" fontId="6" fillId="0" borderId="7" xfId="1" applyFont="1" applyBorder="1" applyAlignment="1">
      <alignment vertical="center" wrapText="1"/>
    </xf>
    <xf numFmtId="0" fontId="6" fillId="46" borderId="95" xfId="1" applyFont="1" applyFill="1" applyBorder="1"/>
    <xf numFmtId="0" fontId="6" fillId="45" borderId="95" xfId="1" applyFont="1" applyFill="1" applyBorder="1"/>
    <xf numFmtId="164" fontId="9" fillId="14" borderId="95" xfId="1" applyNumberFormat="1" applyFont="1" applyFill="1" applyBorder="1" applyAlignment="1">
      <alignment vertical="center" wrapText="1"/>
    </xf>
    <xf numFmtId="0" fontId="6" fillId="11" borderId="95" xfId="1" applyFont="1" applyFill="1" applyBorder="1"/>
    <xf numFmtId="0" fontId="6" fillId="10" borderId="95" xfId="1" applyFont="1" applyFill="1" applyBorder="1" applyAlignment="1">
      <alignment horizontal="center" vertical="center" wrapText="1"/>
    </xf>
    <xf numFmtId="0" fontId="2" fillId="2" borderId="95" xfId="1" applyFont="1" applyFill="1" applyBorder="1" applyAlignment="1">
      <alignment horizontal="center" vertical="center"/>
    </xf>
    <xf numFmtId="0" fontId="5" fillId="5" borderId="8" xfId="1" applyFont="1" applyFill="1" applyBorder="1" applyAlignment="1">
      <alignment horizontal="center" vertical="center"/>
    </xf>
    <xf numFmtId="0" fontId="5" fillId="5" borderId="8" xfId="1" applyFont="1" applyFill="1" applyBorder="1" applyAlignment="1">
      <alignment horizontal="center" vertical="center" wrapText="1"/>
    </xf>
    <xf numFmtId="166" fontId="5" fillId="5" borderId="8" xfId="1" applyNumberFormat="1" applyFont="1" applyFill="1" applyBorder="1" applyAlignment="1">
      <alignment horizontal="center" vertical="center"/>
    </xf>
    <xf numFmtId="165" fontId="5" fillId="5" borderId="8" xfId="1" applyNumberFormat="1" applyFont="1" applyFill="1" applyBorder="1" applyAlignment="1">
      <alignment horizontal="center" vertical="center"/>
    </xf>
    <xf numFmtId="165" fontId="5" fillId="5" borderId="22" xfId="1" applyNumberFormat="1" applyFont="1" applyFill="1" applyBorder="1" applyAlignment="1">
      <alignment horizontal="center" vertical="center"/>
    </xf>
    <xf numFmtId="0" fontId="46" fillId="47" borderId="7" xfId="1" applyFont="1" applyFill="1" applyBorder="1" applyAlignment="1">
      <alignment horizontal="center" vertical="center"/>
    </xf>
    <xf numFmtId="0" fontId="46" fillId="48" borderId="7" xfId="1" applyFont="1" applyFill="1" applyBorder="1" applyAlignment="1">
      <alignment horizontal="center" vertical="center"/>
    </xf>
    <xf numFmtId="0" fontId="46" fillId="49" borderId="7" xfId="1" applyFont="1" applyFill="1" applyBorder="1" applyAlignment="1">
      <alignment horizontal="center" vertical="center"/>
    </xf>
    <xf numFmtId="0" fontId="7" fillId="0" borderId="6" xfId="1" applyFont="1" applyBorder="1" applyAlignment="1">
      <alignment horizontal="left" vertical="center"/>
    </xf>
    <xf numFmtId="0" fontId="56" fillId="0" borderId="0" xfId="1" applyFont="1"/>
    <xf numFmtId="0" fontId="56" fillId="0" borderId="0" xfId="1" applyFont="1" applyAlignment="1">
      <alignment horizontal="center"/>
    </xf>
    <xf numFmtId="0" fontId="56" fillId="0" borderId="0" xfId="1" applyFont="1" applyAlignment="1">
      <alignment vertical="center"/>
    </xf>
    <xf numFmtId="164" fontId="57" fillId="9" borderId="31" xfId="1" applyNumberFormat="1" applyFont="1" applyFill="1" applyBorder="1" applyAlignment="1">
      <alignment vertical="center"/>
    </xf>
    <xf numFmtId="164" fontId="9" fillId="12" borderId="6" xfId="1" applyNumberFormat="1" applyFont="1" applyFill="1" applyBorder="1" applyAlignment="1">
      <alignment horizontal="center" vertical="center"/>
    </xf>
    <xf numFmtId="0" fontId="7" fillId="0" borderId="15" xfId="1" applyFont="1" applyBorder="1" applyAlignment="1">
      <alignment vertical="center"/>
    </xf>
    <xf numFmtId="164" fontId="9" fillId="12" borderId="12" xfId="1" applyNumberFormat="1" applyFont="1" applyFill="1" applyBorder="1" applyAlignment="1">
      <alignment vertical="center"/>
    </xf>
    <xf numFmtId="0" fontId="6" fillId="0" borderId="27" xfId="1" applyFont="1" applyBorder="1" applyAlignment="1">
      <alignment horizontal="center" vertical="center" wrapText="1"/>
    </xf>
    <xf numFmtId="0" fontId="46" fillId="50" borderId="6" xfId="1" applyFont="1" applyFill="1" applyBorder="1" applyAlignment="1">
      <alignment horizontal="center" vertical="center"/>
    </xf>
    <xf numFmtId="0" fontId="46" fillId="48" borderId="6" xfId="1" applyFont="1" applyFill="1" applyBorder="1" applyAlignment="1">
      <alignment horizontal="center" vertical="center"/>
    </xf>
    <xf numFmtId="0" fontId="46" fillId="51" borderId="6" xfId="1" applyFont="1" applyFill="1" applyBorder="1" applyAlignment="1">
      <alignment horizontal="center" vertical="center"/>
    </xf>
    <xf numFmtId="0" fontId="6" fillId="46" borderId="6" xfId="1" applyFont="1" applyFill="1" applyBorder="1" applyAlignment="1">
      <alignment vertical="center"/>
    </xf>
    <xf numFmtId="0" fontId="6" fillId="46" borderId="0" xfId="1" applyFont="1" applyFill="1"/>
    <xf numFmtId="0" fontId="6" fillId="46" borderId="0" xfId="1" applyFont="1" applyFill="1" applyAlignment="1">
      <alignment vertical="center"/>
    </xf>
    <xf numFmtId="0" fontId="6" fillId="12" borderId="0" xfId="1" applyFont="1" applyFill="1" applyAlignment="1">
      <alignment vertical="center"/>
    </xf>
    <xf numFmtId="0" fontId="6" fillId="12" borderId="0" xfId="1" applyFont="1" applyFill="1"/>
    <xf numFmtId="0" fontId="7" fillId="0" borderId="7" xfId="1" applyFont="1" applyBorder="1" applyAlignment="1">
      <alignment horizontal="left" vertical="center"/>
    </xf>
    <xf numFmtId="0" fontId="7" fillId="0" borderId="7" xfId="1" applyFont="1" applyBorder="1" applyAlignment="1">
      <alignment horizontal="center" vertical="center" wrapText="1"/>
    </xf>
    <xf numFmtId="164" fontId="5" fillId="0" borderId="72" xfId="1" applyNumberFormat="1" applyFont="1" applyBorder="1" applyAlignment="1">
      <alignment vertical="center"/>
    </xf>
    <xf numFmtId="0" fontId="5" fillId="5" borderId="118" xfId="1" applyFont="1" applyFill="1" applyBorder="1" applyAlignment="1">
      <alignment horizontal="center" vertical="center"/>
    </xf>
    <xf numFmtId="0" fontId="5" fillId="5" borderId="119" xfId="1" applyFont="1" applyFill="1" applyBorder="1" applyAlignment="1">
      <alignment horizontal="center" vertical="center"/>
    </xf>
    <xf numFmtId="0" fontId="5" fillId="5" borderId="119" xfId="1" applyFont="1" applyFill="1" applyBorder="1" applyAlignment="1">
      <alignment horizontal="center" vertical="center" wrapText="1"/>
    </xf>
    <xf numFmtId="166" fontId="5" fillId="5" borderId="119" xfId="1" applyNumberFormat="1" applyFont="1" applyFill="1" applyBorder="1" applyAlignment="1">
      <alignment horizontal="center" vertical="center"/>
    </xf>
    <xf numFmtId="165" fontId="5" fillId="5" borderId="119" xfId="1" applyNumberFormat="1" applyFont="1" applyFill="1" applyBorder="1" applyAlignment="1">
      <alignment horizontal="center" vertical="center"/>
    </xf>
    <xf numFmtId="165" fontId="5" fillId="5" borderId="120" xfId="1" applyNumberFormat="1" applyFont="1" applyFill="1" applyBorder="1" applyAlignment="1">
      <alignment horizontal="center" vertical="center"/>
    </xf>
    <xf numFmtId="0" fontId="14" fillId="0" borderId="6" xfId="1" applyFont="1" applyBorder="1" applyAlignment="1">
      <alignment vertical="center"/>
    </xf>
    <xf numFmtId="0" fontId="32" fillId="0" borderId="6" xfId="1" applyFont="1" applyBorder="1" applyAlignment="1">
      <alignment vertical="center"/>
    </xf>
    <xf numFmtId="0" fontId="33" fillId="0" borderId="6" xfId="1" applyFont="1" applyBorder="1" applyAlignment="1">
      <alignment vertical="center"/>
    </xf>
    <xf numFmtId="0" fontId="9" fillId="0" borderId="6" xfId="1" applyFont="1" applyBorder="1" applyAlignment="1">
      <alignment vertical="center"/>
    </xf>
    <xf numFmtId="0" fontId="10" fillId="0" borderId="6" xfId="1" applyFont="1" applyBorder="1" applyAlignment="1">
      <alignment vertical="center"/>
    </xf>
    <xf numFmtId="0" fontId="6" fillId="0" borderId="122" xfId="1" applyFont="1" applyBorder="1"/>
    <xf numFmtId="0" fontId="9" fillId="0" borderId="7" xfId="1" applyFont="1" applyBorder="1" applyAlignment="1">
      <alignment horizontal="center" vertical="center"/>
    </xf>
    <xf numFmtId="164" fontId="9" fillId="29" borderId="7" xfId="1" applyNumberFormat="1" applyFont="1" applyFill="1" applyBorder="1" applyAlignment="1">
      <alignment vertical="center"/>
    </xf>
    <xf numFmtId="164" fontId="9" fillId="29" borderId="7" xfId="1" applyNumberFormat="1" applyFont="1" applyFill="1" applyBorder="1" applyAlignment="1">
      <alignment horizontal="center" vertical="center"/>
    </xf>
    <xf numFmtId="0" fontId="6" fillId="29" borderId="122" xfId="1" applyFont="1" applyFill="1" applyBorder="1"/>
    <xf numFmtId="3" fontId="7" fillId="0" borderId="7" xfId="1" applyNumberFormat="1" applyFont="1" applyBorder="1" applyAlignment="1">
      <alignment horizontal="center" vertical="center" wrapText="1"/>
    </xf>
    <xf numFmtId="164" fontId="7" fillId="0" borderId="60" xfId="1" applyNumberFormat="1" applyFont="1" applyBorder="1" applyAlignment="1">
      <alignment vertical="center"/>
    </xf>
    <xf numFmtId="0" fontId="6" fillId="29" borderId="7" xfId="1" applyFont="1" applyFill="1" applyBorder="1" applyAlignment="1">
      <alignment horizontal="center" vertical="center"/>
    </xf>
    <xf numFmtId="0" fontId="7" fillId="29" borderId="7" xfId="1" applyFont="1" applyFill="1" applyBorder="1" applyAlignment="1">
      <alignment vertical="center"/>
    </xf>
    <xf numFmtId="0" fontId="7" fillId="29" borderId="95" xfId="1" applyFont="1" applyFill="1" applyBorder="1" applyAlignment="1">
      <alignment horizontal="center" vertical="center" wrapText="1"/>
    </xf>
    <xf numFmtId="164" fontId="5" fillId="29" borderId="7" xfId="1" applyNumberFormat="1" applyFont="1" applyFill="1" applyBorder="1" applyAlignment="1">
      <alignment vertical="center"/>
    </xf>
    <xf numFmtId="0" fontId="9" fillId="29" borderId="11" xfId="1" applyFont="1" applyFill="1" applyBorder="1" applyAlignment="1">
      <alignment horizontal="center" vertical="center"/>
    </xf>
    <xf numFmtId="0" fontId="6" fillId="29" borderId="7" xfId="1" applyFont="1" applyFill="1" applyBorder="1"/>
    <xf numFmtId="0" fontId="6" fillId="0" borderId="60" xfId="1" applyFont="1" applyBorder="1" applyAlignment="1">
      <alignment horizontal="center" vertical="center"/>
    </xf>
    <xf numFmtId="0" fontId="7" fillId="0" borderId="60" xfId="1" applyFont="1" applyBorder="1" applyAlignment="1">
      <alignment vertical="center"/>
    </xf>
    <xf numFmtId="0" fontId="6" fillId="0" borderId="131" xfId="1" applyFont="1" applyBorder="1"/>
    <xf numFmtId="3" fontId="7" fillId="0" borderId="60" xfId="1" applyNumberFormat="1" applyFont="1" applyBorder="1" applyAlignment="1">
      <alignment horizontal="center" vertical="center" wrapText="1"/>
    </xf>
    <xf numFmtId="0" fontId="6" fillId="29" borderId="8" xfId="1" applyFont="1" applyFill="1" applyBorder="1" applyAlignment="1">
      <alignment horizontal="center" vertical="center"/>
    </xf>
    <xf numFmtId="0" fontId="7" fillId="29" borderId="8" xfId="1" applyFont="1" applyFill="1" applyBorder="1" applyAlignment="1">
      <alignment vertical="center"/>
    </xf>
    <xf numFmtId="3" fontId="7" fillId="29" borderId="80" xfId="1" applyNumberFormat="1" applyFont="1" applyFill="1" applyBorder="1" applyAlignment="1">
      <alignment horizontal="center" vertical="center" wrapText="1"/>
    </xf>
    <xf numFmtId="164" fontId="5" fillId="29" borderId="8" xfId="1" applyNumberFormat="1" applyFont="1" applyFill="1" applyBorder="1" applyAlignment="1">
      <alignment vertical="center"/>
    </xf>
    <xf numFmtId="0" fontId="9" fillId="29" borderId="48" xfId="1" applyFont="1" applyFill="1" applyBorder="1" applyAlignment="1">
      <alignment horizontal="center" vertical="center"/>
    </xf>
    <xf numFmtId="0" fontId="6" fillId="29" borderId="8" xfId="1" applyFont="1" applyFill="1" applyBorder="1"/>
    <xf numFmtId="0" fontId="6" fillId="29" borderId="132" xfId="1" applyFont="1" applyFill="1" applyBorder="1"/>
    <xf numFmtId="166" fontId="6" fillId="0" borderId="7" xfId="1" applyNumberFormat="1" applyFont="1" applyBorder="1"/>
    <xf numFmtId="0" fontId="6" fillId="0" borderId="132" xfId="1" applyFont="1" applyBorder="1"/>
    <xf numFmtId="0" fontId="6" fillId="46" borderId="7" xfId="1" applyFont="1" applyFill="1" applyBorder="1" applyAlignment="1">
      <alignment vertical="center"/>
    </xf>
    <xf numFmtId="0" fontId="6" fillId="46" borderId="7" xfId="1" applyFont="1" applyFill="1" applyBorder="1"/>
    <xf numFmtId="0" fontId="6" fillId="46" borderId="122" xfId="1" applyFont="1" applyFill="1" applyBorder="1"/>
    <xf numFmtId="0" fontId="6" fillId="46" borderId="131" xfId="1" applyFont="1" applyFill="1" applyBorder="1"/>
    <xf numFmtId="0" fontId="6" fillId="46" borderId="60" xfId="1" applyFont="1" applyFill="1" applyBorder="1"/>
    <xf numFmtId="0" fontId="6" fillId="12" borderId="122" xfId="1" applyFont="1" applyFill="1" applyBorder="1"/>
    <xf numFmtId="0" fontId="7" fillId="15" borderId="6" xfId="1" applyFont="1" applyFill="1" applyBorder="1"/>
    <xf numFmtId="0" fontId="7" fillId="15" borderId="6" xfId="1" applyFont="1" applyFill="1" applyBorder="1" applyAlignment="1">
      <alignment vertical="center"/>
    </xf>
    <xf numFmtId="0" fontId="6" fillId="15" borderId="6" xfId="1" applyFont="1" applyFill="1" applyBorder="1" applyAlignment="1">
      <alignment horizontal="left" vertical="center"/>
    </xf>
    <xf numFmtId="0" fontId="7" fillId="11" borderId="6" xfId="1" applyFont="1" applyFill="1" applyBorder="1" applyAlignment="1">
      <alignment vertical="center"/>
    </xf>
    <xf numFmtId="0" fontId="10" fillId="0" borderId="6" xfId="0" applyFont="1" applyBorder="1" applyAlignment="1">
      <alignment vertical="center"/>
    </xf>
    <xf numFmtId="0" fontId="10" fillId="11" borderId="6" xfId="0" applyFont="1" applyFill="1" applyBorder="1" applyAlignment="1">
      <alignment vertical="center"/>
    </xf>
    <xf numFmtId="0" fontId="6" fillId="11" borderId="6" xfId="1" applyFont="1" applyFill="1" applyBorder="1"/>
    <xf numFmtId="3" fontId="6" fillId="0" borderId="7" xfId="1" applyNumberFormat="1" applyFont="1" applyBorder="1" applyAlignment="1">
      <alignment horizontal="center"/>
    </xf>
    <xf numFmtId="166" fontId="0" fillId="0" borderId="0" xfId="0" applyNumberFormat="1"/>
    <xf numFmtId="0" fontId="6" fillId="0" borderId="6" xfId="1" applyFont="1" applyBorder="1" applyAlignment="1">
      <alignment horizontal="left" vertical="top"/>
    </xf>
    <xf numFmtId="164" fontId="6" fillId="0" borderId="7" xfId="1" applyNumberFormat="1" applyFont="1" applyBorder="1" applyAlignment="1">
      <alignment horizontal="center" vertical="center"/>
    </xf>
    <xf numFmtId="164" fontId="5" fillId="8" borderId="7" xfId="1" applyNumberFormat="1" applyFont="1" applyFill="1" applyBorder="1" applyAlignment="1">
      <alignment vertical="center"/>
    </xf>
    <xf numFmtId="164" fontId="9" fillId="8" borderId="7" xfId="1" applyNumberFormat="1" applyFont="1" applyFill="1" applyBorder="1" applyAlignment="1">
      <alignment vertical="center" wrapText="1"/>
    </xf>
    <xf numFmtId="0" fontId="6" fillId="0" borderId="7" xfId="1" applyFont="1" applyBorder="1" applyAlignment="1">
      <alignment horizontal="left" vertical="top"/>
    </xf>
    <xf numFmtId="165" fontId="5" fillId="6" borderId="7" xfId="1" applyNumberFormat="1" applyFont="1" applyFill="1" applyBorder="1" applyAlignment="1">
      <alignment vertical="center"/>
    </xf>
    <xf numFmtId="0" fontId="46" fillId="52" borderId="7" xfId="1" applyFont="1" applyFill="1" applyBorder="1" applyAlignment="1">
      <alignment horizontal="center" vertical="center"/>
    </xf>
    <xf numFmtId="0" fontId="46" fillId="7" borderId="7" xfId="1" applyFont="1" applyFill="1" applyBorder="1" applyAlignment="1">
      <alignment horizontal="center" vertical="center"/>
    </xf>
    <xf numFmtId="0" fontId="46" fillId="53" borderId="7" xfId="1" applyFont="1" applyFill="1" applyBorder="1" applyAlignment="1">
      <alignment horizontal="center" vertical="center"/>
    </xf>
    <xf numFmtId="44" fontId="6" fillId="0" borderId="0" xfId="1" applyNumberFormat="1" applyFont="1" applyAlignment="1">
      <alignment horizontal="center" vertical="center" wrapText="1"/>
    </xf>
    <xf numFmtId="164" fontId="5" fillId="0" borderId="7" xfId="1" applyNumberFormat="1" applyFont="1" applyBorder="1" applyAlignment="1">
      <alignment vertical="center"/>
    </xf>
    <xf numFmtId="166" fontId="14" fillId="0" borderId="11" xfId="0" applyNumberFormat="1" applyFont="1" applyBorder="1" applyAlignment="1">
      <alignment horizontal="left" vertical="center"/>
    </xf>
    <xf numFmtId="166" fontId="14" fillId="0" borderId="48" xfId="0" applyNumberFormat="1" applyFont="1" applyBorder="1" applyAlignment="1">
      <alignment horizontal="left" vertical="center"/>
    </xf>
    <xf numFmtId="0" fontId="5" fillId="0" borderId="4" xfId="1" applyFont="1" applyBorder="1" applyAlignment="1">
      <alignment horizontal="center" vertical="center"/>
    </xf>
    <xf numFmtId="3" fontId="5" fillId="0" borderId="17" xfId="1" applyNumberFormat="1" applyFont="1" applyBorder="1" applyAlignment="1">
      <alignment horizontal="center" vertical="center"/>
    </xf>
    <xf numFmtId="0" fontId="5" fillId="0" borderId="17" xfId="1" applyFont="1" applyBorder="1" applyAlignment="1">
      <alignment horizontal="center" vertical="center"/>
    </xf>
    <xf numFmtId="3" fontId="36" fillId="0" borderId="17" xfId="1" applyNumberFormat="1" applyFont="1" applyBorder="1" applyAlignment="1">
      <alignment horizontal="center" vertical="center"/>
    </xf>
    <xf numFmtId="0" fontId="36" fillId="0" borderId="17" xfId="1" applyFont="1" applyBorder="1" applyAlignment="1">
      <alignment horizontal="center" vertical="center"/>
    </xf>
    <xf numFmtId="0" fontId="58" fillId="0" borderId="7" xfId="0" applyFont="1" applyBorder="1" applyAlignment="1">
      <alignment horizontal="left" vertical="center"/>
    </xf>
    <xf numFmtId="0" fontId="58" fillId="0" borderId="8" xfId="0" applyFont="1" applyBorder="1" applyAlignment="1">
      <alignment horizontal="left" vertical="center"/>
    </xf>
    <xf numFmtId="0" fontId="58" fillId="0" borderId="7" xfId="0" applyFont="1" applyBorder="1" applyAlignment="1">
      <alignment horizontal="center"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59" fillId="0" borderId="7" xfId="1" applyFont="1" applyBorder="1" applyAlignment="1">
      <alignment horizontal="center" vertical="center" wrapText="1"/>
    </xf>
    <xf numFmtId="0" fontId="60" fillId="0" borderId="7" xfId="0" applyFont="1" applyBorder="1" applyAlignment="1">
      <alignment horizontal="left" vertical="center"/>
    </xf>
    <xf numFmtId="0" fontId="61" fillId="0" borderId="7" xfId="0" applyFont="1" applyBorder="1" applyAlignment="1">
      <alignment horizontal="center" vertical="center"/>
    </xf>
    <xf numFmtId="166" fontId="61" fillId="0" borderId="11" xfId="0" applyNumberFormat="1" applyFont="1" applyBorder="1" applyAlignment="1">
      <alignment horizontal="left" vertical="center"/>
    </xf>
    <xf numFmtId="0" fontId="60" fillId="0" borderId="7" xfId="0" applyFont="1" applyBorder="1" applyAlignment="1">
      <alignment horizontal="center" vertical="center" wrapText="1"/>
    </xf>
    <xf numFmtId="0" fontId="60" fillId="0" borderId="8" xfId="0" applyFont="1" applyBorder="1" applyAlignment="1">
      <alignment horizontal="left" vertical="center"/>
    </xf>
    <xf numFmtId="0" fontId="61" fillId="0" borderId="8" xfId="0" applyFont="1" applyBorder="1" applyAlignment="1">
      <alignment horizontal="center" vertical="center"/>
    </xf>
    <xf numFmtId="166" fontId="61" fillId="0" borderId="48" xfId="0" applyNumberFormat="1" applyFont="1" applyBorder="1" applyAlignment="1">
      <alignment horizontal="left" vertical="center"/>
    </xf>
    <xf numFmtId="0" fontId="60" fillId="0" borderId="8" xfId="0" applyFont="1" applyBorder="1" applyAlignment="1">
      <alignment horizontal="center" vertical="center" wrapText="1"/>
    </xf>
    <xf numFmtId="0" fontId="60" fillId="0" borderId="22" xfId="0" applyFont="1" applyBorder="1" applyAlignment="1">
      <alignment horizontal="left" vertical="center"/>
    </xf>
    <xf numFmtId="0" fontId="61" fillId="0" borderId="60" xfId="0" applyFont="1" applyBorder="1" applyAlignment="1">
      <alignment horizontal="center" vertical="center"/>
    </xf>
    <xf numFmtId="166" fontId="61" fillId="0" borderId="135" xfId="0" applyNumberFormat="1" applyFont="1" applyBorder="1" applyAlignment="1">
      <alignment horizontal="left" vertical="center"/>
    </xf>
    <xf numFmtId="0" fontId="59" fillId="0" borderId="60" xfId="1" applyFont="1" applyBorder="1" applyAlignment="1">
      <alignment horizontal="center" vertical="center" wrapText="1"/>
    </xf>
    <xf numFmtId="0" fontId="61" fillId="0" borderId="22" xfId="0" applyFont="1" applyBorder="1" applyAlignment="1">
      <alignment horizontal="center" vertical="center"/>
    </xf>
    <xf numFmtId="166" fontId="61" fillId="0" borderId="7" xfId="0" applyNumberFormat="1" applyFont="1" applyBorder="1" applyAlignment="1">
      <alignment horizontal="left" vertical="center"/>
    </xf>
    <xf numFmtId="0" fontId="60" fillId="0" borderId="11" xfId="0" applyFont="1" applyBorder="1" applyAlignment="1">
      <alignment horizontal="center" vertical="center" wrapText="1"/>
    </xf>
    <xf numFmtId="0" fontId="59" fillId="0" borderId="8" xfId="1" applyFont="1" applyBorder="1" applyAlignment="1">
      <alignment horizontal="center" vertical="center" wrapText="1"/>
    </xf>
    <xf numFmtId="0" fontId="60" fillId="0" borderId="60" xfId="0" applyFont="1" applyBorder="1" applyAlignment="1">
      <alignment horizontal="left" vertical="center"/>
    </xf>
    <xf numFmtId="166" fontId="61" fillId="0" borderId="24" xfId="0" applyNumberFormat="1" applyFont="1" applyBorder="1" applyAlignment="1">
      <alignment horizontal="left" vertical="center"/>
    </xf>
    <xf numFmtId="0" fontId="62" fillId="0" borderId="7" xfId="0" applyFont="1" applyBorder="1" applyAlignment="1">
      <alignment horizontal="left" vertical="center" wrapText="1"/>
    </xf>
    <xf numFmtId="8" fontId="54" fillId="0" borderId="7" xfId="0" applyNumberFormat="1" applyFont="1" applyBorder="1" applyAlignment="1">
      <alignment horizontal="center" vertical="center" wrapText="1"/>
    </xf>
    <xf numFmtId="0" fontId="6" fillId="28" borderId="0" xfId="1" applyFont="1" applyFill="1" applyAlignment="1">
      <alignment horizontal="center" vertical="center" wrapText="1"/>
    </xf>
    <xf numFmtId="0" fontId="6" fillId="28" borderId="0" xfId="1" applyFont="1" applyFill="1" applyAlignment="1">
      <alignment horizontal="center" vertical="center"/>
    </xf>
    <xf numFmtId="0" fontId="6" fillId="28" borderId="0" xfId="1" applyFont="1" applyFill="1" applyAlignment="1">
      <alignment vertical="center"/>
    </xf>
    <xf numFmtId="0" fontId="5" fillId="28" borderId="0" xfId="1" applyFont="1" applyFill="1" applyAlignment="1">
      <alignment horizontal="center" vertical="center"/>
    </xf>
    <xf numFmtId="0" fontId="2" fillId="28" borderId="1" xfId="1" applyFont="1" applyFill="1" applyBorder="1" applyAlignment="1">
      <alignment horizontal="center" vertical="center"/>
    </xf>
    <xf numFmtId="0" fontId="5" fillId="28" borderId="0" xfId="1" applyFont="1" applyFill="1" applyAlignment="1">
      <alignment vertical="center"/>
    </xf>
    <xf numFmtId="0" fontId="5" fillId="28" borderId="7" xfId="1" applyFont="1" applyFill="1" applyBorder="1" applyAlignment="1">
      <alignment horizontal="center" vertical="center"/>
    </xf>
    <xf numFmtId="0" fontId="5" fillId="28" borderId="7" xfId="1" applyFont="1" applyFill="1" applyBorder="1" applyAlignment="1">
      <alignment horizontal="center" vertical="center" wrapText="1"/>
    </xf>
    <xf numFmtId="166" fontId="5" fillId="28" borderId="7" xfId="1" applyNumberFormat="1" applyFont="1" applyFill="1" applyBorder="1" applyAlignment="1">
      <alignment horizontal="center" vertical="center"/>
    </xf>
    <xf numFmtId="165" fontId="5" fillId="28" borderId="7" xfId="1" applyNumberFormat="1" applyFont="1" applyFill="1" applyBorder="1" applyAlignment="1">
      <alignment horizontal="center" vertical="center"/>
    </xf>
    <xf numFmtId="0" fontId="6" fillId="28" borderId="7" xfId="1" applyFont="1" applyFill="1" applyBorder="1" applyAlignment="1">
      <alignment horizontal="center" vertical="center" wrapText="1"/>
    </xf>
    <xf numFmtId="0" fontId="7" fillId="28" borderId="7" xfId="1" applyFont="1" applyFill="1" applyBorder="1" applyAlignment="1">
      <alignment vertical="center"/>
    </xf>
    <xf numFmtId="164" fontId="6" fillId="28" borderId="7" xfId="1" applyNumberFormat="1" applyFont="1" applyFill="1" applyBorder="1" applyAlignment="1">
      <alignment vertical="center"/>
    </xf>
    <xf numFmtId="0" fontId="46" fillId="28" borderId="7" xfId="1" applyFont="1" applyFill="1" applyBorder="1" applyAlignment="1">
      <alignment horizontal="center" vertical="center"/>
    </xf>
    <xf numFmtId="164" fontId="5" fillId="28" borderId="7" xfId="1" applyNumberFormat="1" applyFont="1" applyFill="1" applyBorder="1" applyAlignment="1">
      <alignment vertical="center"/>
    </xf>
    <xf numFmtId="0" fontId="6" fillId="28" borderId="7" xfId="1" applyFont="1" applyFill="1" applyBorder="1" applyAlignment="1">
      <alignment horizontal="center" vertical="center"/>
    </xf>
    <xf numFmtId="3" fontId="5" fillId="28" borderId="7" xfId="1" applyNumberFormat="1" applyFont="1" applyFill="1" applyBorder="1" applyAlignment="1">
      <alignment horizontal="center" vertical="center" wrapText="1"/>
    </xf>
    <xf numFmtId="164" fontId="7" fillId="28" borderId="7" xfId="1" applyNumberFormat="1" applyFont="1" applyFill="1" applyBorder="1" applyAlignment="1">
      <alignment vertical="center"/>
    </xf>
    <xf numFmtId="0" fontId="7" fillId="28" borderId="7" xfId="1" applyFont="1" applyFill="1" applyBorder="1" applyAlignment="1">
      <alignment horizontal="left" vertical="center" wrapText="1"/>
    </xf>
    <xf numFmtId="0" fontId="25" fillId="28" borderId="7" xfId="1" applyFont="1" applyFill="1" applyBorder="1" applyAlignment="1">
      <alignment vertical="center"/>
    </xf>
    <xf numFmtId="3" fontId="26" fillId="28" borderId="7" xfId="1" applyNumberFormat="1" applyFont="1" applyFill="1" applyBorder="1" applyAlignment="1">
      <alignment horizontal="center" vertical="center" wrapText="1"/>
    </xf>
    <xf numFmtId="164" fontId="25" fillId="28" borderId="7" xfId="1" applyNumberFormat="1" applyFont="1" applyFill="1" applyBorder="1" applyAlignment="1">
      <alignment vertical="center"/>
    </xf>
    <xf numFmtId="0" fontId="26" fillId="28" borderId="7" xfId="1" applyFont="1" applyFill="1" applyBorder="1" applyAlignment="1">
      <alignment horizontal="center" vertical="center" wrapText="1"/>
    </xf>
    <xf numFmtId="164" fontId="9" fillId="28" borderId="7" xfId="1" applyNumberFormat="1" applyFont="1" applyFill="1" applyBorder="1" applyAlignment="1">
      <alignment vertical="center" wrapText="1"/>
    </xf>
    <xf numFmtId="0" fontId="6" fillId="28" borderId="7" xfId="1" applyFont="1" applyFill="1" applyBorder="1" applyAlignment="1">
      <alignment horizontal="left" vertical="top"/>
    </xf>
    <xf numFmtId="165" fontId="5" fillId="28" borderId="7" xfId="1" applyNumberFormat="1" applyFont="1" applyFill="1" applyBorder="1" applyAlignment="1">
      <alignment vertical="center"/>
    </xf>
    <xf numFmtId="0" fontId="6" fillId="28" borderId="0" xfId="1" applyFont="1" applyFill="1"/>
    <xf numFmtId="0" fontId="63" fillId="0" borderId="0" xfId="0" applyFont="1"/>
    <xf numFmtId="8" fontId="63" fillId="0" borderId="0" xfId="0" applyNumberFormat="1" applyFont="1"/>
    <xf numFmtId="0" fontId="64" fillId="0" borderId="0" xfId="0" applyFont="1" applyAlignment="1">
      <alignment horizontal="center" vertical="center"/>
    </xf>
    <xf numFmtId="44" fontId="64" fillId="0" borderId="0" xfId="0" applyNumberFormat="1" applyFont="1" applyAlignment="1">
      <alignment horizontal="center" vertical="center"/>
    </xf>
    <xf numFmtId="0" fontId="5" fillId="5" borderId="4" xfId="1" applyFont="1" applyFill="1" applyBorder="1" applyAlignment="1">
      <alignment horizontal="left" vertical="center"/>
    </xf>
    <xf numFmtId="0" fontId="7" fillId="0" borderId="0" xfId="1" applyFont="1" applyAlignment="1">
      <alignment horizontal="left"/>
    </xf>
    <xf numFmtId="0" fontId="7" fillId="0" borderId="15" xfId="1" applyFont="1" applyBorder="1" applyAlignment="1">
      <alignment horizontal="left" vertical="center"/>
    </xf>
    <xf numFmtId="0" fontId="35" fillId="0" borderId="15" xfId="1" applyFont="1" applyBorder="1" applyAlignment="1">
      <alignment horizontal="left" vertical="center"/>
    </xf>
    <xf numFmtId="0" fontId="55" fillId="35" borderId="0" xfId="1" applyFont="1" applyFill="1" applyAlignment="1">
      <alignment horizontal="left"/>
    </xf>
    <xf numFmtId="0" fontId="5" fillId="5" borderId="7" xfId="1" applyFont="1" applyFill="1" applyBorder="1" applyAlignment="1">
      <alignment horizontal="left" vertical="center"/>
    </xf>
    <xf numFmtId="164" fontId="9" fillId="14" borderId="7" xfId="1" applyNumberFormat="1" applyFont="1" applyFill="1" applyBorder="1" applyAlignment="1">
      <alignment horizontal="left" vertical="center"/>
    </xf>
    <xf numFmtId="0" fontId="63" fillId="0" borderId="0" xfId="0" applyFont="1" applyAlignment="1">
      <alignment horizontal="left"/>
    </xf>
    <xf numFmtId="0" fontId="64" fillId="0" borderId="0" xfId="0" applyFont="1" applyAlignment="1">
      <alignment horizontal="left" vertical="center"/>
    </xf>
    <xf numFmtId="0" fontId="6" fillId="0" borderId="60" xfId="1" applyFont="1" applyBorder="1" applyAlignment="1">
      <alignment vertical="center" wrapText="1"/>
    </xf>
    <xf numFmtId="0" fontId="6" fillId="0" borderId="22" xfId="1" applyFont="1" applyBorder="1" applyAlignment="1">
      <alignment vertical="center" wrapText="1"/>
    </xf>
    <xf numFmtId="0" fontId="6" fillId="0" borderId="8" xfId="1" applyFont="1" applyBorder="1" applyAlignment="1">
      <alignment vertical="center" wrapText="1"/>
    </xf>
    <xf numFmtId="3" fontId="9" fillId="0" borderId="7" xfId="1" applyNumberFormat="1" applyFont="1" applyBorder="1" applyAlignment="1">
      <alignment horizontal="center" vertical="center" wrapText="1"/>
    </xf>
    <xf numFmtId="0" fontId="14" fillId="46" borderId="0" xfId="0" applyFont="1" applyFill="1"/>
    <xf numFmtId="0" fontId="5" fillId="0" borderId="12" xfId="1" applyFont="1" applyBorder="1" applyAlignment="1">
      <alignment horizontal="center" vertical="center" wrapText="1"/>
    </xf>
    <xf numFmtId="44" fontId="6" fillId="0" borderId="18" xfId="1" applyNumberFormat="1" applyFont="1" applyBorder="1" applyAlignment="1">
      <alignment vertical="center"/>
    </xf>
    <xf numFmtId="165" fontId="5" fillId="5" borderId="136" xfId="1" applyNumberFormat="1" applyFont="1" applyFill="1" applyBorder="1" applyAlignment="1">
      <alignment horizontal="center" vertical="center"/>
    </xf>
    <xf numFmtId="165" fontId="5" fillId="5" borderId="137" xfId="1" applyNumberFormat="1" applyFont="1" applyFill="1" applyBorder="1" applyAlignment="1">
      <alignment horizontal="center" vertical="center"/>
    </xf>
    <xf numFmtId="0" fontId="7" fillId="0" borderId="7" xfId="1" applyFont="1" applyBorder="1" applyAlignment="1">
      <alignment horizontal="center" vertical="center"/>
    </xf>
    <xf numFmtId="44" fontId="7" fillId="0" borderId="7" xfId="1" applyNumberFormat="1" applyFont="1" applyBorder="1" applyAlignment="1">
      <alignment vertical="center"/>
    </xf>
    <xf numFmtId="0" fontId="9" fillId="0" borderId="7" xfId="1" applyFont="1" applyBorder="1" applyAlignment="1">
      <alignment horizontal="center" vertical="center" wrapText="1"/>
    </xf>
    <xf numFmtId="0" fontId="33" fillId="0" borderId="7" xfId="1" applyFont="1" applyBorder="1" applyAlignment="1">
      <alignment horizontal="center" vertical="center" wrapText="1"/>
    </xf>
    <xf numFmtId="0" fontId="5" fillId="0" borderId="12" xfId="1" applyFont="1" applyBorder="1" applyAlignment="1">
      <alignment horizontal="left" vertical="center"/>
    </xf>
    <xf numFmtId="44" fontId="9" fillId="14" borderId="65" xfId="1" applyNumberFormat="1" applyFont="1" applyFill="1" applyBorder="1" applyAlignment="1">
      <alignment vertical="center" wrapText="1"/>
    </xf>
    <xf numFmtId="0" fontId="6" fillId="0" borderId="60" xfId="1" applyFont="1" applyBorder="1"/>
    <xf numFmtId="44" fontId="9" fillId="14" borderId="13" xfId="1" applyNumberFormat="1" applyFont="1" applyFill="1" applyBorder="1" applyAlignment="1">
      <alignment vertical="center" wrapText="1"/>
    </xf>
    <xf numFmtId="0" fontId="6" fillId="54" borderId="7" xfId="1" applyFont="1" applyFill="1" applyBorder="1"/>
    <xf numFmtId="44" fontId="9" fillId="14" borderId="7" xfId="1" applyNumberFormat="1" applyFont="1" applyFill="1" applyBorder="1" applyAlignment="1">
      <alignment vertical="center" wrapText="1"/>
    </xf>
    <xf numFmtId="0" fontId="9" fillId="0" borderId="7" xfId="1" applyFont="1" applyBorder="1" applyAlignment="1">
      <alignment horizontal="center"/>
    </xf>
    <xf numFmtId="44" fontId="7" fillId="0" borderId="7" xfId="1" applyNumberFormat="1" applyFont="1" applyBorder="1"/>
    <xf numFmtId="0" fontId="7" fillId="0" borderId="14" xfId="1" applyFont="1" applyBorder="1" applyAlignment="1">
      <alignment vertical="center"/>
    </xf>
    <xf numFmtId="0" fontId="5" fillId="0" borderId="60" xfId="1" applyFont="1" applyBorder="1" applyAlignment="1">
      <alignment horizontal="center" vertical="center"/>
    </xf>
    <xf numFmtId="0" fontId="5" fillId="3" borderId="7" xfId="1" applyFont="1" applyFill="1" applyBorder="1" applyAlignment="1">
      <alignment horizontal="center" vertical="center"/>
    </xf>
    <xf numFmtId="0" fontId="5" fillId="14" borderId="7" xfId="1" applyFont="1" applyFill="1" applyBorder="1" applyAlignment="1">
      <alignment horizontal="center" vertical="center"/>
    </xf>
    <xf numFmtId="0" fontId="9" fillId="14" borderId="7" xfId="1" applyFont="1" applyFill="1" applyBorder="1" applyAlignment="1">
      <alignment horizontal="center" vertical="center"/>
    </xf>
    <xf numFmtId="0" fontId="9" fillId="55" borderId="7" xfId="1" applyFont="1" applyFill="1" applyBorder="1" applyAlignment="1">
      <alignment horizontal="center" vertical="center"/>
    </xf>
    <xf numFmtId="164" fontId="6" fillId="0" borderId="5" xfId="1" applyNumberFormat="1" applyFont="1" applyBorder="1" applyAlignment="1">
      <alignment horizontal="center" vertical="center"/>
    </xf>
    <xf numFmtId="164" fontId="9" fillId="14" borderId="65" xfId="1" applyNumberFormat="1" applyFont="1" applyFill="1" applyBorder="1" applyAlignment="1">
      <alignment horizontal="center" vertical="center" wrapText="1"/>
    </xf>
    <xf numFmtId="164" fontId="7" fillId="0" borderId="18" xfId="1" applyNumberFormat="1" applyFont="1" applyBorder="1" applyAlignment="1">
      <alignment horizontal="center" vertical="center"/>
    </xf>
    <xf numFmtId="164" fontId="33" fillId="0" borderId="65" xfId="1" applyNumberFormat="1" applyFont="1" applyBorder="1" applyAlignment="1">
      <alignment horizontal="center" vertical="center"/>
    </xf>
    <xf numFmtId="0" fontId="5" fillId="0" borderId="19" xfId="1" applyFont="1" applyBorder="1" applyAlignment="1">
      <alignment horizontal="left" vertical="center"/>
    </xf>
    <xf numFmtId="0" fontId="7" fillId="0" borderId="17" xfId="1" applyFont="1" applyBorder="1" applyAlignment="1">
      <alignment horizontal="center" vertical="center" wrapText="1"/>
    </xf>
    <xf numFmtId="0" fontId="65" fillId="56" borderId="7" xfId="1" applyFont="1" applyFill="1" applyBorder="1" applyAlignment="1">
      <alignment horizontal="left" vertical="center" wrapText="1"/>
    </xf>
    <xf numFmtId="0" fontId="10" fillId="0" borderId="15" xfId="1" applyFont="1" applyBorder="1" applyAlignment="1">
      <alignment vertical="center" wrapText="1"/>
    </xf>
    <xf numFmtId="3" fontId="11" fillId="0" borderId="17" xfId="1" applyNumberFormat="1" applyFont="1" applyBorder="1" applyAlignment="1">
      <alignment horizontal="center" vertical="center" wrapText="1"/>
    </xf>
    <xf numFmtId="164" fontId="10" fillId="0" borderId="18" xfId="1" applyNumberFormat="1" applyFont="1" applyBorder="1" applyAlignment="1">
      <alignment horizontal="center" vertical="center"/>
    </xf>
    <xf numFmtId="0" fontId="11" fillId="0" borderId="7" xfId="1" applyFont="1" applyBorder="1" applyAlignment="1">
      <alignment horizontal="center" vertical="center" wrapText="1"/>
    </xf>
    <xf numFmtId="0" fontId="10" fillId="0" borderId="7" xfId="1" applyFont="1" applyBorder="1" applyAlignment="1">
      <alignment horizontal="left" vertical="center"/>
    </xf>
    <xf numFmtId="44" fontId="6" fillId="0" borderId="0" xfId="7" applyFont="1" applyAlignment="1">
      <alignment vertical="center"/>
    </xf>
    <xf numFmtId="44" fontId="5" fillId="4" borderId="0" xfId="7" applyFont="1" applyFill="1" applyAlignment="1">
      <alignment vertical="center"/>
    </xf>
    <xf numFmtId="44" fontId="5" fillId="5" borderId="4" xfId="7" applyFont="1" applyFill="1" applyBorder="1" applyAlignment="1">
      <alignment horizontal="center" vertical="center"/>
    </xf>
    <xf numFmtId="44" fontId="6" fillId="0" borderId="4" xfId="7" applyFont="1" applyBorder="1" applyAlignment="1">
      <alignment vertical="center"/>
    </xf>
    <xf numFmtId="44" fontId="5" fillId="8" borderId="1" xfId="7" applyFont="1" applyFill="1" applyBorder="1" applyAlignment="1">
      <alignment vertical="center"/>
    </xf>
    <xf numFmtId="44" fontId="14" fillId="0" borderId="7" xfId="7" applyFont="1" applyBorder="1" applyAlignment="1">
      <alignment horizontal="left" vertical="center" wrapText="1"/>
    </xf>
    <xf numFmtId="44" fontId="14" fillId="0" borderId="60" xfId="7" applyFont="1" applyBorder="1" applyAlignment="1">
      <alignment horizontal="left" vertical="center" wrapText="1"/>
    </xf>
    <xf numFmtId="44" fontId="6" fillId="0" borderId="6" xfId="7" applyFont="1" applyBorder="1"/>
    <xf numFmtId="44" fontId="6" fillId="11" borderId="6" xfId="7" applyFont="1" applyFill="1" applyBorder="1"/>
    <xf numFmtId="44" fontId="14" fillId="0" borderId="22" xfId="7" applyFont="1" applyBorder="1" applyAlignment="1">
      <alignment horizontal="left" vertical="center" wrapText="1"/>
    </xf>
    <xf numFmtId="44" fontId="9" fillId="8" borderId="8" xfId="7" applyFont="1" applyFill="1" applyBorder="1" applyAlignment="1">
      <alignment vertical="center" wrapText="1"/>
    </xf>
    <xf numFmtId="44" fontId="5" fillId="6" borderId="9" xfId="7" applyFont="1" applyFill="1" applyBorder="1" applyAlignment="1">
      <alignment vertical="center"/>
    </xf>
    <xf numFmtId="44" fontId="5" fillId="5" borderId="6" xfId="7" applyFont="1" applyFill="1" applyBorder="1" applyAlignment="1">
      <alignment horizontal="center" vertical="center"/>
    </xf>
    <xf numFmtId="44" fontId="6" fillId="0" borderId="6" xfId="7" applyFont="1" applyBorder="1" applyAlignment="1">
      <alignment vertical="center"/>
    </xf>
    <xf numFmtId="44" fontId="5" fillId="8" borderId="6" xfId="7" applyFont="1" applyFill="1" applyBorder="1" applyAlignment="1">
      <alignment vertical="center"/>
    </xf>
    <xf numFmtId="44" fontId="14" fillId="0" borderId="6" xfId="7" applyFont="1" applyBorder="1" applyAlignment="1">
      <alignment horizontal="left" vertical="center" wrapText="1"/>
    </xf>
    <xf numFmtId="44" fontId="10" fillId="0" borderId="32" xfId="7" applyFont="1" applyBorder="1"/>
    <xf numFmtId="44" fontId="6" fillId="0" borderId="14" xfId="7" applyFont="1" applyBorder="1"/>
    <xf numFmtId="44" fontId="5" fillId="11" borderId="6" xfId="7" applyFont="1" applyFill="1" applyBorder="1"/>
    <xf numFmtId="44" fontId="14" fillId="0" borderId="32" xfId="7" applyFont="1" applyBorder="1" applyAlignment="1">
      <alignment horizontal="left" vertical="center" wrapText="1"/>
    </xf>
    <xf numFmtId="44" fontId="14" fillId="0" borderId="14" xfId="7" applyFont="1" applyBorder="1" applyAlignment="1">
      <alignment horizontal="left" vertical="center" wrapText="1"/>
    </xf>
    <xf numFmtId="44" fontId="9" fillId="8" borderId="6" xfId="7" applyFont="1" applyFill="1" applyBorder="1" applyAlignment="1">
      <alignment vertical="center" wrapText="1"/>
    </xf>
    <xf numFmtId="44" fontId="5" fillId="6" borderId="64" xfId="7" applyFont="1" applyFill="1" applyBorder="1" applyAlignment="1">
      <alignment vertical="center"/>
    </xf>
    <xf numFmtId="0" fontId="46" fillId="47" borderId="6" xfId="1" applyFont="1" applyFill="1" applyBorder="1" applyAlignment="1">
      <alignment horizontal="center" vertical="center"/>
    </xf>
    <xf numFmtId="164" fontId="9" fillId="29" borderId="6" xfId="1" applyNumberFormat="1" applyFont="1" applyFill="1" applyBorder="1" applyAlignment="1">
      <alignment vertical="center"/>
    </xf>
    <xf numFmtId="164" fontId="9" fillId="29" borderId="6" xfId="1" applyNumberFormat="1" applyFont="1" applyFill="1" applyBorder="1" applyAlignment="1">
      <alignment horizontal="center" vertical="center"/>
    </xf>
    <xf numFmtId="0" fontId="46" fillId="49" borderId="6" xfId="1" applyFont="1" applyFill="1" applyBorder="1" applyAlignment="1">
      <alignment horizontal="center" vertical="center"/>
    </xf>
    <xf numFmtId="44" fontId="7" fillId="0" borderId="7" xfId="7" applyFont="1" applyBorder="1" applyAlignment="1">
      <alignment vertical="center"/>
    </xf>
    <xf numFmtId="0" fontId="7" fillId="0" borderId="95" xfId="1" applyFont="1" applyBorder="1" applyAlignment="1">
      <alignment horizontal="center" vertical="center" wrapText="1"/>
    </xf>
    <xf numFmtId="0" fontId="46" fillId="49" borderId="0" xfId="1" applyFont="1" applyFill="1" applyAlignment="1">
      <alignment horizontal="center" vertical="center"/>
    </xf>
    <xf numFmtId="0" fontId="46" fillId="48" borderId="0" xfId="1" applyFont="1" applyFill="1" applyAlignment="1">
      <alignment horizontal="center" vertical="center"/>
    </xf>
    <xf numFmtId="0" fontId="6" fillId="9" borderId="6" xfId="1" applyFont="1" applyFill="1" applyBorder="1"/>
    <xf numFmtId="0" fontId="16" fillId="0" borderId="0" xfId="1" applyFont="1" applyAlignment="1">
      <alignment horizontal="center"/>
    </xf>
    <xf numFmtId="0" fontId="16" fillId="0" borderId="23" xfId="1" applyFont="1" applyBorder="1" applyAlignment="1">
      <alignment horizontal="center" vertical="center"/>
    </xf>
    <xf numFmtId="0" fontId="7" fillId="0" borderId="11" xfId="1" applyFont="1" applyBorder="1" applyAlignment="1">
      <alignment horizontal="center" vertical="center"/>
    </xf>
    <xf numFmtId="166" fontId="7" fillId="0" borderId="95" xfId="1" applyNumberFormat="1" applyFont="1" applyBorder="1" applyAlignment="1">
      <alignment horizontal="center" vertical="center" wrapText="1"/>
    </xf>
    <xf numFmtId="0" fontId="6" fillId="0" borderId="6" xfId="1" applyFont="1" applyBorder="1" applyAlignment="1">
      <alignment horizontal="center" vertical="center" wrapText="1"/>
    </xf>
    <xf numFmtId="0" fontId="6" fillId="0" borderId="129" xfId="1" applyFont="1" applyBorder="1" applyAlignment="1">
      <alignment horizontal="center" vertical="center" wrapText="1"/>
    </xf>
    <xf numFmtId="0" fontId="6" fillId="0" borderId="133" xfId="1" applyFont="1" applyBorder="1" applyAlignment="1">
      <alignment horizontal="center" vertical="center" wrapText="1"/>
    </xf>
    <xf numFmtId="0" fontId="6" fillId="0" borderId="134" xfId="1" applyFont="1" applyBorder="1" applyAlignment="1">
      <alignment horizontal="center" vertical="center" wrapText="1"/>
    </xf>
    <xf numFmtId="0" fontId="6" fillId="0" borderId="7" xfId="1" applyFont="1" applyBorder="1" applyAlignment="1">
      <alignment horizontal="center" vertical="center" wrapText="1"/>
    </xf>
    <xf numFmtId="0" fontId="6" fillId="0" borderId="95" xfId="1" applyFont="1" applyBorder="1" applyAlignment="1">
      <alignment horizontal="center" vertical="center" wrapText="1"/>
    </xf>
    <xf numFmtId="0" fontId="6" fillId="0" borderId="7" xfId="1" applyFont="1" applyBorder="1" applyAlignment="1">
      <alignment horizontal="center" vertical="center"/>
    </xf>
    <xf numFmtId="0" fontId="6" fillId="0" borderId="95" xfId="1" applyFont="1" applyBorder="1" applyAlignment="1">
      <alignment horizontal="center" vertical="center"/>
    </xf>
    <xf numFmtId="0" fontId="6" fillId="0" borderId="124" xfId="1" applyFont="1" applyBorder="1" applyAlignment="1">
      <alignment horizontal="center" vertical="center"/>
    </xf>
    <xf numFmtId="164" fontId="6" fillId="0" borderId="6" xfId="1" applyNumberFormat="1" applyFont="1" applyBorder="1" applyAlignment="1">
      <alignment horizontal="right" vertical="center"/>
    </xf>
    <xf numFmtId="164" fontId="6" fillId="0" borderId="6" xfId="1" applyNumberFormat="1" applyFont="1" applyBorder="1" applyAlignment="1">
      <alignment horizontal="center" vertical="center"/>
    </xf>
    <xf numFmtId="0" fontId="6" fillId="11" borderId="6" xfId="1" applyFont="1" applyFill="1" applyBorder="1" applyAlignment="1">
      <alignment horizontal="center"/>
    </xf>
    <xf numFmtId="0" fontId="7" fillId="0" borderId="6" xfId="1" applyFont="1" applyBorder="1" applyAlignment="1">
      <alignment horizontal="center" vertical="center" wrapText="1"/>
    </xf>
    <xf numFmtId="0" fontId="5" fillId="0" borderId="6" xfId="1" applyFont="1" applyBorder="1" applyAlignment="1">
      <alignment horizontal="center" vertical="center"/>
    </xf>
    <xf numFmtId="44" fontId="6" fillId="0" borderId="12" xfId="7" applyFont="1" applyBorder="1" applyAlignment="1">
      <alignment horizontal="center" vertical="center"/>
    </xf>
    <xf numFmtId="44" fontId="6" fillId="0" borderId="14" xfId="7" applyFont="1" applyBorder="1" applyAlignment="1">
      <alignment horizontal="center" vertical="center"/>
    </xf>
    <xf numFmtId="0" fontId="6" fillId="0" borderId="12" xfId="1" applyFont="1" applyBorder="1" applyAlignment="1">
      <alignment horizontal="center" vertical="center"/>
    </xf>
    <xf numFmtId="0" fontId="6" fillId="0" borderId="14" xfId="1" applyFont="1" applyBorder="1" applyAlignment="1">
      <alignment horizontal="center" vertical="center"/>
    </xf>
    <xf numFmtId="0" fontId="6" fillId="0" borderId="13" xfId="1" applyFont="1" applyBorder="1" applyAlignment="1">
      <alignment horizontal="center" vertical="center"/>
    </xf>
    <xf numFmtId="0" fontId="5" fillId="11" borderId="6" xfId="1" applyFont="1" applyFill="1" applyBorder="1" applyAlignment="1">
      <alignment horizontal="center" vertical="center"/>
    </xf>
    <xf numFmtId="0" fontId="6" fillId="11" borderId="63" xfId="1" applyFont="1" applyFill="1" applyBorder="1" applyAlignment="1">
      <alignment horizontal="center"/>
    </xf>
    <xf numFmtId="0" fontId="4" fillId="3" borderId="58" xfId="2" applyFont="1" applyFill="1" applyBorder="1" applyAlignment="1">
      <alignment horizontal="left" vertical="center"/>
    </xf>
    <xf numFmtId="0" fontId="4" fillId="3" borderId="19" xfId="2" applyFont="1" applyFill="1" applyBorder="1" applyAlignment="1">
      <alignment horizontal="left" vertical="center"/>
    </xf>
    <xf numFmtId="0" fontId="6" fillId="0" borderId="52" xfId="1" applyFont="1" applyBorder="1" applyAlignment="1">
      <alignment horizontal="center" vertical="center" wrapText="1"/>
    </xf>
    <xf numFmtId="0" fontId="6" fillId="0" borderId="0" xfId="1" applyFont="1" applyAlignment="1">
      <alignment horizontal="center" vertical="center" wrapText="1"/>
    </xf>
    <xf numFmtId="0" fontId="6" fillId="0" borderId="53" xfId="1" applyFont="1" applyBorder="1" applyAlignment="1">
      <alignment horizontal="center" vertical="center" wrapText="1"/>
    </xf>
    <xf numFmtId="0" fontId="8" fillId="7" borderId="0" xfId="1" applyFont="1" applyFill="1" applyAlignment="1">
      <alignment horizontal="center" vertical="center" wrapText="1"/>
    </xf>
    <xf numFmtId="0" fontId="8" fillId="7" borderId="0" xfId="1" applyFont="1" applyFill="1" applyAlignment="1">
      <alignment horizontal="center" vertical="center"/>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6" fillId="0" borderId="10" xfId="1" applyFont="1" applyBorder="1" applyAlignment="1">
      <alignment horizontal="center" vertical="center" wrapText="1"/>
    </xf>
    <xf numFmtId="0" fontId="6" fillId="0" borderId="17" xfId="1" applyFont="1" applyBorder="1" applyAlignment="1">
      <alignment horizontal="center" vertical="center"/>
    </xf>
    <xf numFmtId="0" fontId="6" fillId="0" borderId="54" xfId="1" applyFont="1" applyBorder="1" applyAlignment="1">
      <alignment horizontal="center" vertical="center"/>
    </xf>
    <xf numFmtId="0" fontId="5" fillId="11" borderId="61" xfId="1" applyFont="1" applyFill="1" applyBorder="1" applyAlignment="1">
      <alignment horizontal="center" vertical="center"/>
    </xf>
    <xf numFmtId="0" fontId="5" fillId="11" borderId="62" xfId="1" applyFont="1" applyFill="1" applyBorder="1" applyAlignment="1">
      <alignment horizontal="center" vertical="center"/>
    </xf>
    <xf numFmtId="0" fontId="5" fillId="0" borderId="6" xfId="1" applyFont="1" applyBorder="1" applyAlignment="1">
      <alignment horizontal="center" vertical="center" wrapText="1"/>
    </xf>
    <xf numFmtId="0" fontId="6" fillId="0" borderId="15" xfId="1" applyFont="1" applyBorder="1" applyAlignment="1">
      <alignment horizontal="center" vertical="center" wrapText="1"/>
    </xf>
    <xf numFmtId="0" fontId="4" fillId="3" borderId="102" xfId="2" applyFont="1" applyFill="1" applyBorder="1" applyAlignment="1">
      <alignment horizontal="left" vertical="center"/>
    </xf>
    <xf numFmtId="0" fontId="34" fillId="15" borderId="0" xfId="1" applyFont="1" applyFill="1" applyAlignment="1">
      <alignment horizontal="center" vertical="center"/>
    </xf>
    <xf numFmtId="0" fontId="5" fillId="0" borderId="26" xfId="1" applyFont="1" applyBorder="1" applyAlignment="1">
      <alignment horizontal="left" vertical="center" wrapText="1"/>
    </xf>
    <xf numFmtId="0" fontId="4" fillId="3" borderId="0" xfId="2" applyFont="1" applyFill="1" applyBorder="1" applyAlignment="1">
      <alignment horizontal="left" vertical="center"/>
    </xf>
    <xf numFmtId="0" fontId="5" fillId="0" borderId="7" xfId="1" applyFont="1" applyBorder="1" applyAlignment="1">
      <alignment horizontal="center" vertical="center" wrapText="1"/>
    </xf>
    <xf numFmtId="0" fontId="6" fillId="0" borderId="14" xfId="1" applyFont="1" applyBorder="1" applyAlignment="1">
      <alignment horizontal="center" vertical="center" wrapText="1"/>
    </xf>
    <xf numFmtId="0" fontId="5" fillId="0" borderId="7" xfId="1" applyFont="1" applyBorder="1" applyAlignment="1">
      <alignment horizontal="center" vertical="center"/>
    </xf>
    <xf numFmtId="0" fontId="6" fillId="0" borderId="23" xfId="1" applyFont="1" applyBorder="1" applyAlignment="1">
      <alignment horizontal="center" vertical="center"/>
    </xf>
    <xf numFmtId="0" fontId="6" fillId="0" borderId="1" xfId="1" applyFont="1" applyBorder="1" applyAlignment="1">
      <alignment horizontal="center" vertical="center" wrapText="1"/>
    </xf>
    <xf numFmtId="0" fontId="6" fillId="0" borderId="4" xfId="1" applyFont="1" applyBorder="1" applyAlignment="1">
      <alignment horizontal="center" vertical="center" wrapText="1"/>
    </xf>
    <xf numFmtId="0" fontId="6" fillId="0" borderId="10" xfId="1" applyFont="1" applyBorder="1" applyAlignment="1">
      <alignment horizontal="center" vertical="center"/>
    </xf>
    <xf numFmtId="0" fontId="6" fillId="0" borderId="16" xfId="1" applyFont="1" applyBorder="1" applyAlignment="1">
      <alignment horizontal="center" vertical="center"/>
    </xf>
    <xf numFmtId="0" fontId="6" fillId="0" borderId="20"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23" xfId="1" applyFont="1" applyBorder="1" applyAlignment="1">
      <alignment horizontal="center"/>
    </xf>
    <xf numFmtId="0" fontId="6" fillId="0" borderId="6" xfId="1" applyFont="1" applyBorder="1" applyAlignment="1">
      <alignment horizontal="center" vertical="center"/>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25"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121" xfId="1" applyFont="1" applyBorder="1" applyAlignment="1">
      <alignment horizontal="center" vertical="center" wrapText="1"/>
    </xf>
    <xf numFmtId="164" fontId="7" fillId="0" borderId="71" xfId="1" applyNumberFormat="1" applyFont="1" applyBorder="1" applyAlignment="1">
      <alignment horizontal="center" vertical="center"/>
    </xf>
    <xf numFmtId="164" fontId="7" fillId="0" borderId="13" xfId="1" applyNumberFormat="1" applyFont="1" applyBorder="1" applyAlignment="1">
      <alignment horizontal="center" vertical="center"/>
    </xf>
    <xf numFmtId="164" fontId="7" fillId="0" borderId="14" xfId="1" applyNumberFormat="1" applyFont="1" applyBorder="1" applyAlignment="1">
      <alignment horizontal="center" vertical="center"/>
    </xf>
    <xf numFmtId="0" fontId="5" fillId="0" borderId="6" xfId="1" applyFont="1" applyBorder="1" applyAlignment="1">
      <alignment horizontal="left" vertical="center"/>
    </xf>
    <xf numFmtId="0" fontId="5" fillId="0" borderId="15" xfId="1" applyFont="1" applyBorder="1" applyAlignment="1">
      <alignment horizontal="left" vertical="center"/>
    </xf>
    <xf numFmtId="0" fontId="6" fillId="0" borderId="18" xfId="1" applyFont="1" applyBorder="1" applyAlignment="1">
      <alignment horizontal="center"/>
    </xf>
    <xf numFmtId="0" fontId="6" fillId="0" borderId="15" xfId="1" applyFont="1" applyBorder="1" applyAlignment="1">
      <alignment horizontal="center"/>
    </xf>
    <xf numFmtId="0" fontId="7" fillId="0" borderId="75" xfId="1" applyFont="1" applyBorder="1" applyAlignment="1">
      <alignment horizontal="center" vertical="center" wrapText="1"/>
    </xf>
    <xf numFmtId="0" fontId="7" fillId="0" borderId="73" xfId="1" applyFont="1" applyBorder="1" applyAlignment="1">
      <alignment horizontal="center" vertical="center" wrapText="1"/>
    </xf>
    <xf numFmtId="0" fontId="6" fillId="0" borderId="59" xfId="1" applyFont="1" applyBorder="1" applyAlignment="1">
      <alignment horizontal="center"/>
    </xf>
    <xf numFmtId="0" fontId="6" fillId="0" borderId="65" xfId="1" applyFont="1" applyBorder="1" applyAlignment="1">
      <alignment horizontal="left" vertical="center" wrapText="1"/>
    </xf>
    <xf numFmtId="0" fontId="6" fillId="0" borderId="26" xfId="1" applyFont="1" applyBorder="1" applyAlignment="1">
      <alignment horizontal="left" vertical="center" wrapText="1"/>
    </xf>
    <xf numFmtId="0" fontId="6" fillId="0" borderId="0" xfId="1" applyFont="1" applyAlignment="1">
      <alignment horizontal="center" vertical="center"/>
    </xf>
    <xf numFmtId="0" fontId="6" fillId="0" borderId="53" xfId="1" applyFont="1" applyBorder="1" applyAlignment="1">
      <alignment horizontal="center" vertical="center"/>
    </xf>
    <xf numFmtId="0" fontId="6" fillId="0" borderId="18" xfId="1" applyFont="1" applyBorder="1" applyAlignment="1">
      <alignment horizontal="center" vertical="center"/>
    </xf>
    <xf numFmtId="0" fontId="5" fillId="0" borderId="25" xfId="1" applyFont="1" applyBorder="1" applyAlignment="1">
      <alignment horizontal="center" vertical="center"/>
    </xf>
    <xf numFmtId="0" fontId="5" fillId="0" borderId="74" xfId="1" applyFont="1" applyBorder="1" applyAlignment="1">
      <alignment horizontal="center" vertical="center"/>
    </xf>
    <xf numFmtId="0" fontId="6" fillId="0" borderId="15" xfId="1" applyFont="1" applyBorder="1" applyAlignment="1">
      <alignment horizontal="center" vertical="center"/>
    </xf>
    <xf numFmtId="0" fontId="4" fillId="3" borderId="6" xfId="2" applyFont="1" applyFill="1" applyBorder="1" applyAlignment="1">
      <alignment horizontal="left" vertical="center"/>
    </xf>
    <xf numFmtId="0" fontId="7" fillId="0" borderId="18" xfId="1" applyFont="1" applyBorder="1" applyAlignment="1">
      <alignment horizontal="center" vertical="center" wrapText="1"/>
    </xf>
    <xf numFmtId="0" fontId="7" fillId="0" borderId="15" xfId="1" applyFont="1" applyBorder="1" applyAlignment="1">
      <alignment horizontal="center" vertical="center" wrapText="1"/>
    </xf>
    <xf numFmtId="164" fontId="7" fillId="0" borderId="12" xfId="1" applyNumberFormat="1" applyFont="1" applyBorder="1" applyAlignment="1">
      <alignment horizontal="center" vertical="center"/>
    </xf>
    <xf numFmtId="164" fontId="7" fillId="0" borderId="6" xfId="1" applyNumberFormat="1" applyFont="1" applyBorder="1" applyAlignment="1">
      <alignment horizontal="center" vertical="center"/>
    </xf>
    <xf numFmtId="0" fontId="6" fillId="0" borderId="55" xfId="1" applyFont="1" applyBorder="1" applyAlignment="1">
      <alignment horizontal="center" vertical="center" wrapText="1"/>
    </xf>
    <xf numFmtId="0" fontId="6" fillId="0" borderId="56" xfId="1" applyFont="1" applyBorder="1" applyAlignment="1">
      <alignment horizontal="center" vertical="center" wrapText="1"/>
    </xf>
    <xf numFmtId="0" fontId="6" fillId="0" borderId="26" xfId="1" applyFont="1" applyBorder="1" applyAlignment="1">
      <alignment horizontal="center" vertical="center"/>
    </xf>
    <xf numFmtId="0" fontId="7" fillId="0" borderId="6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0" xfId="0" applyFont="1" applyBorder="1" applyAlignment="1">
      <alignment horizontal="center" vertical="center"/>
    </xf>
    <xf numFmtId="0" fontId="7" fillId="0" borderId="22" xfId="0" applyFont="1" applyBorder="1" applyAlignment="1">
      <alignment horizontal="center" vertical="center"/>
    </xf>
    <xf numFmtId="0" fontId="7" fillId="0" borderId="8" xfId="0" applyFont="1" applyBorder="1" applyAlignment="1">
      <alignment horizontal="center" vertical="center"/>
    </xf>
    <xf numFmtId="44" fontId="9" fillId="0" borderId="60" xfId="0" applyNumberFormat="1" applyFont="1" applyBorder="1" applyAlignment="1">
      <alignment horizontal="center" vertical="center"/>
    </xf>
    <xf numFmtId="44" fontId="9" fillId="0" borderId="22" xfId="0" applyNumberFormat="1" applyFont="1" applyBorder="1" applyAlignment="1">
      <alignment horizontal="center" vertical="center"/>
    </xf>
    <xf numFmtId="44" fontId="9" fillId="0" borderId="8" xfId="0" applyNumberFormat="1" applyFont="1" applyBorder="1" applyAlignment="1">
      <alignment horizontal="center" vertical="center"/>
    </xf>
    <xf numFmtId="0" fontId="7" fillId="0" borderId="0" xfId="0" applyFont="1" applyAlignment="1">
      <alignment horizontal="left" vertical="center"/>
    </xf>
    <xf numFmtId="44" fontId="40" fillId="0" borderId="60" xfId="0" applyNumberFormat="1" applyFont="1" applyBorder="1" applyAlignment="1">
      <alignment horizontal="center" vertical="center"/>
    </xf>
    <xf numFmtId="44" fontId="40" fillId="0" borderId="22" xfId="0" applyNumberFormat="1" applyFont="1" applyBorder="1" applyAlignment="1">
      <alignment horizontal="center" vertical="center"/>
    </xf>
    <xf numFmtId="44" fontId="40" fillId="0" borderId="8" xfId="0" applyNumberFormat="1" applyFont="1" applyBorder="1" applyAlignment="1">
      <alignment horizontal="center" vertical="center"/>
    </xf>
    <xf numFmtId="44" fontId="40" fillId="0" borderId="60" xfId="0" applyNumberFormat="1" applyFont="1" applyBorder="1" applyAlignment="1">
      <alignment vertical="center"/>
    </xf>
    <xf numFmtId="44" fontId="40" fillId="0" borderId="22" xfId="0" applyNumberFormat="1" applyFont="1" applyBorder="1" applyAlignment="1">
      <alignment vertical="center"/>
    </xf>
    <xf numFmtId="44" fontId="40" fillId="0" borderId="8" xfId="0" applyNumberFormat="1" applyFont="1" applyBorder="1" applyAlignment="1">
      <alignment vertical="center"/>
    </xf>
    <xf numFmtId="0" fontId="39" fillId="34" borderId="23" xfId="0" applyFont="1" applyFill="1" applyBorder="1" applyAlignment="1">
      <alignment horizontal="center" vertical="center"/>
    </xf>
    <xf numFmtId="0" fontId="39" fillId="0" borderId="60" xfId="0" applyFont="1" applyBorder="1" applyAlignment="1">
      <alignment horizontal="center" vertical="center" wrapText="1"/>
    </xf>
    <xf numFmtId="0" fontId="39" fillId="0" borderId="22" xfId="0" applyFont="1" applyBorder="1" applyAlignment="1">
      <alignment horizontal="center" vertical="center" wrapText="1"/>
    </xf>
    <xf numFmtId="0" fontId="39" fillId="0" borderId="8" xfId="0" applyFont="1" applyBorder="1" applyAlignment="1">
      <alignment horizontal="center" vertical="center" wrapText="1"/>
    </xf>
    <xf numFmtId="8" fontId="39" fillId="0" borderId="60" xfId="0" applyNumberFormat="1" applyFont="1" applyBorder="1" applyAlignment="1">
      <alignment vertical="center" wrapText="1"/>
    </xf>
    <xf numFmtId="8" fontId="39" fillId="0" borderId="22" xfId="0" applyNumberFormat="1" applyFont="1" applyBorder="1" applyAlignment="1">
      <alignment vertical="center" wrapText="1"/>
    </xf>
    <xf numFmtId="8" fontId="39" fillId="0" borderId="8" xfId="0" applyNumberFormat="1" applyFont="1" applyBorder="1" applyAlignment="1">
      <alignment vertical="center" wrapText="1"/>
    </xf>
    <xf numFmtId="0" fontId="39" fillId="0" borderId="23" xfId="0" applyFont="1" applyBorder="1" applyAlignment="1">
      <alignment horizontal="center" vertical="center"/>
    </xf>
    <xf numFmtId="0" fontId="39" fillId="0" borderId="105" xfId="0" applyFont="1" applyBorder="1" applyAlignment="1">
      <alignment horizontal="center" vertical="center" wrapText="1"/>
    </xf>
    <xf numFmtId="0" fontId="39" fillId="0" borderId="106" xfId="0" applyFont="1" applyBorder="1" applyAlignment="1">
      <alignment horizontal="center" vertical="center" wrapText="1"/>
    </xf>
    <xf numFmtId="8" fontId="39" fillId="0" borderId="60" xfId="0" applyNumberFormat="1" applyFont="1" applyBorder="1" applyAlignment="1">
      <alignment horizontal="center" vertical="center" wrapText="1"/>
    </xf>
    <xf numFmtId="8" fontId="39" fillId="0" borderId="22" xfId="0" applyNumberFormat="1" applyFont="1" applyBorder="1" applyAlignment="1">
      <alignment horizontal="center" vertical="center" wrapText="1"/>
    </xf>
    <xf numFmtId="8" fontId="39" fillId="0" borderId="8" xfId="0" applyNumberFormat="1" applyFont="1" applyBorder="1" applyAlignment="1">
      <alignment horizontal="center" vertical="center" wrapText="1"/>
    </xf>
    <xf numFmtId="0" fontId="6" fillId="0" borderId="60" xfId="1" applyFont="1" applyBorder="1" applyAlignment="1">
      <alignment horizontal="center" vertical="center" wrapText="1"/>
    </xf>
    <xf numFmtId="0" fontId="6" fillId="0" borderId="22" xfId="1" applyFont="1" applyBorder="1" applyAlignment="1">
      <alignment horizontal="center" vertical="center" wrapText="1"/>
    </xf>
    <xf numFmtId="0" fontId="6" fillId="0" borderId="8" xfId="1" applyFont="1" applyBorder="1" applyAlignment="1">
      <alignment horizontal="center" vertical="center" wrapText="1"/>
    </xf>
    <xf numFmtId="0" fontId="4" fillId="3" borderId="7" xfId="2" applyFont="1" applyFill="1" applyBorder="1" applyAlignment="1">
      <alignment horizontal="left" vertical="center"/>
    </xf>
    <xf numFmtId="0" fontId="7" fillId="0" borderId="126" xfId="1" applyFont="1" applyBorder="1" applyAlignment="1">
      <alignment horizontal="center" vertical="center"/>
    </xf>
    <xf numFmtId="0" fontId="7" fillId="0" borderId="127" xfId="1" applyFont="1" applyBorder="1" applyAlignment="1">
      <alignment horizontal="center" vertical="center"/>
    </xf>
    <xf numFmtId="0" fontId="7" fillId="0" borderId="128" xfId="1" applyFont="1" applyBorder="1" applyAlignment="1">
      <alignment horizontal="center" vertical="center"/>
    </xf>
    <xf numFmtId="0" fontId="6" fillId="0" borderId="65" xfId="1" applyFont="1" applyBorder="1" applyAlignment="1">
      <alignment horizontal="center" vertical="center"/>
    </xf>
    <xf numFmtId="0" fontId="6" fillId="0" borderId="27" xfId="1" applyFont="1" applyBorder="1" applyAlignment="1">
      <alignment horizontal="center" vertical="center"/>
    </xf>
    <xf numFmtId="0" fontId="6" fillId="0" borderId="28" xfId="1" applyFont="1" applyBorder="1" applyAlignment="1">
      <alignment horizontal="center" vertical="center" wrapText="1"/>
    </xf>
    <xf numFmtId="0" fontId="6" fillId="0" borderId="29" xfId="1" applyFont="1" applyBorder="1" applyAlignment="1">
      <alignment horizontal="center" vertical="center" wrapText="1"/>
    </xf>
    <xf numFmtId="0" fontId="6" fillId="0" borderId="30" xfId="1" applyFont="1" applyBorder="1" applyAlignment="1">
      <alignment horizontal="center" vertical="center" wrapText="1"/>
    </xf>
    <xf numFmtId="0" fontId="6" fillId="0" borderId="65" xfId="1" applyFont="1" applyBorder="1" applyAlignment="1">
      <alignment horizontal="center" vertical="center" wrapText="1"/>
    </xf>
    <xf numFmtId="0" fontId="6" fillId="0" borderId="5" xfId="1" applyFont="1" applyBorder="1" applyAlignment="1">
      <alignment horizontal="center" vertical="center" wrapText="1"/>
    </xf>
    <xf numFmtId="0" fontId="13" fillId="9" borderId="37" xfId="0" applyFont="1" applyFill="1" applyBorder="1" applyAlignment="1">
      <alignment horizontal="center" vertical="center" wrapText="1"/>
    </xf>
    <xf numFmtId="0" fontId="0" fillId="9" borderId="42" xfId="0" applyFill="1" applyBorder="1" applyAlignment="1">
      <alignment horizontal="center" vertical="center" wrapText="1"/>
    </xf>
    <xf numFmtId="0" fontId="20" fillId="0" borderId="33" xfId="0" applyFont="1" applyBorder="1" applyAlignment="1">
      <alignment horizontal="center" vertical="center"/>
    </xf>
    <xf numFmtId="0" fontId="20" fillId="0" borderId="38" xfId="0" applyFont="1" applyBorder="1" applyAlignment="1">
      <alignment horizontal="center"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0" fillId="9" borderId="33" xfId="0" applyFill="1" applyBorder="1" applyAlignment="1">
      <alignment horizontal="center" vertical="center" wrapText="1"/>
    </xf>
    <xf numFmtId="0" fontId="0" fillId="9" borderId="41" xfId="0" applyFill="1" applyBorder="1" applyAlignment="1">
      <alignment horizontal="center" vertical="center" wrapText="1"/>
    </xf>
    <xf numFmtId="0" fontId="20" fillId="0" borderId="36" xfId="0" applyFont="1" applyBorder="1" applyAlignment="1">
      <alignment horizontal="center" vertical="center"/>
    </xf>
    <xf numFmtId="0" fontId="6" fillId="0" borderId="0" xfId="1" applyFont="1" applyAlignment="1">
      <alignment horizontal="left" vertical="center" wrapText="1"/>
    </xf>
    <xf numFmtId="0" fontId="5" fillId="0" borderId="18" xfId="1" applyFont="1" applyBorder="1" applyAlignment="1">
      <alignment horizontal="center" vertical="center"/>
    </xf>
    <xf numFmtId="0" fontId="5" fillId="0" borderId="15" xfId="1" applyFont="1" applyBorder="1" applyAlignment="1">
      <alignment horizontal="center" vertical="center"/>
    </xf>
    <xf numFmtId="0" fontId="6" fillId="0" borderId="71" xfId="1" applyFont="1" applyBorder="1" applyAlignment="1">
      <alignment horizontal="center" vertical="center"/>
    </xf>
    <xf numFmtId="164" fontId="33" fillId="0" borderId="6" xfId="1" applyNumberFormat="1" applyFont="1" applyBorder="1" applyAlignment="1">
      <alignment horizontal="center" vertical="center"/>
    </xf>
    <xf numFmtId="0" fontId="6" fillId="0" borderId="6" xfId="1" applyFont="1" applyBorder="1" applyAlignment="1">
      <alignment horizontal="center"/>
    </xf>
    <xf numFmtId="0" fontId="6" fillId="0" borderId="130" xfId="1" applyFont="1" applyBorder="1" applyAlignment="1">
      <alignment horizontal="center" vertical="center"/>
    </xf>
    <xf numFmtId="0" fontId="6" fillId="0" borderId="26" xfId="1" applyFont="1" applyBorder="1" applyAlignment="1">
      <alignment horizontal="left" vertical="center"/>
    </xf>
    <xf numFmtId="0" fontId="6" fillId="0" borderId="4" xfId="1" applyFont="1" applyBorder="1" applyAlignment="1">
      <alignment horizontal="center" vertical="center"/>
    </xf>
    <xf numFmtId="0" fontId="6" fillId="0" borderId="1" xfId="1" applyFont="1" applyBorder="1" applyAlignment="1">
      <alignment horizontal="center" vertical="center"/>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10" fillId="0" borderId="6" xfId="0" applyFont="1" applyBorder="1" applyAlignment="1">
      <alignment horizontal="center" vertical="center" wrapText="1"/>
    </xf>
    <xf numFmtId="0" fontId="6" fillId="0" borderId="18" xfId="1" applyFont="1" applyBorder="1" applyAlignment="1">
      <alignment horizontal="center" vertical="center" wrapText="1"/>
    </xf>
    <xf numFmtId="0" fontId="6" fillId="0" borderId="27" xfId="1" applyFont="1" applyBorder="1" applyAlignment="1">
      <alignment horizontal="center"/>
    </xf>
    <xf numFmtId="0" fontId="6" fillId="0" borderId="29" xfId="1" applyFont="1" applyBorder="1" applyAlignment="1">
      <alignment horizontal="center"/>
    </xf>
    <xf numFmtId="0" fontId="6" fillId="0" borderId="45" xfId="1" applyFont="1" applyBorder="1" applyAlignment="1">
      <alignment horizontal="center" vertical="center"/>
    </xf>
    <xf numFmtId="0" fontId="6" fillId="0" borderId="54" xfId="1" applyFont="1" applyBorder="1" applyAlignment="1">
      <alignment horizontal="center"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1" fillId="0" borderId="12" xfId="0" applyFont="1" applyBorder="1" applyAlignment="1">
      <alignment wrapText="1"/>
    </xf>
    <xf numFmtId="0" fontId="51" fillId="0" borderId="13" xfId="0" applyFont="1" applyBorder="1" applyAlignment="1">
      <alignment wrapText="1"/>
    </xf>
    <xf numFmtId="0" fontId="51" fillId="0" borderId="14" xfId="0" applyFont="1" applyBorder="1" applyAlignment="1">
      <alignment wrapText="1"/>
    </xf>
    <xf numFmtId="0" fontId="51" fillId="0" borderId="12" xfId="0" applyFont="1" applyBorder="1" applyAlignment="1">
      <alignment horizontal="center" vertical="center" wrapText="1"/>
    </xf>
    <xf numFmtId="0" fontId="51" fillId="0" borderId="13" xfId="0" applyFont="1" applyBorder="1" applyAlignment="1">
      <alignment horizontal="center" vertical="center" wrapText="1"/>
    </xf>
    <xf numFmtId="0" fontId="51" fillId="0" borderId="14" xfId="0" applyFont="1" applyBorder="1" applyAlignment="1">
      <alignment horizontal="center" vertical="center" wrapText="1"/>
    </xf>
    <xf numFmtId="0" fontId="51" fillId="0" borderId="12" xfId="0" applyFont="1" applyBorder="1" applyAlignment="1">
      <alignment horizontal="center" vertical="center"/>
    </xf>
    <xf numFmtId="0" fontId="51" fillId="0" borderId="13" xfId="0" applyFont="1" applyBorder="1" applyAlignment="1">
      <alignment horizontal="center" vertical="center"/>
    </xf>
    <xf numFmtId="0" fontId="51" fillId="0" borderId="14" xfId="0" applyFont="1" applyBorder="1" applyAlignment="1">
      <alignment horizontal="center" vertical="center"/>
    </xf>
    <xf numFmtId="0" fontId="6" fillId="0" borderId="17" xfId="1" applyFont="1" applyBorder="1" applyAlignment="1">
      <alignment horizontal="center" vertical="center" wrapText="1"/>
    </xf>
    <xf numFmtId="0" fontId="7" fillId="0" borderId="77" xfId="1" applyFont="1" applyBorder="1" applyAlignment="1">
      <alignment horizontal="left" vertical="center"/>
    </xf>
    <xf numFmtId="0" fontId="7" fillId="0" borderId="78" xfId="1" applyFont="1" applyBorder="1" applyAlignment="1">
      <alignment horizontal="left" vertical="center"/>
    </xf>
    <xf numFmtId="4" fontId="6" fillId="0" borderId="26" xfId="1" applyNumberFormat="1" applyFont="1" applyBorder="1" applyAlignment="1">
      <alignment horizontal="center" vertical="center"/>
    </xf>
    <xf numFmtId="0" fontId="45" fillId="0" borderId="6" xfId="1" applyFont="1" applyBorder="1" applyAlignment="1">
      <alignment horizontal="center" vertical="center" wrapText="1"/>
    </xf>
    <xf numFmtId="0" fontId="44" fillId="0" borderId="12" xfId="1" applyFont="1" applyBorder="1" applyAlignment="1">
      <alignment horizontal="center" vertical="center" textRotation="255"/>
    </xf>
    <xf numFmtId="0" fontId="44" fillId="0" borderId="13" xfId="1" applyFont="1" applyBorder="1" applyAlignment="1">
      <alignment horizontal="center" vertical="center" textRotation="255"/>
    </xf>
    <xf numFmtId="0" fontId="44" fillId="0" borderId="14" xfId="1" applyFont="1" applyBorder="1" applyAlignment="1">
      <alignment horizontal="center" vertical="center" textRotation="255"/>
    </xf>
    <xf numFmtId="0" fontId="6" fillId="0" borderId="19" xfId="1" applyFont="1" applyBorder="1" applyAlignment="1">
      <alignment horizontal="center" vertical="center" wrapText="1"/>
    </xf>
    <xf numFmtId="3" fontId="5" fillId="0" borderId="74" xfId="1" applyNumberFormat="1" applyFont="1" applyBorder="1" applyAlignment="1">
      <alignment horizontal="center" vertical="center" wrapText="1"/>
    </xf>
    <xf numFmtId="3" fontId="5" fillId="0" borderId="30" xfId="1" applyNumberFormat="1" applyFont="1" applyBorder="1" applyAlignment="1">
      <alignment horizontal="center" vertical="center" wrapText="1"/>
    </xf>
    <xf numFmtId="3" fontId="5" fillId="0" borderId="104" xfId="1" applyNumberFormat="1" applyFont="1" applyBorder="1" applyAlignment="1">
      <alignment horizontal="center" vertical="center" wrapText="1"/>
    </xf>
    <xf numFmtId="0" fontId="5" fillId="29" borderId="6" xfId="1" applyFont="1" applyFill="1" applyBorder="1" applyAlignment="1">
      <alignment horizontal="center" vertical="center"/>
    </xf>
    <xf numFmtId="0" fontId="5" fillId="10" borderId="6" xfId="1" applyFont="1" applyFill="1" applyBorder="1" applyAlignment="1">
      <alignment horizontal="center" vertical="center"/>
    </xf>
    <xf numFmtId="0" fontId="6" fillId="0" borderId="79" xfId="1" applyFont="1" applyBorder="1" applyAlignment="1">
      <alignment horizontal="center" vertical="center" wrapText="1"/>
    </xf>
    <xf numFmtId="0" fontId="43" fillId="0" borderId="14" xfId="1" applyFont="1" applyBorder="1" applyAlignment="1">
      <alignment horizontal="center" vertical="center" textRotation="255" wrapText="1"/>
    </xf>
    <xf numFmtId="0" fontId="43" fillId="0" borderId="6" xfId="1" applyFont="1" applyBorder="1" applyAlignment="1">
      <alignment horizontal="center" vertical="center" textRotation="255" wrapText="1"/>
    </xf>
    <xf numFmtId="0" fontId="6" fillId="0" borderId="103" xfId="1" applyFont="1" applyBorder="1" applyAlignment="1">
      <alignment horizontal="center" vertical="center" wrapText="1"/>
    </xf>
    <xf numFmtId="0" fontId="47" fillId="0" borderId="6" xfId="1" applyFont="1" applyBorder="1" applyAlignment="1">
      <alignment horizontal="left" vertical="center"/>
    </xf>
    <xf numFmtId="0" fontId="48" fillId="0" borderId="6" xfId="1" applyFont="1" applyBorder="1" applyAlignment="1">
      <alignment horizontal="left" vertical="center" wrapText="1"/>
    </xf>
    <xf numFmtId="0" fontId="48" fillId="0" borderId="6" xfId="1" applyFont="1" applyBorder="1" applyAlignment="1">
      <alignment horizontal="left" vertical="center"/>
    </xf>
    <xf numFmtId="0" fontId="47" fillId="0" borderId="13" xfId="1" applyFont="1" applyBorder="1" applyAlignment="1">
      <alignment horizontal="left" vertical="center" wrapText="1"/>
    </xf>
    <xf numFmtId="0" fontId="48" fillId="0" borderId="14" xfId="1" applyFont="1" applyBorder="1" applyAlignment="1">
      <alignment horizontal="left" vertical="center" wrapText="1"/>
    </xf>
    <xf numFmtId="0" fontId="47" fillId="0" borderId="15" xfId="1" applyFont="1" applyBorder="1" applyAlignment="1">
      <alignment horizontal="left" vertical="center"/>
    </xf>
    <xf numFmtId="0" fontId="19" fillId="31" borderId="6" xfId="1" applyFont="1" applyFill="1" applyBorder="1" applyAlignment="1">
      <alignment horizontal="left" vertical="center"/>
    </xf>
    <xf numFmtId="0" fontId="9" fillId="0" borderId="6" xfId="1" applyFont="1" applyBorder="1" applyAlignment="1">
      <alignment horizontal="left" vertical="center"/>
    </xf>
    <xf numFmtId="0" fontId="47" fillId="0" borderId="6" xfId="1" applyFont="1" applyBorder="1" applyAlignment="1">
      <alignment vertical="center"/>
    </xf>
    <xf numFmtId="0" fontId="47" fillId="0" borderId="52" xfId="1" applyFont="1" applyBorder="1" applyAlignment="1">
      <alignment horizontal="left" vertical="center"/>
    </xf>
    <xf numFmtId="0" fontId="47" fillId="0" borderId="0" xfId="1" applyFont="1" applyAlignment="1">
      <alignment horizontal="left" vertical="center"/>
    </xf>
    <xf numFmtId="0" fontId="5" fillId="9" borderId="6" xfId="1" applyFont="1" applyFill="1" applyBorder="1" applyAlignment="1">
      <alignment horizontal="center" vertical="center"/>
    </xf>
    <xf numFmtId="0" fontId="5" fillId="30" borderId="6" xfId="1" applyFont="1" applyFill="1" applyBorder="1" applyAlignment="1">
      <alignment horizontal="center" vertical="center"/>
    </xf>
    <xf numFmtId="0" fontId="5" fillId="30" borderId="12" xfId="1" applyFont="1" applyFill="1" applyBorder="1" applyAlignment="1">
      <alignment horizontal="center" vertical="center"/>
    </xf>
    <xf numFmtId="0" fontId="5" fillId="30" borderId="13" xfId="1" applyFont="1" applyFill="1" applyBorder="1" applyAlignment="1">
      <alignment horizontal="center" vertical="center"/>
    </xf>
    <xf numFmtId="0" fontId="5" fillId="30" borderId="14" xfId="1" applyFont="1" applyFill="1" applyBorder="1" applyAlignment="1">
      <alignment horizontal="center" vertical="center"/>
    </xf>
    <xf numFmtId="0" fontId="46" fillId="32" borderId="12" xfId="1" applyFont="1" applyFill="1" applyBorder="1" applyAlignment="1">
      <alignment horizontal="center" vertical="center" wrapText="1"/>
    </xf>
    <xf numFmtId="0" fontId="46" fillId="32" borderId="13" xfId="1" applyFont="1" applyFill="1" applyBorder="1" applyAlignment="1">
      <alignment horizontal="center" vertical="center" wrapText="1"/>
    </xf>
    <xf numFmtId="0" fontId="46" fillId="32" borderId="14" xfId="1" applyFont="1" applyFill="1" applyBorder="1" applyAlignment="1">
      <alignment horizontal="center" vertical="center" wrapText="1"/>
    </xf>
    <xf numFmtId="0" fontId="5" fillId="12" borderId="12" xfId="1" applyFont="1" applyFill="1" applyBorder="1" applyAlignment="1">
      <alignment horizontal="center" vertical="center"/>
    </xf>
    <xf numFmtId="0" fontId="5" fillId="12" borderId="13" xfId="1" applyFont="1" applyFill="1" applyBorder="1" applyAlignment="1">
      <alignment horizontal="center" vertical="center"/>
    </xf>
    <xf numFmtId="0" fontId="5" fillId="12" borderId="14" xfId="1" applyFont="1" applyFill="1" applyBorder="1" applyAlignment="1">
      <alignment horizontal="center" vertical="center"/>
    </xf>
    <xf numFmtId="0" fontId="5" fillId="29" borderId="12" xfId="1" applyFont="1" applyFill="1" applyBorder="1" applyAlignment="1">
      <alignment horizontal="center" vertical="center" wrapText="1"/>
    </xf>
    <xf numFmtId="0" fontId="5" fillId="29" borderId="13" xfId="1" applyFont="1" applyFill="1" applyBorder="1" applyAlignment="1">
      <alignment horizontal="center" vertical="center" wrapText="1"/>
    </xf>
    <xf numFmtId="0" fontId="5" fillId="29" borderId="14" xfId="1" applyFont="1" applyFill="1" applyBorder="1" applyAlignment="1">
      <alignment horizontal="center" vertical="center" wrapText="1"/>
    </xf>
    <xf numFmtId="0" fontId="6" fillId="0" borderId="3" xfId="1" applyFont="1" applyBorder="1" applyAlignment="1">
      <alignment horizontal="center" vertical="center" wrapText="1"/>
    </xf>
    <xf numFmtId="0" fontId="6" fillId="0" borderId="123" xfId="1" applyFont="1" applyBorder="1" applyAlignment="1">
      <alignment horizontal="center" vertical="center" wrapText="1"/>
    </xf>
    <xf numFmtId="0" fontId="6" fillId="0" borderId="124" xfId="1" applyFont="1" applyBorder="1" applyAlignment="1">
      <alignment horizontal="center" vertical="center" wrapText="1"/>
    </xf>
    <xf numFmtId="0" fontId="6" fillId="0" borderId="95" xfId="1" applyFont="1" applyBorder="1" applyAlignment="1">
      <alignment horizontal="center" vertical="top" wrapText="1"/>
    </xf>
    <xf numFmtId="0" fontId="6" fillId="0" borderId="81" xfId="1" applyFont="1" applyBorder="1" applyAlignment="1">
      <alignment horizontal="center" vertical="top" wrapText="1"/>
    </xf>
    <xf numFmtId="0" fontId="6" fillId="0" borderId="11" xfId="1" applyFont="1" applyBorder="1" applyAlignment="1">
      <alignment horizontal="center" vertical="top" wrapText="1"/>
    </xf>
    <xf numFmtId="0" fontId="6" fillId="0" borderId="23" xfId="1" applyFont="1" applyBorder="1" applyAlignment="1">
      <alignment horizontal="center" vertical="center" wrapText="1"/>
    </xf>
    <xf numFmtId="0" fontId="6" fillId="28" borderId="7" xfId="1" applyFont="1" applyFill="1" applyBorder="1" applyAlignment="1">
      <alignment horizontal="center" vertical="center" wrapText="1"/>
    </xf>
    <xf numFmtId="0" fontId="6" fillId="28" borderId="7" xfId="1" applyFont="1" applyFill="1" applyBorder="1" applyAlignment="1">
      <alignment horizontal="center" vertical="center"/>
    </xf>
    <xf numFmtId="0" fontId="7" fillId="28" borderId="0" xfId="1" applyFont="1" applyFill="1" applyAlignment="1">
      <alignment horizontal="center"/>
    </xf>
    <xf numFmtId="0" fontId="4" fillId="28" borderId="58" xfId="2" applyFont="1" applyFill="1" applyBorder="1" applyAlignment="1">
      <alignment horizontal="left" vertical="center"/>
    </xf>
    <xf numFmtId="0" fontId="4" fillId="28" borderId="0" xfId="2" applyFont="1" applyFill="1" applyAlignment="1">
      <alignment horizontal="left" vertical="center"/>
    </xf>
    <xf numFmtId="0" fontId="4" fillId="28" borderId="19" xfId="2" applyFont="1" applyFill="1" applyBorder="1" applyAlignment="1">
      <alignment horizontal="left" vertical="center"/>
    </xf>
    <xf numFmtId="0" fontId="7" fillId="28" borderId="7" xfId="1" applyFont="1" applyFill="1" applyBorder="1" applyAlignment="1">
      <alignment horizontal="center" vertical="center" wrapText="1"/>
    </xf>
    <xf numFmtId="0" fontId="7" fillId="0" borderId="7" xfId="1" applyFont="1" applyBorder="1" applyAlignment="1">
      <alignment horizontal="center" vertical="center" wrapText="1"/>
    </xf>
    <xf numFmtId="164" fontId="35" fillId="0" borderId="12" xfId="1" applyNumberFormat="1" applyFont="1" applyBorder="1" applyAlignment="1">
      <alignment horizontal="center" vertical="center"/>
    </xf>
    <xf numFmtId="164" fontId="35" fillId="0" borderId="14" xfId="1" applyNumberFormat="1" applyFont="1" applyBorder="1" applyAlignment="1">
      <alignment horizontal="center" vertical="center"/>
    </xf>
    <xf numFmtId="0" fontId="0" fillId="0" borderId="6" xfId="0" applyBorder="1" applyAlignment="1">
      <alignment horizontal="center" vertical="center" wrapText="1"/>
    </xf>
    <xf numFmtId="0" fontId="6" fillId="0" borderId="102" xfId="1" applyFont="1" applyBorder="1" applyAlignment="1">
      <alignment horizontal="center" vertical="center" wrapText="1"/>
    </xf>
    <xf numFmtId="0" fontId="6" fillId="0" borderId="7" xfId="1" applyFont="1" applyBorder="1" applyAlignment="1">
      <alignment horizontal="center" vertical="top" wrapText="1"/>
    </xf>
    <xf numFmtId="0" fontId="6" fillId="0" borderId="58" xfId="1" applyFont="1" applyBorder="1" applyAlignment="1">
      <alignment horizontal="center" vertical="center"/>
    </xf>
    <xf numFmtId="0" fontId="4" fillId="3" borderId="2" xfId="2" applyFont="1" applyFill="1" applyBorder="1" applyAlignment="1">
      <alignment horizontal="center" vertical="center" wrapText="1"/>
    </xf>
    <xf numFmtId="0" fontId="4" fillId="3" borderId="102" xfId="2" applyFont="1" applyFill="1" applyBorder="1" applyAlignment="1">
      <alignment horizontal="center" vertical="center" wrapText="1"/>
    </xf>
    <xf numFmtId="0" fontId="4" fillId="3" borderId="3" xfId="2" applyFont="1" applyFill="1" applyBorder="1" applyAlignment="1">
      <alignment horizontal="center" vertical="center" wrapText="1"/>
    </xf>
    <xf numFmtId="0" fontId="51" fillId="0" borderId="42" xfId="0" applyFont="1" applyBorder="1" applyAlignment="1">
      <alignment horizontal="center" vertical="center" wrapText="1"/>
    </xf>
    <xf numFmtId="0" fontId="51" fillId="0" borderId="115" xfId="0" applyFont="1" applyBorder="1" applyAlignment="1">
      <alignment horizontal="center" vertical="center" wrapText="1"/>
    </xf>
    <xf numFmtId="0" fontId="51" fillId="0" borderId="109" xfId="0" applyFont="1" applyBorder="1" applyAlignment="1">
      <alignment horizontal="center" vertical="center" wrapText="1"/>
    </xf>
    <xf numFmtId="0" fontId="51" fillId="0" borderId="116" xfId="0" applyFont="1" applyBorder="1" applyAlignment="1">
      <alignment horizontal="center" vertical="center" wrapText="1"/>
    </xf>
    <xf numFmtId="0" fontId="51" fillId="0" borderId="117" xfId="0" applyFont="1" applyBorder="1" applyAlignment="1">
      <alignment horizontal="center" vertical="center" wrapText="1"/>
    </xf>
    <xf numFmtId="0" fontId="7" fillId="0" borderId="86" xfId="0" applyFont="1" applyBorder="1" applyAlignment="1">
      <alignment horizontal="left" vertical="center"/>
    </xf>
    <xf numFmtId="0" fontId="7" fillId="0" borderId="97" xfId="0" applyFont="1" applyBorder="1" applyAlignment="1">
      <alignment horizontal="left" vertical="center"/>
    </xf>
    <xf numFmtId="0" fontId="7" fillId="0" borderId="101" xfId="0" applyFont="1" applyBorder="1" applyAlignment="1">
      <alignment horizontal="left" vertical="center"/>
    </xf>
    <xf numFmtId="0" fontId="7" fillId="0" borderId="98" xfId="0" applyFont="1" applyBorder="1" applyAlignment="1">
      <alignment horizontal="center" vertical="center" wrapText="1"/>
    </xf>
    <xf numFmtId="0" fontId="7" fillId="0" borderId="99" xfId="0" applyFont="1" applyBorder="1" applyAlignment="1">
      <alignment horizontal="center" vertical="center" wrapText="1"/>
    </xf>
    <xf numFmtId="0" fontId="4" fillId="23" borderId="80" xfId="0" applyFont="1" applyFill="1" applyBorder="1" applyAlignment="1">
      <alignment horizontal="left" vertical="center"/>
    </xf>
    <xf numFmtId="0" fontId="4" fillId="23" borderId="96" xfId="0" applyFont="1" applyFill="1" applyBorder="1" applyAlignment="1">
      <alignment horizontal="left" vertical="center"/>
    </xf>
    <xf numFmtId="0" fontId="7" fillId="0" borderId="100" xfId="0" applyFont="1" applyBorder="1" applyAlignment="1">
      <alignment horizontal="center" vertical="center" wrapText="1"/>
    </xf>
    <xf numFmtId="0" fontId="37" fillId="20" borderId="0" xfId="0" applyFont="1" applyFill="1" applyAlignment="1">
      <alignment horizontal="center" vertical="center" wrapText="1"/>
    </xf>
    <xf numFmtId="0" fontId="52" fillId="37" borderId="18" xfId="0" applyFont="1" applyFill="1" applyBorder="1" applyAlignment="1"/>
    <xf numFmtId="0" fontId="52" fillId="37" borderId="15" xfId="0" applyFont="1" applyFill="1" applyBorder="1" applyAlignment="1"/>
    <xf numFmtId="0" fontId="51" fillId="0" borderId="12" xfId="0" applyFont="1" applyBorder="1" applyAlignment="1"/>
    <xf numFmtId="0" fontId="51" fillId="0" borderId="13" xfId="0" applyFont="1" applyBorder="1" applyAlignment="1"/>
    <xf numFmtId="0" fontId="51" fillId="0" borderId="14" xfId="0" applyFont="1" applyBorder="1" applyAlignment="1"/>
    <xf numFmtId="0" fontId="51" fillId="0" borderId="107" xfId="0" applyFont="1" applyBorder="1" applyAlignment="1"/>
    <xf numFmtId="0" fontId="51" fillId="0" borderId="66" xfId="0" applyFont="1" applyBorder="1" applyAlignment="1"/>
    <xf numFmtId="0" fontId="51" fillId="0" borderId="108" xfId="0" applyFont="1" applyBorder="1" applyAlignment="1"/>
    <xf numFmtId="0" fontId="51" fillId="0" borderId="15" xfId="0" applyFont="1" applyBorder="1" applyAlignment="1"/>
    <xf numFmtId="0" fontId="51" fillId="0" borderId="110" xfId="0" applyFont="1" applyBorder="1" applyAlignment="1"/>
    <xf numFmtId="0" fontId="51" fillId="0" borderId="111" xfId="0" applyFont="1" applyBorder="1" applyAlignment="1"/>
    <xf numFmtId="0" fontId="52" fillId="23" borderId="113" xfId="0" applyFont="1" applyFill="1" applyBorder="1" applyAlignment="1"/>
    <xf numFmtId="0" fontId="52" fillId="23" borderId="114" xfId="0" applyFont="1" applyFill="1" applyBorder="1" applyAlignment="1"/>
  </cellXfs>
  <cellStyles count="8">
    <cellStyle name="Hiperlink" xfId="2" builtinId="8"/>
    <cellStyle name="Moeda" xfId="7" builtinId="4"/>
    <cellStyle name="Moeda 3" xfId="5" xr:uid="{733BFACA-5764-47F1-9352-CD0243E2BECA}"/>
    <cellStyle name="Normal" xfId="0" builtinId="0"/>
    <cellStyle name="Normal 2" xfId="1" xr:uid="{767312EA-88E5-44D3-9691-4FA162FE63D4}"/>
    <cellStyle name="Normal 3" xfId="3" xr:uid="{9066AD10-15A5-4D56-9594-B242A0FE807B}"/>
    <cellStyle name="Normal 4" xfId="4" xr:uid="{97F7E82A-44B1-42A1-8159-6FCEAB5475EE}"/>
    <cellStyle name="Normal 6" xfId="6" xr:uid="{171517D8-FC65-463E-BA78-CA130F5AB18D}"/>
  </cellStyles>
  <dxfs count="10">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sei.mj.gov.br/sei/controlador.php?acao=protocolo_visualizar&amp;id_protocolo=18855017&amp;id_procedimento_atual=16888828&amp;infra_sistema=100000100&amp;infra_unidade_atual=110001007&amp;infra_hash=d3e5c6aecabd864ea97a4f0ab47876ff08f1d7ad3a26b5e8d2e29cea4ef4b966" TargetMode="External"/><Relationship Id="rId3" Type="http://schemas.openxmlformats.org/officeDocument/2006/relationships/hyperlink" Target="https://sei.mj.gov.br/sei/controlador.php?acao=protocolo_visualizar&amp;id_protocolo=18855015&amp;id_procedimento_atual=16888828&amp;infra_sistema=100000100&amp;infra_unidade_atual=110001007&amp;infra_hash=dc5a959322466e1b178e4c620c9dde8a3034b6bf490676ea382cdc3f5e10d00c" TargetMode="External"/><Relationship Id="rId7" Type="http://schemas.openxmlformats.org/officeDocument/2006/relationships/hyperlink" Target="https://sei.mj.gov.br/sei/controlador.php?acao=protocolo_visualizar&amp;id_protocolo=18855015&amp;id_procedimento_atual=16888828&amp;infra_sistema=100000100&amp;infra_unidade_atual=110001007&amp;infra_hash=dc5a959322466e1b178e4c620c9dde8a3034b6bf490676ea382cdc3f5e10d00c" TargetMode="External"/><Relationship Id="rId2" Type="http://schemas.openxmlformats.org/officeDocument/2006/relationships/hyperlink" Target="https://sei.mj.gov.br/sei/controlador.php?acao=protocolo_visualizar&amp;id_protocolo=18855015&amp;id_procedimento_atual=16888828&amp;infra_sistema=100000100&amp;infra_unidade_atual=110001007&amp;infra_hash=dc5a959322466e1b178e4c620c9dde8a3034b6bf490676ea382cdc3f5e10d00c" TargetMode="External"/><Relationship Id="rId1" Type="http://schemas.openxmlformats.org/officeDocument/2006/relationships/hyperlink" Target="https://sei.mj.gov.br/sei/controlador.php?acao=protocolo_visualizar&amp;id_protocolo=18855011&amp;id_procedimento_atual=16888828&amp;infra_sistema=100000100&amp;infra_unidade_atual=110001007&amp;infra_hash=f4f27953a34a7b542115433dbbd1027f47e17243eb237025ef6024ddf69963c0" TargetMode="External"/><Relationship Id="rId6" Type="http://schemas.openxmlformats.org/officeDocument/2006/relationships/hyperlink" Target="https://sei.mj.gov.br/sei/controlador.php?acao=protocolo_visualizar&amp;id_protocolo=18855015&amp;id_procedimento_atual=16888828&amp;infra_sistema=100000100&amp;infra_unidade_atual=110001007&amp;infra_hash=dc5a959322466e1b178e4c620c9dde8a3034b6bf490676ea382cdc3f5e10d00c" TargetMode="External"/><Relationship Id="rId5" Type="http://schemas.openxmlformats.org/officeDocument/2006/relationships/hyperlink" Target="https://sei.mj.gov.br/sei/controlador.php?acao=protocolo_visualizar&amp;id_protocolo=18855011&amp;id_procedimento_atual=16888828&amp;infra_sistema=100000100&amp;infra_unidade_atual=110001007&amp;infra_hash=f4f27953a34a7b542115433dbbd1027f47e17243eb237025ef6024ddf69963c0" TargetMode="External"/><Relationship Id="rId4" Type="http://schemas.openxmlformats.org/officeDocument/2006/relationships/hyperlink" Target="https://sei.mj.gov.br/sei/controlador.php?acao=protocolo_visualizar&amp;id_protocolo=18855017&amp;id_procedimento_atual=16888828&amp;infra_sistema=100000100&amp;infra_unidade_atual=110001007&amp;infra_hash=d3e5c6aecabd864ea97a4f0ab47876ff08f1d7ad3a26b5e8d2e29cea4ef4b966"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65EFF-5FA3-47C0-987E-AD9BDBBD70B3}">
  <sheetPr>
    <pageSetUpPr fitToPage="1"/>
  </sheetPr>
  <dimension ref="A2:J311"/>
  <sheetViews>
    <sheetView topLeftCell="A74" zoomScaleNormal="100" workbookViewId="0">
      <selection activeCell="E74" sqref="E74"/>
    </sheetView>
  </sheetViews>
  <sheetFormatPr defaultRowHeight="12.75"/>
  <cols>
    <col min="1" max="1" width="6.28515625" style="4" customWidth="1"/>
    <col min="2" max="2" width="15.42578125" style="21" customWidth="1"/>
    <col min="3" max="3" width="30.85546875" style="4" customWidth="1"/>
    <col min="4" max="4" width="13.7109375" style="4" customWidth="1"/>
    <col min="5" max="5" width="60.42578125" style="4" customWidth="1"/>
    <col min="6" max="6" width="9.5703125" style="21" customWidth="1"/>
    <col min="7" max="7" width="21.28515625" style="823" customWidth="1"/>
    <col min="8" max="8" width="19.28515625" style="169" customWidth="1"/>
    <col min="9" max="9" width="38.140625" style="167" bestFit="1" customWidth="1"/>
    <col min="10" max="10" width="19.5703125" style="4" bestFit="1" customWidth="1"/>
    <col min="11" max="11" width="17.140625" style="4" bestFit="1" customWidth="1"/>
    <col min="12" max="12" width="25.7109375" style="4" customWidth="1"/>
    <col min="13" max="247" width="9.140625" style="4"/>
    <col min="248" max="248" width="41.7109375" style="4" bestFit="1" customWidth="1"/>
    <col min="249" max="249" width="15.7109375" style="4" bestFit="1" customWidth="1"/>
    <col min="250" max="250" width="41.5703125" style="4" customWidth="1"/>
    <col min="251" max="251" width="6.42578125" style="4" customWidth="1"/>
    <col min="252" max="252" width="18.28515625" style="4" bestFit="1" customWidth="1"/>
    <col min="253" max="253" width="9.140625" style="4"/>
    <col min="254" max="254" width="31.28515625" style="4" bestFit="1" customWidth="1"/>
    <col min="255" max="255" width="15.7109375" style="4" bestFit="1" customWidth="1"/>
    <col min="256" max="256" width="44.7109375" style="4" bestFit="1" customWidth="1"/>
    <col min="257" max="257" width="6.28515625" style="4" bestFit="1" customWidth="1"/>
    <col min="258" max="258" width="15.5703125" style="4" bestFit="1" customWidth="1"/>
    <col min="259" max="503" width="9.140625" style="4"/>
    <col min="504" max="504" width="41.7109375" style="4" bestFit="1" customWidth="1"/>
    <col min="505" max="505" width="15.7109375" style="4" bestFit="1" customWidth="1"/>
    <col min="506" max="506" width="41.5703125" style="4" customWidth="1"/>
    <col min="507" max="507" width="6.42578125" style="4" customWidth="1"/>
    <col min="508" max="508" width="18.28515625" style="4" bestFit="1" customWidth="1"/>
    <col min="509" max="509" width="9.140625" style="4"/>
    <col min="510" max="510" width="31.28515625" style="4" bestFit="1" customWidth="1"/>
    <col min="511" max="511" width="15.7109375" style="4" bestFit="1" customWidth="1"/>
    <col min="512" max="512" width="44.7109375" style="4" bestFit="1" customWidth="1"/>
    <col min="513" max="513" width="6.28515625" style="4" bestFit="1" customWidth="1"/>
    <col min="514" max="514" width="15.5703125" style="4" bestFit="1" customWidth="1"/>
    <col min="515" max="759" width="9.140625" style="4"/>
    <col min="760" max="760" width="41.7109375" style="4" bestFit="1" customWidth="1"/>
    <col min="761" max="761" width="15.7109375" style="4" bestFit="1" customWidth="1"/>
    <col min="762" max="762" width="41.5703125" style="4" customWidth="1"/>
    <col min="763" max="763" width="6.42578125" style="4" customWidth="1"/>
    <col min="764" max="764" width="18.28515625" style="4" bestFit="1" customWidth="1"/>
    <col min="765" max="765" width="9.140625" style="4"/>
    <col min="766" max="766" width="31.28515625" style="4" bestFit="1" customWidth="1"/>
    <col min="767" max="767" width="15.7109375" style="4" bestFit="1" customWidth="1"/>
    <col min="768" max="768" width="44.7109375" style="4" bestFit="1" customWidth="1"/>
    <col min="769" max="769" width="6.28515625" style="4" bestFit="1" customWidth="1"/>
    <col min="770" max="770" width="15.5703125" style="4" bestFit="1" customWidth="1"/>
    <col min="771" max="1015" width="9.140625" style="4"/>
    <col min="1016" max="1016" width="41.7109375" style="4" bestFit="1" customWidth="1"/>
    <col min="1017" max="1017" width="15.7109375" style="4" bestFit="1" customWidth="1"/>
    <col min="1018" max="1018" width="41.5703125" style="4" customWidth="1"/>
    <col min="1019" max="1019" width="6.42578125" style="4" customWidth="1"/>
    <col min="1020" max="1020" width="18.28515625" style="4" bestFit="1" customWidth="1"/>
    <col min="1021" max="1021" width="9.140625" style="4"/>
    <col min="1022" max="1022" width="31.28515625" style="4" bestFit="1" customWidth="1"/>
    <col min="1023" max="1023" width="15.7109375" style="4" bestFit="1" customWidth="1"/>
    <col min="1024" max="1024" width="44.7109375" style="4" bestFit="1" customWidth="1"/>
    <col min="1025" max="1025" width="6.28515625" style="4" bestFit="1" customWidth="1"/>
    <col min="1026" max="1026" width="15.5703125" style="4" bestFit="1" customWidth="1"/>
    <col min="1027" max="1271" width="9.140625" style="4"/>
    <col min="1272" max="1272" width="41.7109375" style="4" bestFit="1" customWidth="1"/>
    <col min="1273" max="1273" width="15.7109375" style="4" bestFit="1" customWidth="1"/>
    <col min="1274" max="1274" width="41.5703125" style="4" customWidth="1"/>
    <col min="1275" max="1275" width="6.42578125" style="4" customWidth="1"/>
    <col min="1276" max="1276" width="18.28515625" style="4" bestFit="1" customWidth="1"/>
    <col min="1277" max="1277" width="9.140625" style="4"/>
    <col min="1278" max="1278" width="31.28515625" style="4" bestFit="1" customWidth="1"/>
    <col min="1279" max="1279" width="15.7109375" style="4" bestFit="1" customWidth="1"/>
    <col min="1280" max="1280" width="44.7109375" style="4" bestFit="1" customWidth="1"/>
    <col min="1281" max="1281" width="6.28515625" style="4" bestFit="1" customWidth="1"/>
    <col min="1282" max="1282" width="15.5703125" style="4" bestFit="1" customWidth="1"/>
    <col min="1283" max="1527" width="9.140625" style="4"/>
    <col min="1528" max="1528" width="41.7109375" style="4" bestFit="1" customWidth="1"/>
    <col min="1529" max="1529" width="15.7109375" style="4" bestFit="1" customWidth="1"/>
    <col min="1530" max="1530" width="41.5703125" style="4" customWidth="1"/>
    <col min="1531" max="1531" width="6.42578125" style="4" customWidth="1"/>
    <col min="1532" max="1532" width="18.28515625" style="4" bestFit="1" customWidth="1"/>
    <col min="1533" max="1533" width="9.140625" style="4"/>
    <col min="1534" max="1534" width="31.28515625" style="4" bestFit="1" customWidth="1"/>
    <col min="1535" max="1535" width="15.7109375" style="4" bestFit="1" customWidth="1"/>
    <col min="1536" max="1536" width="44.7109375" style="4" bestFit="1" customWidth="1"/>
    <col min="1537" max="1537" width="6.28515625" style="4" bestFit="1" customWidth="1"/>
    <col min="1538" max="1538" width="15.5703125" style="4" bestFit="1" customWidth="1"/>
    <col min="1539" max="1783" width="9.140625" style="4"/>
    <col min="1784" max="1784" width="41.7109375" style="4" bestFit="1" customWidth="1"/>
    <col min="1785" max="1785" width="15.7109375" style="4" bestFit="1" customWidth="1"/>
    <col min="1786" max="1786" width="41.5703125" style="4" customWidth="1"/>
    <col min="1787" max="1787" width="6.42578125" style="4" customWidth="1"/>
    <col min="1788" max="1788" width="18.28515625" style="4" bestFit="1" customWidth="1"/>
    <col min="1789" max="1789" width="9.140625" style="4"/>
    <col min="1790" max="1790" width="31.28515625" style="4" bestFit="1" customWidth="1"/>
    <col min="1791" max="1791" width="15.7109375" style="4" bestFit="1" customWidth="1"/>
    <col min="1792" max="1792" width="44.7109375" style="4" bestFit="1" customWidth="1"/>
    <col min="1793" max="1793" width="6.28515625" style="4" bestFit="1" customWidth="1"/>
    <col min="1794" max="1794" width="15.5703125" style="4" bestFit="1" customWidth="1"/>
    <col min="1795" max="2039" width="9.140625" style="4"/>
    <col min="2040" max="2040" width="41.7109375" style="4" bestFit="1" customWidth="1"/>
    <col min="2041" max="2041" width="15.7109375" style="4" bestFit="1" customWidth="1"/>
    <col min="2042" max="2042" width="41.5703125" style="4" customWidth="1"/>
    <col min="2043" max="2043" width="6.42578125" style="4" customWidth="1"/>
    <col min="2044" max="2044" width="18.28515625" style="4" bestFit="1" customWidth="1"/>
    <col min="2045" max="2045" width="9.140625" style="4"/>
    <col min="2046" max="2046" width="31.28515625" style="4" bestFit="1" customWidth="1"/>
    <col min="2047" max="2047" width="15.7109375" style="4" bestFit="1" customWidth="1"/>
    <col min="2048" max="2048" width="44.7109375" style="4" bestFit="1" customWidth="1"/>
    <col min="2049" max="2049" width="6.28515625" style="4" bestFit="1" customWidth="1"/>
    <col min="2050" max="2050" width="15.5703125" style="4" bestFit="1" customWidth="1"/>
    <col min="2051" max="2295" width="9.140625" style="4"/>
    <col min="2296" max="2296" width="41.7109375" style="4" bestFit="1" customWidth="1"/>
    <col min="2297" max="2297" width="15.7109375" style="4" bestFit="1" customWidth="1"/>
    <col min="2298" max="2298" width="41.5703125" style="4" customWidth="1"/>
    <col min="2299" max="2299" width="6.42578125" style="4" customWidth="1"/>
    <col min="2300" max="2300" width="18.28515625" style="4" bestFit="1" customWidth="1"/>
    <col min="2301" max="2301" width="9.140625" style="4"/>
    <col min="2302" max="2302" width="31.28515625" style="4" bestFit="1" customWidth="1"/>
    <col min="2303" max="2303" width="15.7109375" style="4" bestFit="1" customWidth="1"/>
    <col min="2304" max="2304" width="44.7109375" style="4" bestFit="1" customWidth="1"/>
    <col min="2305" max="2305" width="6.28515625" style="4" bestFit="1" customWidth="1"/>
    <col min="2306" max="2306" width="15.5703125" style="4" bestFit="1" customWidth="1"/>
    <col min="2307" max="2551" width="9.140625" style="4"/>
    <col min="2552" max="2552" width="41.7109375" style="4" bestFit="1" customWidth="1"/>
    <col min="2553" max="2553" width="15.7109375" style="4" bestFit="1" customWidth="1"/>
    <col min="2554" max="2554" width="41.5703125" style="4" customWidth="1"/>
    <col min="2555" max="2555" width="6.42578125" style="4" customWidth="1"/>
    <col min="2556" max="2556" width="18.28515625" style="4" bestFit="1" customWidth="1"/>
    <col min="2557" max="2557" width="9.140625" style="4"/>
    <col min="2558" max="2558" width="31.28515625" style="4" bestFit="1" customWidth="1"/>
    <col min="2559" max="2559" width="15.7109375" style="4" bestFit="1" customWidth="1"/>
    <col min="2560" max="2560" width="44.7109375" style="4" bestFit="1" customWidth="1"/>
    <col min="2561" max="2561" width="6.28515625" style="4" bestFit="1" customWidth="1"/>
    <col min="2562" max="2562" width="15.5703125" style="4" bestFit="1" customWidth="1"/>
    <col min="2563" max="2807" width="9.140625" style="4"/>
    <col min="2808" max="2808" width="41.7109375" style="4" bestFit="1" customWidth="1"/>
    <col min="2809" max="2809" width="15.7109375" style="4" bestFit="1" customWidth="1"/>
    <col min="2810" max="2810" width="41.5703125" style="4" customWidth="1"/>
    <col min="2811" max="2811" width="6.42578125" style="4" customWidth="1"/>
    <col min="2812" max="2812" width="18.28515625" style="4" bestFit="1" customWidth="1"/>
    <col min="2813" max="2813" width="9.140625" style="4"/>
    <col min="2814" max="2814" width="31.28515625" style="4" bestFit="1" customWidth="1"/>
    <col min="2815" max="2815" width="15.7109375" style="4" bestFit="1" customWidth="1"/>
    <col min="2816" max="2816" width="44.7109375" style="4" bestFit="1" customWidth="1"/>
    <col min="2817" max="2817" width="6.28515625" style="4" bestFit="1" customWidth="1"/>
    <col min="2818" max="2818" width="15.5703125" style="4" bestFit="1" customWidth="1"/>
    <col min="2819" max="3063" width="9.140625" style="4"/>
    <col min="3064" max="3064" width="41.7109375" style="4" bestFit="1" customWidth="1"/>
    <col min="3065" max="3065" width="15.7109375" style="4" bestFit="1" customWidth="1"/>
    <col min="3066" max="3066" width="41.5703125" style="4" customWidth="1"/>
    <col min="3067" max="3067" width="6.42578125" style="4" customWidth="1"/>
    <col min="3068" max="3068" width="18.28515625" style="4" bestFit="1" customWidth="1"/>
    <col min="3069" max="3069" width="9.140625" style="4"/>
    <col min="3070" max="3070" width="31.28515625" style="4" bestFit="1" customWidth="1"/>
    <col min="3071" max="3071" width="15.7109375" style="4" bestFit="1" customWidth="1"/>
    <col min="3072" max="3072" width="44.7109375" style="4" bestFit="1" customWidth="1"/>
    <col min="3073" max="3073" width="6.28515625" style="4" bestFit="1" customWidth="1"/>
    <col min="3074" max="3074" width="15.5703125" style="4" bestFit="1" customWidth="1"/>
    <col min="3075" max="3319" width="9.140625" style="4"/>
    <col min="3320" max="3320" width="41.7109375" style="4" bestFit="1" customWidth="1"/>
    <col min="3321" max="3321" width="15.7109375" style="4" bestFit="1" customWidth="1"/>
    <col min="3322" max="3322" width="41.5703125" style="4" customWidth="1"/>
    <col min="3323" max="3323" width="6.42578125" style="4" customWidth="1"/>
    <col min="3324" max="3324" width="18.28515625" style="4" bestFit="1" customWidth="1"/>
    <col min="3325" max="3325" width="9.140625" style="4"/>
    <col min="3326" max="3326" width="31.28515625" style="4" bestFit="1" customWidth="1"/>
    <col min="3327" max="3327" width="15.7109375" style="4" bestFit="1" customWidth="1"/>
    <col min="3328" max="3328" width="44.7109375" style="4" bestFit="1" customWidth="1"/>
    <col min="3329" max="3329" width="6.28515625" style="4" bestFit="1" customWidth="1"/>
    <col min="3330" max="3330" width="15.5703125" style="4" bestFit="1" customWidth="1"/>
    <col min="3331" max="3575" width="9.140625" style="4"/>
    <col min="3576" max="3576" width="41.7109375" style="4" bestFit="1" customWidth="1"/>
    <col min="3577" max="3577" width="15.7109375" style="4" bestFit="1" customWidth="1"/>
    <col min="3578" max="3578" width="41.5703125" style="4" customWidth="1"/>
    <col min="3579" max="3579" width="6.42578125" style="4" customWidth="1"/>
    <col min="3580" max="3580" width="18.28515625" style="4" bestFit="1" customWidth="1"/>
    <col min="3581" max="3581" width="9.140625" style="4"/>
    <col min="3582" max="3582" width="31.28515625" style="4" bestFit="1" customWidth="1"/>
    <col min="3583" max="3583" width="15.7109375" style="4" bestFit="1" customWidth="1"/>
    <col min="3584" max="3584" width="44.7109375" style="4" bestFit="1" customWidth="1"/>
    <col min="3585" max="3585" width="6.28515625" style="4" bestFit="1" customWidth="1"/>
    <col min="3586" max="3586" width="15.5703125" style="4" bestFit="1" customWidth="1"/>
    <col min="3587" max="3831" width="9.140625" style="4"/>
    <col min="3832" max="3832" width="41.7109375" style="4" bestFit="1" customWidth="1"/>
    <col min="3833" max="3833" width="15.7109375" style="4" bestFit="1" customWidth="1"/>
    <col min="3834" max="3834" width="41.5703125" style="4" customWidth="1"/>
    <col min="3835" max="3835" width="6.42578125" style="4" customWidth="1"/>
    <col min="3836" max="3836" width="18.28515625" style="4" bestFit="1" customWidth="1"/>
    <col min="3837" max="3837" width="9.140625" style="4"/>
    <col min="3838" max="3838" width="31.28515625" style="4" bestFit="1" customWidth="1"/>
    <col min="3839" max="3839" width="15.7109375" style="4" bestFit="1" customWidth="1"/>
    <col min="3840" max="3840" width="44.7109375" style="4" bestFit="1" customWidth="1"/>
    <col min="3841" max="3841" width="6.28515625" style="4" bestFit="1" customWidth="1"/>
    <col min="3842" max="3842" width="15.5703125" style="4" bestFit="1" customWidth="1"/>
    <col min="3843" max="4087" width="9.140625" style="4"/>
    <col min="4088" max="4088" width="41.7109375" style="4" bestFit="1" customWidth="1"/>
    <col min="4089" max="4089" width="15.7109375" style="4" bestFit="1" customWidth="1"/>
    <col min="4090" max="4090" width="41.5703125" style="4" customWidth="1"/>
    <col min="4091" max="4091" width="6.42578125" style="4" customWidth="1"/>
    <col min="4092" max="4092" width="18.28515625" style="4" bestFit="1" customWidth="1"/>
    <col min="4093" max="4093" width="9.140625" style="4"/>
    <col min="4094" max="4094" width="31.28515625" style="4" bestFit="1" customWidth="1"/>
    <col min="4095" max="4095" width="15.7109375" style="4" bestFit="1" customWidth="1"/>
    <col min="4096" max="4096" width="44.7109375" style="4" bestFit="1" customWidth="1"/>
    <col min="4097" max="4097" width="6.28515625" style="4" bestFit="1" customWidth="1"/>
    <col min="4098" max="4098" width="15.5703125" style="4" bestFit="1" customWidth="1"/>
    <col min="4099" max="4343" width="9.140625" style="4"/>
    <col min="4344" max="4344" width="41.7109375" style="4" bestFit="1" customWidth="1"/>
    <col min="4345" max="4345" width="15.7109375" style="4" bestFit="1" customWidth="1"/>
    <col min="4346" max="4346" width="41.5703125" style="4" customWidth="1"/>
    <col min="4347" max="4347" width="6.42578125" style="4" customWidth="1"/>
    <col min="4348" max="4348" width="18.28515625" style="4" bestFit="1" customWidth="1"/>
    <col min="4349" max="4349" width="9.140625" style="4"/>
    <col min="4350" max="4350" width="31.28515625" style="4" bestFit="1" customWidth="1"/>
    <col min="4351" max="4351" width="15.7109375" style="4" bestFit="1" customWidth="1"/>
    <col min="4352" max="4352" width="44.7109375" style="4" bestFit="1" customWidth="1"/>
    <col min="4353" max="4353" width="6.28515625" style="4" bestFit="1" customWidth="1"/>
    <col min="4354" max="4354" width="15.5703125" style="4" bestFit="1" customWidth="1"/>
    <col min="4355" max="4599" width="9.140625" style="4"/>
    <col min="4600" max="4600" width="41.7109375" style="4" bestFit="1" customWidth="1"/>
    <col min="4601" max="4601" width="15.7109375" style="4" bestFit="1" customWidth="1"/>
    <col min="4602" max="4602" width="41.5703125" style="4" customWidth="1"/>
    <col min="4603" max="4603" width="6.42578125" style="4" customWidth="1"/>
    <col min="4604" max="4604" width="18.28515625" style="4" bestFit="1" customWidth="1"/>
    <col min="4605" max="4605" width="9.140625" style="4"/>
    <col min="4606" max="4606" width="31.28515625" style="4" bestFit="1" customWidth="1"/>
    <col min="4607" max="4607" width="15.7109375" style="4" bestFit="1" customWidth="1"/>
    <col min="4608" max="4608" width="44.7109375" style="4" bestFit="1" customWidth="1"/>
    <col min="4609" max="4609" width="6.28515625" style="4" bestFit="1" customWidth="1"/>
    <col min="4610" max="4610" width="15.5703125" style="4" bestFit="1" customWidth="1"/>
    <col min="4611" max="4855" width="9.140625" style="4"/>
    <col min="4856" max="4856" width="41.7109375" style="4" bestFit="1" customWidth="1"/>
    <col min="4857" max="4857" width="15.7109375" style="4" bestFit="1" customWidth="1"/>
    <col min="4858" max="4858" width="41.5703125" style="4" customWidth="1"/>
    <col min="4859" max="4859" width="6.42578125" style="4" customWidth="1"/>
    <col min="4860" max="4860" width="18.28515625" style="4" bestFit="1" customWidth="1"/>
    <col min="4861" max="4861" width="9.140625" style="4"/>
    <col min="4862" max="4862" width="31.28515625" style="4" bestFit="1" customWidth="1"/>
    <col min="4863" max="4863" width="15.7109375" style="4" bestFit="1" customWidth="1"/>
    <col min="4864" max="4864" width="44.7109375" style="4" bestFit="1" customWidth="1"/>
    <col min="4865" max="4865" width="6.28515625" style="4" bestFit="1" customWidth="1"/>
    <col min="4866" max="4866" width="15.5703125" style="4" bestFit="1" customWidth="1"/>
    <col min="4867" max="5111" width="9.140625" style="4"/>
    <col min="5112" max="5112" width="41.7109375" style="4" bestFit="1" customWidth="1"/>
    <col min="5113" max="5113" width="15.7109375" style="4" bestFit="1" customWidth="1"/>
    <col min="5114" max="5114" width="41.5703125" style="4" customWidth="1"/>
    <col min="5115" max="5115" width="6.42578125" style="4" customWidth="1"/>
    <col min="5116" max="5116" width="18.28515625" style="4" bestFit="1" customWidth="1"/>
    <col min="5117" max="5117" width="9.140625" style="4"/>
    <col min="5118" max="5118" width="31.28515625" style="4" bestFit="1" customWidth="1"/>
    <col min="5119" max="5119" width="15.7109375" style="4" bestFit="1" customWidth="1"/>
    <col min="5120" max="5120" width="44.7109375" style="4" bestFit="1" customWidth="1"/>
    <col min="5121" max="5121" width="6.28515625" style="4" bestFit="1" customWidth="1"/>
    <col min="5122" max="5122" width="15.5703125" style="4" bestFit="1" customWidth="1"/>
    <col min="5123" max="5367" width="9.140625" style="4"/>
    <col min="5368" max="5368" width="41.7109375" style="4" bestFit="1" customWidth="1"/>
    <col min="5369" max="5369" width="15.7109375" style="4" bestFit="1" customWidth="1"/>
    <col min="5370" max="5370" width="41.5703125" style="4" customWidth="1"/>
    <col min="5371" max="5371" width="6.42578125" style="4" customWidth="1"/>
    <col min="5372" max="5372" width="18.28515625" style="4" bestFit="1" customWidth="1"/>
    <col min="5373" max="5373" width="9.140625" style="4"/>
    <col min="5374" max="5374" width="31.28515625" style="4" bestFit="1" customWidth="1"/>
    <col min="5375" max="5375" width="15.7109375" style="4" bestFit="1" customWidth="1"/>
    <col min="5376" max="5376" width="44.7109375" style="4" bestFit="1" customWidth="1"/>
    <col min="5377" max="5377" width="6.28515625" style="4" bestFit="1" customWidth="1"/>
    <col min="5378" max="5378" width="15.5703125" style="4" bestFit="1" customWidth="1"/>
    <col min="5379" max="5623" width="9.140625" style="4"/>
    <col min="5624" max="5624" width="41.7109375" style="4" bestFit="1" customWidth="1"/>
    <col min="5625" max="5625" width="15.7109375" style="4" bestFit="1" customWidth="1"/>
    <col min="5626" max="5626" width="41.5703125" style="4" customWidth="1"/>
    <col min="5627" max="5627" width="6.42578125" style="4" customWidth="1"/>
    <col min="5628" max="5628" width="18.28515625" style="4" bestFit="1" customWidth="1"/>
    <col min="5629" max="5629" width="9.140625" style="4"/>
    <col min="5630" max="5630" width="31.28515625" style="4" bestFit="1" customWidth="1"/>
    <col min="5631" max="5631" width="15.7109375" style="4" bestFit="1" customWidth="1"/>
    <col min="5632" max="5632" width="44.7109375" style="4" bestFit="1" customWidth="1"/>
    <col min="5633" max="5633" width="6.28515625" style="4" bestFit="1" customWidth="1"/>
    <col min="5634" max="5634" width="15.5703125" style="4" bestFit="1" customWidth="1"/>
    <col min="5635" max="5879" width="9.140625" style="4"/>
    <col min="5880" max="5880" width="41.7109375" style="4" bestFit="1" customWidth="1"/>
    <col min="5881" max="5881" width="15.7109375" style="4" bestFit="1" customWidth="1"/>
    <col min="5882" max="5882" width="41.5703125" style="4" customWidth="1"/>
    <col min="5883" max="5883" width="6.42578125" style="4" customWidth="1"/>
    <col min="5884" max="5884" width="18.28515625" style="4" bestFit="1" customWidth="1"/>
    <col min="5885" max="5885" width="9.140625" style="4"/>
    <col min="5886" max="5886" width="31.28515625" style="4" bestFit="1" customWidth="1"/>
    <col min="5887" max="5887" width="15.7109375" style="4" bestFit="1" customWidth="1"/>
    <col min="5888" max="5888" width="44.7109375" style="4" bestFit="1" customWidth="1"/>
    <col min="5889" max="5889" width="6.28515625" style="4" bestFit="1" customWidth="1"/>
    <col min="5890" max="5890" width="15.5703125" style="4" bestFit="1" customWidth="1"/>
    <col min="5891" max="6135" width="9.140625" style="4"/>
    <col min="6136" max="6136" width="41.7109375" style="4" bestFit="1" customWidth="1"/>
    <col min="6137" max="6137" width="15.7109375" style="4" bestFit="1" customWidth="1"/>
    <col min="6138" max="6138" width="41.5703125" style="4" customWidth="1"/>
    <col min="6139" max="6139" width="6.42578125" style="4" customWidth="1"/>
    <col min="6140" max="6140" width="18.28515625" style="4" bestFit="1" customWidth="1"/>
    <col min="6141" max="6141" width="9.140625" style="4"/>
    <col min="6142" max="6142" width="31.28515625" style="4" bestFit="1" customWidth="1"/>
    <col min="6143" max="6143" width="15.7109375" style="4" bestFit="1" customWidth="1"/>
    <col min="6144" max="6144" width="44.7109375" style="4" bestFit="1" customWidth="1"/>
    <col min="6145" max="6145" width="6.28515625" style="4" bestFit="1" customWidth="1"/>
    <col min="6146" max="6146" width="15.5703125" style="4" bestFit="1" customWidth="1"/>
    <col min="6147" max="6391" width="9.140625" style="4"/>
    <col min="6392" max="6392" width="41.7109375" style="4" bestFit="1" customWidth="1"/>
    <col min="6393" max="6393" width="15.7109375" style="4" bestFit="1" customWidth="1"/>
    <col min="6394" max="6394" width="41.5703125" style="4" customWidth="1"/>
    <col min="6395" max="6395" width="6.42578125" style="4" customWidth="1"/>
    <col min="6396" max="6396" width="18.28515625" style="4" bestFit="1" customWidth="1"/>
    <col min="6397" max="6397" width="9.140625" style="4"/>
    <col min="6398" max="6398" width="31.28515625" style="4" bestFit="1" customWidth="1"/>
    <col min="6399" max="6399" width="15.7109375" style="4" bestFit="1" customWidth="1"/>
    <col min="6400" max="6400" width="44.7109375" style="4" bestFit="1" customWidth="1"/>
    <col min="6401" max="6401" width="6.28515625" style="4" bestFit="1" customWidth="1"/>
    <col min="6402" max="6402" width="15.5703125" style="4" bestFit="1" customWidth="1"/>
    <col min="6403" max="6647" width="9.140625" style="4"/>
    <col min="6648" max="6648" width="41.7109375" style="4" bestFit="1" customWidth="1"/>
    <col min="6649" max="6649" width="15.7109375" style="4" bestFit="1" customWidth="1"/>
    <col min="6650" max="6650" width="41.5703125" style="4" customWidth="1"/>
    <col min="6651" max="6651" width="6.42578125" style="4" customWidth="1"/>
    <col min="6652" max="6652" width="18.28515625" style="4" bestFit="1" customWidth="1"/>
    <col min="6653" max="6653" width="9.140625" style="4"/>
    <col min="6654" max="6654" width="31.28515625" style="4" bestFit="1" customWidth="1"/>
    <col min="6655" max="6655" width="15.7109375" style="4" bestFit="1" customWidth="1"/>
    <col min="6656" max="6656" width="44.7109375" style="4" bestFit="1" customWidth="1"/>
    <col min="6657" max="6657" width="6.28515625" style="4" bestFit="1" customWidth="1"/>
    <col min="6658" max="6658" width="15.5703125" style="4" bestFit="1" customWidth="1"/>
    <col min="6659" max="6903" width="9.140625" style="4"/>
    <col min="6904" max="6904" width="41.7109375" style="4" bestFit="1" customWidth="1"/>
    <col min="6905" max="6905" width="15.7109375" style="4" bestFit="1" customWidth="1"/>
    <col min="6906" max="6906" width="41.5703125" style="4" customWidth="1"/>
    <col min="6907" max="6907" width="6.42578125" style="4" customWidth="1"/>
    <col min="6908" max="6908" width="18.28515625" style="4" bestFit="1" customWidth="1"/>
    <col min="6909" max="6909" width="9.140625" style="4"/>
    <col min="6910" max="6910" width="31.28515625" style="4" bestFit="1" customWidth="1"/>
    <col min="6911" max="6911" width="15.7109375" style="4" bestFit="1" customWidth="1"/>
    <col min="6912" max="6912" width="44.7109375" style="4" bestFit="1" customWidth="1"/>
    <col min="6913" max="6913" width="6.28515625" style="4" bestFit="1" customWidth="1"/>
    <col min="6914" max="6914" width="15.5703125" style="4" bestFit="1" customWidth="1"/>
    <col min="6915" max="7159" width="9.140625" style="4"/>
    <col min="7160" max="7160" width="41.7109375" style="4" bestFit="1" customWidth="1"/>
    <col min="7161" max="7161" width="15.7109375" style="4" bestFit="1" customWidth="1"/>
    <col min="7162" max="7162" width="41.5703125" style="4" customWidth="1"/>
    <col min="7163" max="7163" width="6.42578125" style="4" customWidth="1"/>
    <col min="7164" max="7164" width="18.28515625" style="4" bestFit="1" customWidth="1"/>
    <col min="7165" max="7165" width="9.140625" style="4"/>
    <col min="7166" max="7166" width="31.28515625" style="4" bestFit="1" customWidth="1"/>
    <col min="7167" max="7167" width="15.7109375" style="4" bestFit="1" customWidth="1"/>
    <col min="7168" max="7168" width="44.7109375" style="4" bestFit="1" customWidth="1"/>
    <col min="7169" max="7169" width="6.28515625" style="4" bestFit="1" customWidth="1"/>
    <col min="7170" max="7170" width="15.5703125" style="4" bestFit="1" customWidth="1"/>
    <col min="7171" max="7415" width="9.140625" style="4"/>
    <col min="7416" max="7416" width="41.7109375" style="4" bestFit="1" customWidth="1"/>
    <col min="7417" max="7417" width="15.7109375" style="4" bestFit="1" customWidth="1"/>
    <col min="7418" max="7418" width="41.5703125" style="4" customWidth="1"/>
    <col min="7419" max="7419" width="6.42578125" style="4" customWidth="1"/>
    <col min="7420" max="7420" width="18.28515625" style="4" bestFit="1" customWidth="1"/>
    <col min="7421" max="7421" width="9.140625" style="4"/>
    <col min="7422" max="7422" width="31.28515625" style="4" bestFit="1" customWidth="1"/>
    <col min="7423" max="7423" width="15.7109375" style="4" bestFit="1" customWidth="1"/>
    <col min="7424" max="7424" width="44.7109375" style="4" bestFit="1" customWidth="1"/>
    <col min="7425" max="7425" width="6.28515625" style="4" bestFit="1" customWidth="1"/>
    <col min="7426" max="7426" width="15.5703125" style="4" bestFit="1" customWidth="1"/>
    <col min="7427" max="7671" width="9.140625" style="4"/>
    <col min="7672" max="7672" width="41.7109375" style="4" bestFit="1" customWidth="1"/>
    <col min="7673" max="7673" width="15.7109375" style="4" bestFit="1" customWidth="1"/>
    <col min="7674" max="7674" width="41.5703125" style="4" customWidth="1"/>
    <col min="7675" max="7675" width="6.42578125" style="4" customWidth="1"/>
    <col min="7676" max="7676" width="18.28515625" style="4" bestFit="1" customWidth="1"/>
    <col min="7677" max="7677" width="9.140625" style="4"/>
    <col min="7678" max="7678" width="31.28515625" style="4" bestFit="1" customWidth="1"/>
    <col min="7679" max="7679" width="15.7109375" style="4" bestFit="1" customWidth="1"/>
    <col min="7680" max="7680" width="44.7109375" style="4" bestFit="1" customWidth="1"/>
    <col min="7681" max="7681" width="6.28515625" style="4" bestFit="1" customWidth="1"/>
    <col min="7682" max="7682" width="15.5703125" style="4" bestFit="1" customWidth="1"/>
    <col min="7683" max="7927" width="9.140625" style="4"/>
    <col min="7928" max="7928" width="41.7109375" style="4" bestFit="1" customWidth="1"/>
    <col min="7929" max="7929" width="15.7109375" style="4" bestFit="1" customWidth="1"/>
    <col min="7930" max="7930" width="41.5703125" style="4" customWidth="1"/>
    <col min="7931" max="7931" width="6.42578125" style="4" customWidth="1"/>
    <col min="7932" max="7932" width="18.28515625" style="4" bestFit="1" customWidth="1"/>
    <col min="7933" max="7933" width="9.140625" style="4"/>
    <col min="7934" max="7934" width="31.28515625" style="4" bestFit="1" customWidth="1"/>
    <col min="7935" max="7935" width="15.7109375" style="4" bestFit="1" customWidth="1"/>
    <col min="7936" max="7936" width="44.7109375" style="4" bestFit="1" customWidth="1"/>
    <col min="7937" max="7937" width="6.28515625" style="4" bestFit="1" customWidth="1"/>
    <col min="7938" max="7938" width="15.5703125" style="4" bestFit="1" customWidth="1"/>
    <col min="7939" max="8183" width="9.140625" style="4"/>
    <col min="8184" max="8184" width="41.7109375" style="4" bestFit="1" customWidth="1"/>
    <col min="8185" max="8185" width="15.7109375" style="4" bestFit="1" customWidth="1"/>
    <col min="8186" max="8186" width="41.5703125" style="4" customWidth="1"/>
    <col min="8187" max="8187" width="6.42578125" style="4" customWidth="1"/>
    <col min="8188" max="8188" width="18.28515625" style="4" bestFit="1" customWidth="1"/>
    <col min="8189" max="8189" width="9.140625" style="4"/>
    <col min="8190" max="8190" width="31.28515625" style="4" bestFit="1" customWidth="1"/>
    <col min="8191" max="8191" width="15.7109375" style="4" bestFit="1" customWidth="1"/>
    <col min="8192" max="8192" width="44.7109375" style="4" bestFit="1" customWidth="1"/>
    <col min="8193" max="8193" width="6.28515625" style="4" bestFit="1" customWidth="1"/>
    <col min="8194" max="8194" width="15.5703125" style="4" bestFit="1" customWidth="1"/>
    <col min="8195" max="8439" width="9.140625" style="4"/>
    <col min="8440" max="8440" width="41.7109375" style="4" bestFit="1" customWidth="1"/>
    <col min="8441" max="8441" width="15.7109375" style="4" bestFit="1" customWidth="1"/>
    <col min="8442" max="8442" width="41.5703125" style="4" customWidth="1"/>
    <col min="8443" max="8443" width="6.42578125" style="4" customWidth="1"/>
    <col min="8444" max="8444" width="18.28515625" style="4" bestFit="1" customWidth="1"/>
    <col min="8445" max="8445" width="9.140625" style="4"/>
    <col min="8446" max="8446" width="31.28515625" style="4" bestFit="1" customWidth="1"/>
    <col min="8447" max="8447" width="15.7109375" style="4" bestFit="1" customWidth="1"/>
    <col min="8448" max="8448" width="44.7109375" style="4" bestFit="1" customWidth="1"/>
    <col min="8449" max="8449" width="6.28515625" style="4" bestFit="1" customWidth="1"/>
    <col min="8450" max="8450" width="15.5703125" style="4" bestFit="1" customWidth="1"/>
    <col min="8451" max="8695" width="9.140625" style="4"/>
    <col min="8696" max="8696" width="41.7109375" style="4" bestFit="1" customWidth="1"/>
    <col min="8697" max="8697" width="15.7109375" style="4" bestFit="1" customWidth="1"/>
    <col min="8698" max="8698" width="41.5703125" style="4" customWidth="1"/>
    <col min="8699" max="8699" width="6.42578125" style="4" customWidth="1"/>
    <col min="8700" max="8700" width="18.28515625" style="4" bestFit="1" customWidth="1"/>
    <col min="8701" max="8701" width="9.140625" style="4"/>
    <col min="8702" max="8702" width="31.28515625" style="4" bestFit="1" customWidth="1"/>
    <col min="8703" max="8703" width="15.7109375" style="4" bestFit="1" customWidth="1"/>
    <col min="8704" max="8704" width="44.7109375" style="4" bestFit="1" customWidth="1"/>
    <col min="8705" max="8705" width="6.28515625" style="4" bestFit="1" customWidth="1"/>
    <col min="8706" max="8706" width="15.5703125" style="4" bestFit="1" customWidth="1"/>
    <col min="8707" max="8951" width="9.140625" style="4"/>
    <col min="8952" max="8952" width="41.7109375" style="4" bestFit="1" customWidth="1"/>
    <col min="8953" max="8953" width="15.7109375" style="4" bestFit="1" customWidth="1"/>
    <col min="8954" max="8954" width="41.5703125" style="4" customWidth="1"/>
    <col min="8955" max="8955" width="6.42578125" style="4" customWidth="1"/>
    <col min="8956" max="8956" width="18.28515625" style="4" bestFit="1" customWidth="1"/>
    <col min="8957" max="8957" width="9.140625" style="4"/>
    <col min="8958" max="8958" width="31.28515625" style="4" bestFit="1" customWidth="1"/>
    <col min="8959" max="8959" width="15.7109375" style="4" bestFit="1" customWidth="1"/>
    <col min="8960" max="8960" width="44.7109375" style="4" bestFit="1" customWidth="1"/>
    <col min="8961" max="8961" width="6.28515625" style="4" bestFit="1" customWidth="1"/>
    <col min="8962" max="8962" width="15.5703125" style="4" bestFit="1" customWidth="1"/>
    <col min="8963" max="9207" width="9.140625" style="4"/>
    <col min="9208" max="9208" width="41.7109375" style="4" bestFit="1" customWidth="1"/>
    <col min="9209" max="9209" width="15.7109375" style="4" bestFit="1" customWidth="1"/>
    <col min="9210" max="9210" width="41.5703125" style="4" customWidth="1"/>
    <col min="9211" max="9211" width="6.42578125" style="4" customWidth="1"/>
    <col min="9212" max="9212" width="18.28515625" style="4" bestFit="1" customWidth="1"/>
    <col min="9213" max="9213" width="9.140625" style="4"/>
    <col min="9214" max="9214" width="31.28515625" style="4" bestFit="1" customWidth="1"/>
    <col min="9215" max="9215" width="15.7109375" style="4" bestFit="1" customWidth="1"/>
    <col min="9216" max="9216" width="44.7109375" style="4" bestFit="1" customWidth="1"/>
    <col min="9217" max="9217" width="6.28515625" style="4" bestFit="1" customWidth="1"/>
    <col min="9218" max="9218" width="15.5703125" style="4" bestFit="1" customWidth="1"/>
    <col min="9219" max="9463" width="9.140625" style="4"/>
    <col min="9464" max="9464" width="41.7109375" style="4" bestFit="1" customWidth="1"/>
    <col min="9465" max="9465" width="15.7109375" style="4" bestFit="1" customWidth="1"/>
    <col min="9466" max="9466" width="41.5703125" style="4" customWidth="1"/>
    <col min="9467" max="9467" width="6.42578125" style="4" customWidth="1"/>
    <col min="9468" max="9468" width="18.28515625" style="4" bestFit="1" customWidth="1"/>
    <col min="9469" max="9469" width="9.140625" style="4"/>
    <col min="9470" max="9470" width="31.28515625" style="4" bestFit="1" customWidth="1"/>
    <col min="9471" max="9471" width="15.7109375" style="4" bestFit="1" customWidth="1"/>
    <col min="9472" max="9472" width="44.7109375" style="4" bestFit="1" customWidth="1"/>
    <col min="9473" max="9473" width="6.28515625" style="4" bestFit="1" customWidth="1"/>
    <col min="9474" max="9474" width="15.5703125" style="4" bestFit="1" customWidth="1"/>
    <col min="9475" max="9719" width="9.140625" style="4"/>
    <col min="9720" max="9720" width="41.7109375" style="4" bestFit="1" customWidth="1"/>
    <col min="9721" max="9721" width="15.7109375" style="4" bestFit="1" customWidth="1"/>
    <col min="9722" max="9722" width="41.5703125" style="4" customWidth="1"/>
    <col min="9723" max="9723" width="6.42578125" style="4" customWidth="1"/>
    <col min="9724" max="9724" width="18.28515625" style="4" bestFit="1" customWidth="1"/>
    <col min="9725" max="9725" width="9.140625" style="4"/>
    <col min="9726" max="9726" width="31.28515625" style="4" bestFit="1" customWidth="1"/>
    <col min="9727" max="9727" width="15.7109375" style="4" bestFit="1" customWidth="1"/>
    <col min="9728" max="9728" width="44.7109375" style="4" bestFit="1" customWidth="1"/>
    <col min="9729" max="9729" width="6.28515625" style="4" bestFit="1" customWidth="1"/>
    <col min="9730" max="9730" width="15.5703125" style="4" bestFit="1" customWidth="1"/>
    <col min="9731" max="9975" width="9.140625" style="4"/>
    <col min="9976" max="9976" width="41.7109375" style="4" bestFit="1" customWidth="1"/>
    <col min="9977" max="9977" width="15.7109375" style="4" bestFit="1" customWidth="1"/>
    <col min="9978" max="9978" width="41.5703125" style="4" customWidth="1"/>
    <col min="9979" max="9979" width="6.42578125" style="4" customWidth="1"/>
    <col min="9980" max="9980" width="18.28515625" style="4" bestFit="1" customWidth="1"/>
    <col min="9981" max="9981" width="9.140625" style="4"/>
    <col min="9982" max="9982" width="31.28515625" style="4" bestFit="1" customWidth="1"/>
    <col min="9983" max="9983" width="15.7109375" style="4" bestFit="1" customWidth="1"/>
    <col min="9984" max="9984" width="44.7109375" style="4" bestFit="1" customWidth="1"/>
    <col min="9985" max="9985" width="6.28515625" style="4" bestFit="1" customWidth="1"/>
    <col min="9986" max="9986" width="15.5703125" style="4" bestFit="1" customWidth="1"/>
    <col min="9987" max="10231" width="9.140625" style="4"/>
    <col min="10232" max="10232" width="41.7109375" style="4" bestFit="1" customWidth="1"/>
    <col min="10233" max="10233" width="15.7109375" style="4" bestFit="1" customWidth="1"/>
    <col min="10234" max="10234" width="41.5703125" style="4" customWidth="1"/>
    <col min="10235" max="10235" width="6.42578125" style="4" customWidth="1"/>
    <col min="10236" max="10236" width="18.28515625" style="4" bestFit="1" customWidth="1"/>
    <col min="10237" max="10237" width="9.140625" style="4"/>
    <col min="10238" max="10238" width="31.28515625" style="4" bestFit="1" customWidth="1"/>
    <col min="10239" max="10239" width="15.7109375" style="4" bestFit="1" customWidth="1"/>
    <col min="10240" max="10240" width="44.7109375" style="4" bestFit="1" customWidth="1"/>
    <col min="10241" max="10241" width="6.28515625" style="4" bestFit="1" customWidth="1"/>
    <col min="10242" max="10242" width="15.5703125" style="4" bestFit="1" customWidth="1"/>
    <col min="10243" max="10487" width="9.140625" style="4"/>
    <col min="10488" max="10488" width="41.7109375" style="4" bestFit="1" customWidth="1"/>
    <col min="10489" max="10489" width="15.7109375" style="4" bestFit="1" customWidth="1"/>
    <col min="10490" max="10490" width="41.5703125" style="4" customWidth="1"/>
    <col min="10491" max="10491" width="6.42578125" style="4" customWidth="1"/>
    <col min="10492" max="10492" width="18.28515625" style="4" bestFit="1" customWidth="1"/>
    <col min="10493" max="10493" width="9.140625" style="4"/>
    <col min="10494" max="10494" width="31.28515625" style="4" bestFit="1" customWidth="1"/>
    <col min="10495" max="10495" width="15.7109375" style="4" bestFit="1" customWidth="1"/>
    <col min="10496" max="10496" width="44.7109375" style="4" bestFit="1" customWidth="1"/>
    <col min="10497" max="10497" width="6.28515625" style="4" bestFit="1" customWidth="1"/>
    <col min="10498" max="10498" width="15.5703125" style="4" bestFit="1" customWidth="1"/>
    <col min="10499" max="10743" width="9.140625" style="4"/>
    <col min="10744" max="10744" width="41.7109375" style="4" bestFit="1" customWidth="1"/>
    <col min="10745" max="10745" width="15.7109375" style="4" bestFit="1" customWidth="1"/>
    <col min="10746" max="10746" width="41.5703125" style="4" customWidth="1"/>
    <col min="10747" max="10747" width="6.42578125" style="4" customWidth="1"/>
    <col min="10748" max="10748" width="18.28515625" style="4" bestFit="1" customWidth="1"/>
    <col min="10749" max="10749" width="9.140625" style="4"/>
    <col min="10750" max="10750" width="31.28515625" style="4" bestFit="1" customWidth="1"/>
    <col min="10751" max="10751" width="15.7109375" style="4" bestFit="1" customWidth="1"/>
    <col min="10752" max="10752" width="44.7109375" style="4" bestFit="1" customWidth="1"/>
    <col min="10753" max="10753" width="6.28515625" style="4" bestFit="1" customWidth="1"/>
    <col min="10754" max="10754" width="15.5703125" style="4" bestFit="1" customWidth="1"/>
    <col min="10755" max="10999" width="9.140625" style="4"/>
    <col min="11000" max="11000" width="41.7109375" style="4" bestFit="1" customWidth="1"/>
    <col min="11001" max="11001" width="15.7109375" style="4" bestFit="1" customWidth="1"/>
    <col min="11002" max="11002" width="41.5703125" style="4" customWidth="1"/>
    <col min="11003" max="11003" width="6.42578125" style="4" customWidth="1"/>
    <col min="11004" max="11004" width="18.28515625" style="4" bestFit="1" customWidth="1"/>
    <col min="11005" max="11005" width="9.140625" style="4"/>
    <col min="11006" max="11006" width="31.28515625" style="4" bestFit="1" customWidth="1"/>
    <col min="11007" max="11007" width="15.7109375" style="4" bestFit="1" customWidth="1"/>
    <col min="11008" max="11008" width="44.7109375" style="4" bestFit="1" customWidth="1"/>
    <col min="11009" max="11009" width="6.28515625" style="4" bestFit="1" customWidth="1"/>
    <col min="11010" max="11010" width="15.5703125" style="4" bestFit="1" customWidth="1"/>
    <col min="11011" max="11255" width="9.140625" style="4"/>
    <col min="11256" max="11256" width="41.7109375" style="4" bestFit="1" customWidth="1"/>
    <col min="11257" max="11257" width="15.7109375" style="4" bestFit="1" customWidth="1"/>
    <col min="11258" max="11258" width="41.5703125" style="4" customWidth="1"/>
    <col min="11259" max="11259" width="6.42578125" style="4" customWidth="1"/>
    <col min="11260" max="11260" width="18.28515625" style="4" bestFit="1" customWidth="1"/>
    <col min="11261" max="11261" width="9.140625" style="4"/>
    <col min="11262" max="11262" width="31.28515625" style="4" bestFit="1" customWidth="1"/>
    <col min="11263" max="11263" width="15.7109375" style="4" bestFit="1" customWidth="1"/>
    <col min="11264" max="11264" width="44.7109375" style="4" bestFit="1" customWidth="1"/>
    <col min="11265" max="11265" width="6.28515625" style="4" bestFit="1" customWidth="1"/>
    <col min="11266" max="11266" width="15.5703125" style="4" bestFit="1" customWidth="1"/>
    <col min="11267" max="11511" width="9.140625" style="4"/>
    <col min="11512" max="11512" width="41.7109375" style="4" bestFit="1" customWidth="1"/>
    <col min="11513" max="11513" width="15.7109375" style="4" bestFit="1" customWidth="1"/>
    <col min="11514" max="11514" width="41.5703125" style="4" customWidth="1"/>
    <col min="11515" max="11515" width="6.42578125" style="4" customWidth="1"/>
    <col min="11516" max="11516" width="18.28515625" style="4" bestFit="1" customWidth="1"/>
    <col min="11517" max="11517" width="9.140625" style="4"/>
    <col min="11518" max="11518" width="31.28515625" style="4" bestFit="1" customWidth="1"/>
    <col min="11519" max="11519" width="15.7109375" style="4" bestFit="1" customWidth="1"/>
    <col min="11520" max="11520" width="44.7109375" style="4" bestFit="1" customWidth="1"/>
    <col min="11521" max="11521" width="6.28515625" style="4" bestFit="1" customWidth="1"/>
    <col min="11522" max="11522" width="15.5703125" style="4" bestFit="1" customWidth="1"/>
    <col min="11523" max="11767" width="9.140625" style="4"/>
    <col min="11768" max="11768" width="41.7109375" style="4" bestFit="1" customWidth="1"/>
    <col min="11769" max="11769" width="15.7109375" style="4" bestFit="1" customWidth="1"/>
    <col min="11770" max="11770" width="41.5703125" style="4" customWidth="1"/>
    <col min="11771" max="11771" width="6.42578125" style="4" customWidth="1"/>
    <col min="11772" max="11772" width="18.28515625" style="4" bestFit="1" customWidth="1"/>
    <col min="11773" max="11773" width="9.140625" style="4"/>
    <col min="11774" max="11774" width="31.28515625" style="4" bestFit="1" customWidth="1"/>
    <col min="11775" max="11775" width="15.7109375" style="4" bestFit="1" customWidth="1"/>
    <col min="11776" max="11776" width="44.7109375" style="4" bestFit="1" customWidth="1"/>
    <col min="11777" max="11777" width="6.28515625" style="4" bestFit="1" customWidth="1"/>
    <col min="11778" max="11778" width="15.5703125" style="4" bestFit="1" customWidth="1"/>
    <col min="11779" max="12023" width="9.140625" style="4"/>
    <col min="12024" max="12024" width="41.7109375" style="4" bestFit="1" customWidth="1"/>
    <col min="12025" max="12025" width="15.7109375" style="4" bestFit="1" customWidth="1"/>
    <col min="12026" max="12026" width="41.5703125" style="4" customWidth="1"/>
    <col min="12027" max="12027" width="6.42578125" style="4" customWidth="1"/>
    <col min="12028" max="12028" width="18.28515625" style="4" bestFit="1" customWidth="1"/>
    <col min="12029" max="12029" width="9.140625" style="4"/>
    <col min="12030" max="12030" width="31.28515625" style="4" bestFit="1" customWidth="1"/>
    <col min="12031" max="12031" width="15.7109375" style="4" bestFit="1" customWidth="1"/>
    <col min="12032" max="12032" width="44.7109375" style="4" bestFit="1" customWidth="1"/>
    <col min="12033" max="12033" width="6.28515625" style="4" bestFit="1" customWidth="1"/>
    <col min="12034" max="12034" width="15.5703125" style="4" bestFit="1" customWidth="1"/>
    <col min="12035" max="12279" width="9.140625" style="4"/>
    <col min="12280" max="12280" width="41.7109375" style="4" bestFit="1" customWidth="1"/>
    <col min="12281" max="12281" width="15.7109375" style="4" bestFit="1" customWidth="1"/>
    <col min="12282" max="12282" width="41.5703125" style="4" customWidth="1"/>
    <col min="12283" max="12283" width="6.42578125" style="4" customWidth="1"/>
    <col min="12284" max="12284" width="18.28515625" style="4" bestFit="1" customWidth="1"/>
    <col min="12285" max="12285" width="9.140625" style="4"/>
    <col min="12286" max="12286" width="31.28515625" style="4" bestFit="1" customWidth="1"/>
    <col min="12287" max="12287" width="15.7109375" style="4" bestFit="1" customWidth="1"/>
    <col min="12288" max="12288" width="44.7109375" style="4" bestFit="1" customWidth="1"/>
    <col min="12289" max="12289" width="6.28515625" style="4" bestFit="1" customWidth="1"/>
    <col min="12290" max="12290" width="15.5703125" style="4" bestFit="1" customWidth="1"/>
    <col min="12291" max="12535" width="9.140625" style="4"/>
    <col min="12536" max="12536" width="41.7109375" style="4" bestFit="1" customWidth="1"/>
    <col min="12537" max="12537" width="15.7109375" style="4" bestFit="1" customWidth="1"/>
    <col min="12538" max="12538" width="41.5703125" style="4" customWidth="1"/>
    <col min="12539" max="12539" width="6.42578125" style="4" customWidth="1"/>
    <col min="12540" max="12540" width="18.28515625" style="4" bestFit="1" customWidth="1"/>
    <col min="12541" max="12541" width="9.140625" style="4"/>
    <col min="12542" max="12542" width="31.28515625" style="4" bestFit="1" customWidth="1"/>
    <col min="12543" max="12543" width="15.7109375" style="4" bestFit="1" customWidth="1"/>
    <col min="12544" max="12544" width="44.7109375" style="4" bestFit="1" customWidth="1"/>
    <col min="12545" max="12545" width="6.28515625" style="4" bestFit="1" customWidth="1"/>
    <col min="12546" max="12546" width="15.5703125" style="4" bestFit="1" customWidth="1"/>
    <col min="12547" max="12791" width="9.140625" style="4"/>
    <col min="12792" max="12792" width="41.7109375" style="4" bestFit="1" customWidth="1"/>
    <col min="12793" max="12793" width="15.7109375" style="4" bestFit="1" customWidth="1"/>
    <col min="12794" max="12794" width="41.5703125" style="4" customWidth="1"/>
    <col min="12795" max="12795" width="6.42578125" style="4" customWidth="1"/>
    <col min="12796" max="12796" width="18.28515625" style="4" bestFit="1" customWidth="1"/>
    <col min="12797" max="12797" width="9.140625" style="4"/>
    <col min="12798" max="12798" width="31.28515625" style="4" bestFit="1" customWidth="1"/>
    <col min="12799" max="12799" width="15.7109375" style="4" bestFit="1" customWidth="1"/>
    <col min="12800" max="12800" width="44.7109375" style="4" bestFit="1" customWidth="1"/>
    <col min="12801" max="12801" width="6.28515625" style="4" bestFit="1" customWidth="1"/>
    <col min="12802" max="12802" width="15.5703125" style="4" bestFit="1" customWidth="1"/>
    <col min="12803" max="13047" width="9.140625" style="4"/>
    <col min="13048" max="13048" width="41.7109375" style="4" bestFit="1" customWidth="1"/>
    <col min="13049" max="13049" width="15.7109375" style="4" bestFit="1" customWidth="1"/>
    <col min="13050" max="13050" width="41.5703125" style="4" customWidth="1"/>
    <col min="13051" max="13051" width="6.42578125" style="4" customWidth="1"/>
    <col min="13052" max="13052" width="18.28515625" style="4" bestFit="1" customWidth="1"/>
    <col min="13053" max="13053" width="9.140625" style="4"/>
    <col min="13054" max="13054" width="31.28515625" style="4" bestFit="1" customWidth="1"/>
    <col min="13055" max="13055" width="15.7109375" style="4" bestFit="1" customWidth="1"/>
    <col min="13056" max="13056" width="44.7109375" style="4" bestFit="1" customWidth="1"/>
    <col min="13057" max="13057" width="6.28515625" style="4" bestFit="1" customWidth="1"/>
    <col min="13058" max="13058" width="15.5703125" style="4" bestFit="1" customWidth="1"/>
    <col min="13059" max="13303" width="9.140625" style="4"/>
    <col min="13304" max="13304" width="41.7109375" style="4" bestFit="1" customWidth="1"/>
    <col min="13305" max="13305" width="15.7109375" style="4" bestFit="1" customWidth="1"/>
    <col min="13306" max="13306" width="41.5703125" style="4" customWidth="1"/>
    <col min="13307" max="13307" width="6.42578125" style="4" customWidth="1"/>
    <col min="13308" max="13308" width="18.28515625" style="4" bestFit="1" customWidth="1"/>
    <col min="13309" max="13309" width="9.140625" style="4"/>
    <col min="13310" max="13310" width="31.28515625" style="4" bestFit="1" customWidth="1"/>
    <col min="13311" max="13311" width="15.7109375" style="4" bestFit="1" customWidth="1"/>
    <col min="13312" max="13312" width="44.7109375" style="4" bestFit="1" customWidth="1"/>
    <col min="13313" max="13313" width="6.28515625" style="4" bestFit="1" customWidth="1"/>
    <col min="13314" max="13314" width="15.5703125" style="4" bestFit="1" customWidth="1"/>
    <col min="13315" max="13559" width="9.140625" style="4"/>
    <col min="13560" max="13560" width="41.7109375" style="4" bestFit="1" customWidth="1"/>
    <col min="13561" max="13561" width="15.7109375" style="4" bestFit="1" customWidth="1"/>
    <col min="13562" max="13562" width="41.5703125" style="4" customWidth="1"/>
    <col min="13563" max="13563" width="6.42578125" style="4" customWidth="1"/>
    <col min="13564" max="13564" width="18.28515625" style="4" bestFit="1" customWidth="1"/>
    <col min="13565" max="13565" width="9.140625" style="4"/>
    <col min="13566" max="13566" width="31.28515625" style="4" bestFit="1" customWidth="1"/>
    <col min="13567" max="13567" width="15.7109375" style="4" bestFit="1" customWidth="1"/>
    <col min="13568" max="13568" width="44.7109375" style="4" bestFit="1" customWidth="1"/>
    <col min="13569" max="13569" width="6.28515625" style="4" bestFit="1" customWidth="1"/>
    <col min="13570" max="13570" width="15.5703125" style="4" bestFit="1" customWidth="1"/>
    <col min="13571" max="13815" width="9.140625" style="4"/>
    <col min="13816" max="13816" width="41.7109375" style="4" bestFit="1" customWidth="1"/>
    <col min="13817" max="13817" width="15.7109375" style="4" bestFit="1" customWidth="1"/>
    <col min="13818" max="13818" width="41.5703125" style="4" customWidth="1"/>
    <col min="13819" max="13819" width="6.42578125" style="4" customWidth="1"/>
    <col min="13820" max="13820" width="18.28515625" style="4" bestFit="1" customWidth="1"/>
    <col min="13821" max="13821" width="9.140625" style="4"/>
    <col min="13822" max="13822" width="31.28515625" style="4" bestFit="1" customWidth="1"/>
    <col min="13823" max="13823" width="15.7109375" style="4" bestFit="1" customWidth="1"/>
    <col min="13824" max="13824" width="44.7109375" style="4" bestFit="1" customWidth="1"/>
    <col min="13825" max="13825" width="6.28515625" style="4" bestFit="1" customWidth="1"/>
    <col min="13826" max="13826" width="15.5703125" style="4" bestFit="1" customWidth="1"/>
    <col min="13827" max="14071" width="9.140625" style="4"/>
    <col min="14072" max="14072" width="41.7109375" style="4" bestFit="1" customWidth="1"/>
    <col min="14073" max="14073" width="15.7109375" style="4" bestFit="1" customWidth="1"/>
    <col min="14074" max="14074" width="41.5703125" style="4" customWidth="1"/>
    <col min="14075" max="14075" width="6.42578125" style="4" customWidth="1"/>
    <col min="14076" max="14076" width="18.28515625" style="4" bestFit="1" customWidth="1"/>
    <col min="14077" max="14077" width="9.140625" style="4"/>
    <col min="14078" max="14078" width="31.28515625" style="4" bestFit="1" customWidth="1"/>
    <col min="14079" max="14079" width="15.7109375" style="4" bestFit="1" customWidth="1"/>
    <col min="14080" max="14080" width="44.7109375" style="4" bestFit="1" customWidth="1"/>
    <col min="14081" max="14081" width="6.28515625" style="4" bestFit="1" customWidth="1"/>
    <col min="14082" max="14082" width="15.5703125" style="4" bestFit="1" customWidth="1"/>
    <col min="14083" max="14327" width="9.140625" style="4"/>
    <col min="14328" max="14328" width="41.7109375" style="4" bestFit="1" customWidth="1"/>
    <col min="14329" max="14329" width="15.7109375" style="4" bestFit="1" customWidth="1"/>
    <col min="14330" max="14330" width="41.5703125" style="4" customWidth="1"/>
    <col min="14331" max="14331" width="6.42578125" style="4" customWidth="1"/>
    <col min="14332" max="14332" width="18.28515625" style="4" bestFit="1" customWidth="1"/>
    <col min="14333" max="14333" width="9.140625" style="4"/>
    <col min="14334" max="14334" width="31.28515625" style="4" bestFit="1" customWidth="1"/>
    <col min="14335" max="14335" width="15.7109375" style="4" bestFit="1" customWidth="1"/>
    <col min="14336" max="14336" width="44.7109375" style="4" bestFit="1" customWidth="1"/>
    <col min="14337" max="14337" width="6.28515625" style="4" bestFit="1" customWidth="1"/>
    <col min="14338" max="14338" width="15.5703125" style="4" bestFit="1" customWidth="1"/>
    <col min="14339" max="14583" width="9.140625" style="4"/>
    <col min="14584" max="14584" width="41.7109375" style="4" bestFit="1" customWidth="1"/>
    <col min="14585" max="14585" width="15.7109375" style="4" bestFit="1" customWidth="1"/>
    <col min="14586" max="14586" width="41.5703125" style="4" customWidth="1"/>
    <col min="14587" max="14587" width="6.42578125" style="4" customWidth="1"/>
    <col min="14588" max="14588" width="18.28515625" style="4" bestFit="1" customWidth="1"/>
    <col min="14589" max="14589" width="9.140625" style="4"/>
    <col min="14590" max="14590" width="31.28515625" style="4" bestFit="1" customWidth="1"/>
    <col min="14591" max="14591" width="15.7109375" style="4" bestFit="1" customWidth="1"/>
    <col min="14592" max="14592" width="44.7109375" style="4" bestFit="1" customWidth="1"/>
    <col min="14593" max="14593" width="6.28515625" style="4" bestFit="1" customWidth="1"/>
    <col min="14594" max="14594" width="15.5703125" style="4" bestFit="1" customWidth="1"/>
    <col min="14595" max="14839" width="9.140625" style="4"/>
    <col min="14840" max="14840" width="41.7109375" style="4" bestFit="1" customWidth="1"/>
    <col min="14841" max="14841" width="15.7109375" style="4" bestFit="1" customWidth="1"/>
    <col min="14842" max="14842" width="41.5703125" style="4" customWidth="1"/>
    <col min="14843" max="14843" width="6.42578125" style="4" customWidth="1"/>
    <col min="14844" max="14844" width="18.28515625" style="4" bestFit="1" customWidth="1"/>
    <col min="14845" max="14845" width="9.140625" style="4"/>
    <col min="14846" max="14846" width="31.28515625" style="4" bestFit="1" customWidth="1"/>
    <col min="14847" max="14847" width="15.7109375" style="4" bestFit="1" customWidth="1"/>
    <col min="14848" max="14848" width="44.7109375" style="4" bestFit="1" customWidth="1"/>
    <col min="14849" max="14849" width="6.28515625" style="4" bestFit="1" customWidth="1"/>
    <col min="14850" max="14850" width="15.5703125" style="4" bestFit="1" customWidth="1"/>
    <col min="14851" max="15095" width="9.140625" style="4"/>
    <col min="15096" max="15096" width="41.7109375" style="4" bestFit="1" customWidth="1"/>
    <col min="15097" max="15097" width="15.7109375" style="4" bestFit="1" customWidth="1"/>
    <col min="15098" max="15098" width="41.5703125" style="4" customWidth="1"/>
    <col min="15099" max="15099" width="6.42578125" style="4" customWidth="1"/>
    <col min="15100" max="15100" width="18.28515625" style="4" bestFit="1" customWidth="1"/>
    <col min="15101" max="15101" width="9.140625" style="4"/>
    <col min="15102" max="15102" width="31.28515625" style="4" bestFit="1" customWidth="1"/>
    <col min="15103" max="15103" width="15.7109375" style="4" bestFit="1" customWidth="1"/>
    <col min="15104" max="15104" width="44.7109375" style="4" bestFit="1" customWidth="1"/>
    <col min="15105" max="15105" width="6.28515625" style="4" bestFit="1" customWidth="1"/>
    <col min="15106" max="15106" width="15.5703125" style="4" bestFit="1" customWidth="1"/>
    <col min="15107" max="15351" width="9.140625" style="4"/>
    <col min="15352" max="15352" width="41.7109375" style="4" bestFit="1" customWidth="1"/>
    <col min="15353" max="15353" width="15.7109375" style="4" bestFit="1" customWidth="1"/>
    <col min="15354" max="15354" width="41.5703125" style="4" customWidth="1"/>
    <col min="15355" max="15355" width="6.42578125" style="4" customWidth="1"/>
    <col min="15356" max="15356" width="18.28515625" style="4" bestFit="1" customWidth="1"/>
    <col min="15357" max="15357" width="9.140625" style="4"/>
    <col min="15358" max="15358" width="31.28515625" style="4" bestFit="1" customWidth="1"/>
    <col min="15359" max="15359" width="15.7109375" style="4" bestFit="1" customWidth="1"/>
    <col min="15360" max="15360" width="44.7109375" style="4" bestFit="1" customWidth="1"/>
    <col min="15361" max="15361" width="6.28515625" style="4" bestFit="1" customWidth="1"/>
    <col min="15362" max="15362" width="15.5703125" style="4" bestFit="1" customWidth="1"/>
    <col min="15363" max="15607" width="9.140625" style="4"/>
    <col min="15608" max="15608" width="41.7109375" style="4" bestFit="1" customWidth="1"/>
    <col min="15609" max="15609" width="15.7109375" style="4" bestFit="1" customWidth="1"/>
    <col min="15610" max="15610" width="41.5703125" style="4" customWidth="1"/>
    <col min="15611" max="15611" width="6.42578125" style="4" customWidth="1"/>
    <col min="15612" max="15612" width="18.28515625" style="4" bestFit="1" customWidth="1"/>
    <col min="15613" max="15613" width="9.140625" style="4"/>
    <col min="15614" max="15614" width="31.28515625" style="4" bestFit="1" customWidth="1"/>
    <col min="15615" max="15615" width="15.7109375" style="4" bestFit="1" customWidth="1"/>
    <col min="15616" max="15616" width="44.7109375" style="4" bestFit="1" customWidth="1"/>
    <col min="15617" max="15617" width="6.28515625" style="4" bestFit="1" customWidth="1"/>
    <col min="15618" max="15618" width="15.5703125" style="4" bestFit="1" customWidth="1"/>
    <col min="15619" max="15863" width="9.140625" style="4"/>
    <col min="15864" max="15864" width="41.7109375" style="4" bestFit="1" customWidth="1"/>
    <col min="15865" max="15865" width="15.7109375" style="4" bestFit="1" customWidth="1"/>
    <col min="15866" max="15866" width="41.5703125" style="4" customWidth="1"/>
    <col min="15867" max="15867" width="6.42578125" style="4" customWidth="1"/>
    <col min="15868" max="15868" width="18.28515625" style="4" bestFit="1" customWidth="1"/>
    <col min="15869" max="15869" width="9.140625" style="4"/>
    <col min="15870" max="15870" width="31.28515625" style="4" bestFit="1" customWidth="1"/>
    <col min="15871" max="15871" width="15.7109375" style="4" bestFit="1" customWidth="1"/>
    <col min="15872" max="15872" width="44.7109375" style="4" bestFit="1" customWidth="1"/>
    <col min="15873" max="15873" width="6.28515625" style="4" bestFit="1" customWidth="1"/>
    <col min="15874" max="15874" width="15.5703125" style="4" bestFit="1" customWidth="1"/>
    <col min="15875" max="16119" width="9.140625" style="4"/>
    <col min="16120" max="16120" width="41.7109375" style="4" bestFit="1" customWidth="1"/>
    <col min="16121" max="16121" width="15.7109375" style="4" bestFit="1" customWidth="1"/>
    <col min="16122" max="16122" width="41.5703125" style="4" customWidth="1"/>
    <col min="16123" max="16123" width="6.42578125" style="4" customWidth="1"/>
    <col min="16124" max="16124" width="18.28515625" style="4" bestFit="1" customWidth="1"/>
    <col min="16125" max="16125" width="9.140625" style="4"/>
    <col min="16126" max="16126" width="31.28515625" style="4" bestFit="1" customWidth="1"/>
    <col min="16127" max="16127" width="15.7109375" style="4" bestFit="1" customWidth="1"/>
    <col min="16128" max="16128" width="44.7109375" style="4" bestFit="1" customWidth="1"/>
    <col min="16129" max="16129" width="6.28515625" style="4" bestFit="1" customWidth="1"/>
    <col min="16130" max="16130" width="15.5703125" style="4" bestFit="1" customWidth="1"/>
    <col min="16131" max="16384" width="9.140625" style="4"/>
  </cols>
  <sheetData>
    <row r="2" spans="3:7" ht="30" customHeight="1">
      <c r="C2" s="885" t="s">
        <v>0</v>
      </c>
      <c r="D2" s="886"/>
      <c r="E2" s="886"/>
      <c r="F2" s="886"/>
      <c r="G2" s="886"/>
    </row>
    <row r="3" spans="3:7" ht="17.25" customHeight="1"/>
    <row r="4" spans="3:7" ht="18.75" customHeight="1">
      <c r="C4" s="36" t="s">
        <v>1</v>
      </c>
    </row>
    <row r="5" spans="3:7" ht="16.5" customHeight="1">
      <c r="C5" s="1" t="s">
        <v>2</v>
      </c>
      <c r="D5" s="887"/>
      <c r="E5" s="888"/>
      <c r="F5" s="2"/>
      <c r="G5" s="824"/>
    </row>
    <row r="6" spans="3:7" ht="35.25" customHeight="1">
      <c r="C6" s="48" t="s">
        <v>3</v>
      </c>
      <c r="D6" s="5" t="s">
        <v>4</v>
      </c>
      <c r="E6" s="5" t="s">
        <v>5</v>
      </c>
      <c r="F6" s="6" t="s">
        <v>6</v>
      </c>
      <c r="G6" s="825" t="s">
        <v>7</v>
      </c>
    </row>
    <row r="7" spans="3:7" ht="27" customHeight="1">
      <c r="C7" s="859" t="s">
        <v>8</v>
      </c>
      <c r="D7" s="889" t="s">
        <v>9</v>
      </c>
      <c r="E7" s="7" t="s">
        <v>10</v>
      </c>
      <c r="F7" s="8"/>
      <c r="G7" s="826">
        <v>1164560.48</v>
      </c>
    </row>
    <row r="8" spans="3:7">
      <c r="C8" s="859"/>
      <c r="D8" s="889"/>
      <c r="E8" s="892"/>
      <c r="F8" s="893"/>
      <c r="G8" s="827">
        <f>SUM(G7)</f>
        <v>1164560.48</v>
      </c>
    </row>
    <row r="9" spans="3:7" ht="17.25" customHeight="1">
      <c r="C9" s="859" t="s">
        <v>11</v>
      </c>
      <c r="D9" s="890" t="s">
        <v>12</v>
      </c>
      <c r="E9" s="67" t="s">
        <v>13</v>
      </c>
      <c r="F9" s="68">
        <v>4000</v>
      </c>
      <c r="G9" s="828">
        <v>118120</v>
      </c>
    </row>
    <row r="10" spans="3:7" ht="17.25" customHeight="1">
      <c r="C10" s="859"/>
      <c r="D10" s="890"/>
      <c r="E10" s="67" t="s">
        <v>14</v>
      </c>
      <c r="F10" s="68">
        <v>250</v>
      </c>
      <c r="G10" s="828">
        <v>52025</v>
      </c>
    </row>
    <row r="11" spans="3:7" ht="17.25" customHeight="1">
      <c r="C11" s="859"/>
      <c r="D11" s="890"/>
      <c r="E11" s="67" t="s">
        <v>15</v>
      </c>
      <c r="F11" s="68">
        <v>30</v>
      </c>
      <c r="G11" s="828">
        <v>6958.2</v>
      </c>
    </row>
    <row r="12" spans="3:7" ht="17.25" customHeight="1">
      <c r="C12" s="859"/>
      <c r="D12" s="890"/>
      <c r="E12" s="67" t="s">
        <v>16</v>
      </c>
      <c r="F12" s="68">
        <v>51</v>
      </c>
      <c r="G12" s="828">
        <v>6118.98</v>
      </c>
    </row>
    <row r="13" spans="3:7" ht="17.25" customHeight="1">
      <c r="C13" s="859"/>
      <c r="D13" s="890"/>
      <c r="E13" s="67" t="s">
        <v>17</v>
      </c>
      <c r="F13" s="68">
        <v>20</v>
      </c>
      <c r="G13" s="828">
        <v>7337.4</v>
      </c>
    </row>
    <row r="14" spans="3:7" ht="17.25" customHeight="1">
      <c r="C14" s="859"/>
      <c r="D14" s="890"/>
      <c r="E14" s="67" t="s">
        <v>18</v>
      </c>
      <c r="F14" s="68">
        <v>20</v>
      </c>
      <c r="G14" s="828">
        <v>8395.24</v>
      </c>
    </row>
    <row r="15" spans="3:7" ht="17.25" customHeight="1">
      <c r="C15" s="859"/>
      <c r="D15" s="890"/>
      <c r="E15" s="67" t="s">
        <v>19</v>
      </c>
      <c r="F15" s="68">
        <v>27</v>
      </c>
      <c r="G15" s="828">
        <v>1043.01</v>
      </c>
    </row>
    <row r="16" spans="3:7" ht="17.25" customHeight="1">
      <c r="C16" s="859"/>
      <c r="D16" s="890"/>
      <c r="E16" s="67" t="s">
        <v>20</v>
      </c>
      <c r="F16" s="68">
        <v>200</v>
      </c>
      <c r="G16" s="828">
        <v>15000</v>
      </c>
    </row>
    <row r="17" spans="3:7" ht="17.25" customHeight="1">
      <c r="C17" s="859"/>
      <c r="D17" s="890"/>
      <c r="E17" s="67" t="s">
        <v>21</v>
      </c>
      <c r="F17" s="68">
        <v>200</v>
      </c>
      <c r="G17" s="828">
        <v>9000</v>
      </c>
    </row>
    <row r="18" spans="3:7" ht="17.25" customHeight="1">
      <c r="C18" s="859"/>
      <c r="D18" s="890"/>
      <c r="E18" s="67" t="s">
        <v>22</v>
      </c>
      <c r="F18" s="68">
        <v>30</v>
      </c>
      <c r="G18" s="828">
        <v>12360</v>
      </c>
    </row>
    <row r="19" spans="3:7" ht="17.25" customHeight="1">
      <c r="C19" s="859"/>
      <c r="D19" s="890"/>
      <c r="E19" s="67" t="s">
        <v>23</v>
      </c>
      <c r="F19" s="68">
        <v>10</v>
      </c>
      <c r="G19" s="828">
        <v>3900</v>
      </c>
    </row>
    <row r="20" spans="3:7" ht="17.25" customHeight="1">
      <c r="C20" s="859"/>
      <c r="D20" s="890"/>
      <c r="E20" s="67" t="s">
        <v>24</v>
      </c>
      <c r="F20" s="68">
        <v>5</v>
      </c>
      <c r="G20" s="828">
        <v>6500</v>
      </c>
    </row>
    <row r="21" spans="3:7" ht="17.25" customHeight="1">
      <c r="C21" s="859"/>
      <c r="D21" s="890"/>
      <c r="E21" s="67" t="s">
        <v>25</v>
      </c>
      <c r="F21" s="68">
        <v>6</v>
      </c>
      <c r="G21" s="828">
        <v>4400</v>
      </c>
    </row>
    <row r="22" spans="3:7" ht="17.25" customHeight="1">
      <c r="C22" s="859"/>
      <c r="D22" s="890"/>
      <c r="E22" s="67" t="s">
        <v>26</v>
      </c>
      <c r="F22" s="68">
        <v>2</v>
      </c>
      <c r="G22" s="828">
        <v>520</v>
      </c>
    </row>
    <row r="23" spans="3:7" ht="17.25" customHeight="1">
      <c r="C23" s="859"/>
      <c r="D23" s="890"/>
      <c r="E23" s="67" t="s">
        <v>27</v>
      </c>
      <c r="F23" s="68">
        <v>10</v>
      </c>
      <c r="G23" s="828">
        <v>7000</v>
      </c>
    </row>
    <row r="24" spans="3:7" ht="17.25" customHeight="1">
      <c r="C24" s="859"/>
      <c r="D24" s="890"/>
      <c r="E24" s="67" t="s">
        <v>28</v>
      </c>
      <c r="F24" s="68">
        <v>20</v>
      </c>
      <c r="G24" s="828">
        <v>7200</v>
      </c>
    </row>
    <row r="25" spans="3:7" ht="17.25" customHeight="1">
      <c r="C25" s="859"/>
      <c r="D25" s="890"/>
      <c r="E25" s="67" t="s">
        <v>29</v>
      </c>
      <c r="F25" s="68">
        <v>10</v>
      </c>
      <c r="G25" s="828">
        <v>1200</v>
      </c>
    </row>
    <row r="26" spans="3:7" ht="17.25" customHeight="1">
      <c r="C26" s="859"/>
      <c r="D26" s="890"/>
      <c r="E26" s="67" t="s">
        <v>30</v>
      </c>
      <c r="F26" s="68">
        <v>16</v>
      </c>
      <c r="G26" s="828">
        <v>2240</v>
      </c>
    </row>
    <row r="27" spans="3:7" ht="17.25" customHeight="1">
      <c r="C27" s="859"/>
      <c r="D27" s="890"/>
      <c r="E27" s="67" t="s">
        <v>31</v>
      </c>
      <c r="F27" s="68">
        <v>6</v>
      </c>
      <c r="G27" s="828">
        <v>960</v>
      </c>
    </row>
    <row r="28" spans="3:7" ht="17.25" customHeight="1">
      <c r="C28" s="859"/>
      <c r="D28" s="890"/>
      <c r="E28" s="67" t="s">
        <v>32</v>
      </c>
      <c r="F28" s="68">
        <v>10</v>
      </c>
      <c r="G28" s="828">
        <v>1800</v>
      </c>
    </row>
    <row r="29" spans="3:7" ht="17.25" customHeight="1">
      <c r="C29" s="859"/>
      <c r="D29" s="890"/>
      <c r="E29" s="67" t="s">
        <v>33</v>
      </c>
      <c r="F29" s="68">
        <v>3</v>
      </c>
      <c r="G29" s="828">
        <v>330</v>
      </c>
    </row>
    <row r="30" spans="3:7" ht="17.25" customHeight="1">
      <c r="C30" s="859"/>
      <c r="D30" s="890"/>
      <c r="E30" s="67" t="s">
        <v>34</v>
      </c>
      <c r="F30" s="68">
        <v>6</v>
      </c>
      <c r="G30" s="828">
        <v>900</v>
      </c>
    </row>
    <row r="31" spans="3:7" ht="17.25" customHeight="1">
      <c r="C31" s="859"/>
      <c r="D31" s="890"/>
      <c r="E31" s="67" t="s">
        <v>35</v>
      </c>
      <c r="F31" s="68">
        <v>18</v>
      </c>
      <c r="G31" s="828">
        <v>8640</v>
      </c>
    </row>
    <row r="32" spans="3:7" ht="17.25" customHeight="1">
      <c r="C32" s="859"/>
      <c r="D32" s="890"/>
      <c r="E32" s="67" t="s">
        <v>36</v>
      </c>
      <c r="F32" s="68">
        <v>10</v>
      </c>
      <c r="G32" s="828">
        <v>2800</v>
      </c>
    </row>
    <row r="33" spans="3:7">
      <c r="C33" s="859"/>
      <c r="D33" s="890"/>
      <c r="E33" s="157" t="s">
        <v>37</v>
      </c>
      <c r="F33" s="158">
        <v>11</v>
      </c>
      <c r="G33" s="829">
        <v>5390.11</v>
      </c>
    </row>
    <row r="34" spans="3:7">
      <c r="C34" s="859"/>
      <c r="D34" s="891"/>
      <c r="E34" s="73" t="s">
        <v>38</v>
      </c>
      <c r="F34" s="43">
        <v>4000</v>
      </c>
      <c r="G34" s="830">
        <v>130400</v>
      </c>
    </row>
    <row r="35" spans="3:7">
      <c r="C35" s="859"/>
      <c r="D35" s="891"/>
      <c r="E35" s="73" t="s">
        <v>39</v>
      </c>
      <c r="F35" s="43">
        <v>101</v>
      </c>
      <c r="G35" s="830">
        <v>22858.32</v>
      </c>
    </row>
    <row r="36" spans="3:7">
      <c r="C36" s="859"/>
      <c r="D36" s="891"/>
      <c r="E36" s="73" t="s">
        <v>40</v>
      </c>
      <c r="F36" s="43">
        <v>25</v>
      </c>
      <c r="G36" s="830">
        <v>9436.75</v>
      </c>
    </row>
    <row r="37" spans="3:7">
      <c r="C37" s="859"/>
      <c r="D37" s="891"/>
      <c r="E37" s="73" t="s">
        <v>41</v>
      </c>
      <c r="F37" s="43">
        <v>20</v>
      </c>
      <c r="G37" s="830">
        <v>5337.2</v>
      </c>
    </row>
    <row r="38" spans="3:7">
      <c r="C38" s="859"/>
      <c r="D38" s="891"/>
      <c r="E38" s="73" t="s">
        <v>42</v>
      </c>
      <c r="F38" s="43">
        <v>25</v>
      </c>
      <c r="G38" s="830">
        <v>9436.75</v>
      </c>
    </row>
    <row r="39" spans="3:7">
      <c r="C39" s="859"/>
      <c r="D39" s="891"/>
      <c r="E39" s="73" t="s">
        <v>17</v>
      </c>
      <c r="F39" s="43">
        <v>30</v>
      </c>
      <c r="G39" s="830">
        <v>11006.1</v>
      </c>
    </row>
    <row r="40" spans="3:7">
      <c r="C40" s="859"/>
      <c r="D40" s="891"/>
      <c r="E40" s="73" t="s">
        <v>43</v>
      </c>
      <c r="F40" s="43">
        <v>30</v>
      </c>
      <c r="G40" s="830">
        <v>12818.4</v>
      </c>
    </row>
    <row r="41" spans="3:7">
      <c r="C41" s="859"/>
      <c r="D41" s="891"/>
      <c r="E41" s="73" t="s">
        <v>44</v>
      </c>
      <c r="F41" s="43"/>
      <c r="G41" s="830">
        <v>269464.68</v>
      </c>
    </row>
    <row r="42" spans="3:7">
      <c r="C42" s="35"/>
      <c r="D42" s="21"/>
      <c r="E42" s="879"/>
      <c r="F42" s="879"/>
      <c r="G42" s="831">
        <f>SUM(G9:G41)</f>
        <v>760896.14</v>
      </c>
    </row>
    <row r="43" spans="3:7">
      <c r="C43" s="859" t="s">
        <v>45</v>
      </c>
      <c r="D43" s="882" t="s">
        <v>46</v>
      </c>
      <c r="E43" s="157" t="s">
        <v>47</v>
      </c>
      <c r="F43" s="158">
        <v>41</v>
      </c>
      <c r="G43" s="832">
        <v>82000</v>
      </c>
    </row>
    <row r="44" spans="3:7">
      <c r="C44" s="859"/>
      <c r="D44" s="883"/>
      <c r="E44" s="67" t="s">
        <v>48</v>
      </c>
      <c r="F44" s="68">
        <v>41</v>
      </c>
      <c r="G44" s="828">
        <v>32800</v>
      </c>
    </row>
    <row r="45" spans="3:7" ht="25.5">
      <c r="C45" s="859"/>
      <c r="D45" s="883"/>
      <c r="E45" s="67" t="s">
        <v>49</v>
      </c>
      <c r="F45" s="68">
        <v>15</v>
      </c>
      <c r="G45" s="828">
        <v>20250</v>
      </c>
    </row>
    <row r="46" spans="3:7">
      <c r="C46" s="859"/>
      <c r="D46" s="883"/>
      <c r="E46" s="67" t="s">
        <v>50</v>
      </c>
      <c r="F46" s="68">
        <v>70</v>
      </c>
      <c r="G46" s="828">
        <v>58100</v>
      </c>
    </row>
    <row r="47" spans="3:7">
      <c r="C47" s="859"/>
      <c r="D47" s="883"/>
      <c r="E47" s="67" t="s">
        <v>51</v>
      </c>
      <c r="F47" s="68">
        <v>35</v>
      </c>
      <c r="G47" s="828">
        <v>14000</v>
      </c>
    </row>
    <row r="48" spans="3:7">
      <c r="C48" s="859"/>
      <c r="D48" s="883"/>
      <c r="E48" s="67" t="s">
        <v>52</v>
      </c>
      <c r="F48" s="68">
        <v>25</v>
      </c>
      <c r="G48" s="828">
        <v>10000</v>
      </c>
    </row>
    <row r="49" spans="3:7">
      <c r="C49" s="859"/>
      <c r="D49" s="883"/>
      <c r="E49" s="67" t="s">
        <v>53</v>
      </c>
      <c r="F49" s="68">
        <v>198</v>
      </c>
      <c r="G49" s="828">
        <v>7920</v>
      </c>
    </row>
    <row r="50" spans="3:7">
      <c r="C50" s="859"/>
      <c r="D50" s="883"/>
      <c r="E50" s="67" t="s">
        <v>54</v>
      </c>
      <c r="F50" s="68">
        <v>20</v>
      </c>
      <c r="G50" s="828">
        <v>16800</v>
      </c>
    </row>
    <row r="51" spans="3:7">
      <c r="C51" s="859"/>
      <c r="D51" s="883"/>
      <c r="E51" s="67" t="s">
        <v>55</v>
      </c>
      <c r="F51" s="68">
        <v>130</v>
      </c>
      <c r="G51" s="828">
        <v>195000</v>
      </c>
    </row>
    <row r="52" spans="3:7">
      <c r="C52" s="859"/>
      <c r="D52" s="883"/>
      <c r="E52" s="67" t="s">
        <v>56</v>
      </c>
      <c r="F52" s="68">
        <v>10</v>
      </c>
      <c r="G52" s="828">
        <v>2000</v>
      </c>
    </row>
    <row r="53" spans="3:7">
      <c r="C53" s="859"/>
      <c r="D53" s="883"/>
      <c r="E53" s="67" t="s">
        <v>57</v>
      </c>
      <c r="F53" s="68">
        <v>10</v>
      </c>
      <c r="G53" s="828">
        <v>5000</v>
      </c>
    </row>
    <row r="54" spans="3:7">
      <c r="C54" s="859"/>
      <c r="D54" s="883"/>
      <c r="E54" s="67" t="s">
        <v>58</v>
      </c>
      <c r="F54" s="68">
        <v>16</v>
      </c>
      <c r="G54" s="828">
        <v>6240</v>
      </c>
    </row>
    <row r="55" spans="3:7">
      <c r="C55" s="859"/>
      <c r="D55" s="883"/>
      <c r="E55" s="67" t="s">
        <v>59</v>
      </c>
      <c r="F55" s="68">
        <v>5</v>
      </c>
      <c r="G55" s="828">
        <v>5500</v>
      </c>
    </row>
    <row r="56" spans="3:7">
      <c r="C56" s="859"/>
      <c r="D56" s="883"/>
      <c r="E56" s="67" t="s">
        <v>60</v>
      </c>
      <c r="F56" s="68">
        <v>4</v>
      </c>
      <c r="G56" s="828">
        <v>5240</v>
      </c>
    </row>
    <row r="57" spans="3:7">
      <c r="C57" s="859"/>
      <c r="D57" s="883"/>
      <c r="E57" s="67" t="s">
        <v>61</v>
      </c>
      <c r="F57" s="68">
        <v>10</v>
      </c>
      <c r="G57" s="828">
        <v>27000</v>
      </c>
    </row>
    <row r="58" spans="3:7">
      <c r="C58" s="859"/>
      <c r="D58" s="883"/>
      <c r="E58" s="67" t="s">
        <v>62</v>
      </c>
      <c r="F58" s="68">
        <v>10</v>
      </c>
      <c r="G58" s="828">
        <v>6800</v>
      </c>
    </row>
    <row r="59" spans="3:7">
      <c r="C59" s="859"/>
      <c r="D59" s="883"/>
      <c r="E59" s="67" t="s">
        <v>63</v>
      </c>
      <c r="F59" s="68">
        <v>10</v>
      </c>
      <c r="G59" s="828">
        <v>2200</v>
      </c>
    </row>
    <row r="60" spans="3:7">
      <c r="C60" s="859"/>
      <c r="D60" s="883"/>
      <c r="E60" s="67" t="s">
        <v>64</v>
      </c>
      <c r="F60" s="68">
        <v>2</v>
      </c>
      <c r="G60" s="828">
        <v>1360</v>
      </c>
    </row>
    <row r="61" spans="3:7">
      <c r="C61" s="859"/>
      <c r="D61" s="883"/>
      <c r="E61" s="67" t="s">
        <v>65</v>
      </c>
      <c r="F61" s="68">
        <v>5</v>
      </c>
      <c r="G61" s="828">
        <v>1500</v>
      </c>
    </row>
    <row r="62" spans="3:7">
      <c r="C62" s="859"/>
      <c r="D62" s="883"/>
      <c r="E62" s="67" t="s">
        <v>66</v>
      </c>
      <c r="F62" s="68">
        <v>3</v>
      </c>
      <c r="G62" s="828">
        <v>4200</v>
      </c>
    </row>
    <row r="63" spans="3:7">
      <c r="C63" s="859"/>
      <c r="D63" s="883"/>
      <c r="E63" s="67" t="s">
        <v>67</v>
      </c>
      <c r="F63" s="68">
        <v>2</v>
      </c>
      <c r="G63" s="828">
        <v>700</v>
      </c>
    </row>
    <row r="64" spans="3:7">
      <c r="C64" s="859"/>
      <c r="D64" s="883"/>
      <c r="E64" s="67" t="s">
        <v>68</v>
      </c>
      <c r="F64" s="68">
        <v>3</v>
      </c>
      <c r="G64" s="828">
        <v>1050</v>
      </c>
    </row>
    <row r="65" spans="3:7">
      <c r="C65" s="859"/>
      <c r="D65" s="883"/>
      <c r="E65" s="67" t="s">
        <v>69</v>
      </c>
      <c r="F65" s="68">
        <v>3</v>
      </c>
      <c r="G65" s="828">
        <v>8100</v>
      </c>
    </row>
    <row r="66" spans="3:7">
      <c r="C66" s="859"/>
      <c r="D66" s="883"/>
      <c r="E66" s="67" t="s">
        <v>70</v>
      </c>
      <c r="F66" s="68">
        <v>8</v>
      </c>
      <c r="G66" s="828">
        <v>6400</v>
      </c>
    </row>
    <row r="67" spans="3:7">
      <c r="C67" s="859"/>
      <c r="D67" s="883"/>
      <c r="E67" s="67" t="s">
        <v>71</v>
      </c>
      <c r="F67" s="68">
        <v>45</v>
      </c>
      <c r="G67" s="828">
        <v>166500</v>
      </c>
    </row>
    <row r="68" spans="3:7">
      <c r="C68" s="859"/>
      <c r="D68" s="883"/>
      <c r="E68" s="67" t="s">
        <v>72</v>
      </c>
      <c r="F68" s="68">
        <v>3</v>
      </c>
      <c r="G68" s="828">
        <v>9000</v>
      </c>
    </row>
    <row r="69" spans="3:7">
      <c r="C69" s="859"/>
      <c r="D69" s="883"/>
      <c r="E69" s="67" t="s">
        <v>73</v>
      </c>
      <c r="F69" s="68">
        <v>10</v>
      </c>
      <c r="G69" s="828">
        <v>22000</v>
      </c>
    </row>
    <row r="70" spans="3:7">
      <c r="C70" s="859"/>
      <c r="D70" s="883"/>
      <c r="E70" s="67" t="s">
        <v>74</v>
      </c>
      <c r="F70" s="68">
        <v>10</v>
      </c>
      <c r="G70" s="828">
        <v>35000</v>
      </c>
    </row>
    <row r="71" spans="3:7">
      <c r="C71" s="859"/>
      <c r="D71" s="883"/>
      <c r="E71" s="67" t="s">
        <v>75</v>
      </c>
      <c r="F71" s="68">
        <v>3</v>
      </c>
      <c r="G71" s="828">
        <v>7500</v>
      </c>
    </row>
    <row r="72" spans="3:7">
      <c r="C72" s="859"/>
      <c r="D72" s="883"/>
      <c r="E72" s="67" t="s">
        <v>76</v>
      </c>
      <c r="F72" s="68">
        <v>5</v>
      </c>
      <c r="G72" s="828">
        <v>22500</v>
      </c>
    </row>
    <row r="73" spans="3:7">
      <c r="C73" s="859"/>
      <c r="D73" s="883"/>
      <c r="E73" s="67" t="s">
        <v>77</v>
      </c>
      <c r="F73" s="68">
        <v>8</v>
      </c>
      <c r="G73" s="828">
        <v>20000</v>
      </c>
    </row>
    <row r="74" spans="3:7">
      <c r="C74" s="859"/>
      <c r="D74" s="883"/>
      <c r="E74" s="67" t="s">
        <v>78</v>
      </c>
      <c r="F74" s="68">
        <v>60</v>
      </c>
      <c r="G74" s="828">
        <v>42000</v>
      </c>
    </row>
    <row r="75" spans="3:7">
      <c r="C75" s="859"/>
      <c r="D75" s="883"/>
      <c r="E75" s="67" t="s">
        <v>79</v>
      </c>
      <c r="F75" s="68">
        <v>10</v>
      </c>
      <c r="G75" s="828">
        <v>4000</v>
      </c>
    </row>
    <row r="76" spans="3:7">
      <c r="C76" s="859"/>
      <c r="D76" s="883"/>
      <c r="E76" s="67" t="s">
        <v>80</v>
      </c>
      <c r="F76" s="68">
        <v>10</v>
      </c>
      <c r="G76" s="828">
        <v>13000</v>
      </c>
    </row>
    <row r="77" spans="3:7">
      <c r="C77" s="859"/>
      <c r="D77" s="883"/>
      <c r="E77" s="67" t="s">
        <v>81</v>
      </c>
      <c r="F77" s="68">
        <v>350</v>
      </c>
      <c r="G77" s="828">
        <v>24496.5</v>
      </c>
    </row>
    <row r="78" spans="3:7">
      <c r="C78" s="859"/>
      <c r="D78" s="883"/>
      <c r="E78" s="67" t="s">
        <v>82</v>
      </c>
      <c r="F78" s="68">
        <v>2</v>
      </c>
      <c r="G78" s="828">
        <v>50000</v>
      </c>
    </row>
    <row r="79" spans="3:7">
      <c r="C79" s="859"/>
      <c r="D79" s="883"/>
      <c r="E79" s="67" t="s">
        <v>83</v>
      </c>
      <c r="F79" s="68">
        <v>5</v>
      </c>
      <c r="G79" s="828">
        <v>22500</v>
      </c>
    </row>
    <row r="80" spans="3:7">
      <c r="C80" s="859"/>
      <c r="D80" s="883"/>
      <c r="E80" s="67" t="s">
        <v>84</v>
      </c>
      <c r="F80" s="68">
        <v>3</v>
      </c>
      <c r="G80" s="828">
        <v>47550</v>
      </c>
    </row>
    <row r="81" spans="3:7">
      <c r="C81" s="859"/>
      <c r="D81" s="883"/>
      <c r="E81" s="67" t="s">
        <v>85</v>
      </c>
      <c r="F81" s="68">
        <v>40</v>
      </c>
      <c r="G81" s="828">
        <v>68000</v>
      </c>
    </row>
    <row r="82" spans="3:7">
      <c r="C82" s="859"/>
      <c r="D82" s="883"/>
      <c r="E82" s="67" t="s">
        <v>86</v>
      </c>
      <c r="F82" s="68">
        <v>12</v>
      </c>
      <c r="G82" s="828">
        <v>21194.400000000001</v>
      </c>
    </row>
    <row r="83" spans="3:7" ht="17.25" customHeight="1" thickBot="1">
      <c r="C83" s="145"/>
      <c r="D83" s="884"/>
      <c r="E83" s="46"/>
      <c r="F83" s="125"/>
      <c r="G83" s="833">
        <f>SUM(G43:G82)</f>
        <v>1095400.8999999999</v>
      </c>
    </row>
    <row r="84" spans="3:7" ht="13.5" thickBot="1">
      <c r="C84" s="16"/>
      <c r="D84" s="16"/>
      <c r="E84" s="16"/>
      <c r="F84" s="30"/>
      <c r="G84" s="834">
        <f>SUM(G7:G83)</f>
        <v>6041715.040000001</v>
      </c>
    </row>
    <row r="87" spans="3:7" ht="25.5">
      <c r="C87" s="146" t="s">
        <v>87</v>
      </c>
    </row>
    <row r="88" spans="3:7" ht="20.25" customHeight="1">
      <c r="C88" s="1" t="s">
        <v>88</v>
      </c>
      <c r="D88" s="880" t="s">
        <v>89</v>
      </c>
      <c r="E88" s="881"/>
      <c r="F88" s="2"/>
      <c r="G88" s="824"/>
    </row>
    <row r="89" spans="3:7" ht="38.25">
      <c r="C89" s="134" t="s">
        <v>3</v>
      </c>
      <c r="D89" s="134" t="s">
        <v>4</v>
      </c>
      <c r="E89" s="134" t="s">
        <v>5</v>
      </c>
      <c r="F89" s="135" t="s">
        <v>6</v>
      </c>
      <c r="G89" s="835" t="s">
        <v>7</v>
      </c>
    </row>
    <row r="90" spans="3:7" ht="25.5">
      <c r="C90" s="859" t="s">
        <v>8</v>
      </c>
      <c r="D90" s="859" t="s">
        <v>9</v>
      </c>
      <c r="E90" s="46" t="s">
        <v>90</v>
      </c>
      <c r="F90" s="45"/>
      <c r="G90" s="836">
        <v>1164560.48</v>
      </c>
    </row>
    <row r="91" spans="3:7">
      <c r="C91" s="859"/>
      <c r="D91" s="859"/>
      <c r="E91" s="878"/>
      <c r="F91" s="878"/>
      <c r="G91" s="837">
        <f>SUM(G90)</f>
        <v>1164560.48</v>
      </c>
    </row>
    <row r="92" spans="3:7" ht="12.75" customHeight="1">
      <c r="C92" s="859" t="s">
        <v>91</v>
      </c>
      <c r="D92" s="875" t="s">
        <v>12</v>
      </c>
      <c r="E92" s="161" t="s">
        <v>13</v>
      </c>
      <c r="F92" s="162">
        <v>4000</v>
      </c>
      <c r="G92" s="838">
        <v>118120</v>
      </c>
    </row>
    <row r="93" spans="3:7">
      <c r="C93" s="859"/>
      <c r="D93" s="877"/>
      <c r="E93" s="161" t="s">
        <v>14</v>
      </c>
      <c r="F93" s="162">
        <v>250</v>
      </c>
      <c r="G93" s="838">
        <v>52025</v>
      </c>
    </row>
    <row r="94" spans="3:7">
      <c r="C94" s="859"/>
      <c r="D94" s="877"/>
      <c r="E94" s="161" t="s">
        <v>15</v>
      </c>
      <c r="F94" s="162">
        <v>30</v>
      </c>
      <c r="G94" s="838">
        <v>6958.2</v>
      </c>
    </row>
    <row r="95" spans="3:7">
      <c r="C95" s="859"/>
      <c r="D95" s="877"/>
      <c r="E95" s="161" t="s">
        <v>16</v>
      </c>
      <c r="F95" s="162">
        <v>51</v>
      </c>
      <c r="G95" s="838">
        <v>6118.98</v>
      </c>
    </row>
    <row r="96" spans="3:7">
      <c r="C96" s="859"/>
      <c r="D96" s="877"/>
      <c r="E96" s="161" t="s">
        <v>17</v>
      </c>
      <c r="F96" s="162">
        <v>20</v>
      </c>
      <c r="G96" s="838">
        <v>7337.4</v>
      </c>
    </row>
    <row r="97" spans="3:7">
      <c r="C97" s="859"/>
      <c r="D97" s="877"/>
      <c r="E97" s="161" t="s">
        <v>18</v>
      </c>
      <c r="F97" s="162">
        <v>20</v>
      </c>
      <c r="G97" s="838">
        <v>8395.24</v>
      </c>
    </row>
    <row r="98" spans="3:7">
      <c r="C98" s="859"/>
      <c r="D98" s="877"/>
      <c r="E98" s="161" t="s">
        <v>19</v>
      </c>
      <c r="F98" s="162">
        <v>27</v>
      </c>
      <c r="G98" s="838">
        <v>1043.01</v>
      </c>
    </row>
    <row r="99" spans="3:7">
      <c r="C99" s="859"/>
      <c r="D99" s="877"/>
      <c r="E99" s="161" t="s">
        <v>20</v>
      </c>
      <c r="F99" s="162">
        <v>200</v>
      </c>
      <c r="G99" s="838">
        <v>15000</v>
      </c>
    </row>
    <row r="100" spans="3:7">
      <c r="C100" s="859"/>
      <c r="D100" s="877"/>
      <c r="E100" s="161" t="s">
        <v>21</v>
      </c>
      <c r="F100" s="162">
        <v>200</v>
      </c>
      <c r="G100" s="838">
        <v>9000</v>
      </c>
    </row>
    <row r="101" spans="3:7">
      <c r="C101" s="859"/>
      <c r="D101" s="877"/>
      <c r="E101" s="161" t="s">
        <v>22</v>
      </c>
      <c r="F101" s="162">
        <v>30</v>
      </c>
      <c r="G101" s="838">
        <v>12360</v>
      </c>
    </row>
    <row r="102" spans="3:7">
      <c r="C102" s="859"/>
      <c r="D102" s="877"/>
      <c r="E102" s="161" t="s">
        <v>23</v>
      </c>
      <c r="F102" s="162">
        <v>10</v>
      </c>
      <c r="G102" s="838">
        <v>3900</v>
      </c>
    </row>
    <row r="103" spans="3:7">
      <c r="C103" s="859"/>
      <c r="D103" s="877"/>
      <c r="E103" s="161" t="s">
        <v>24</v>
      </c>
      <c r="F103" s="162">
        <v>5</v>
      </c>
      <c r="G103" s="838">
        <v>6500</v>
      </c>
    </row>
    <row r="104" spans="3:7">
      <c r="C104" s="859"/>
      <c r="D104" s="877"/>
      <c r="E104" s="161" t="s">
        <v>25</v>
      </c>
      <c r="F104" s="162">
        <v>6</v>
      </c>
      <c r="G104" s="838">
        <v>4400</v>
      </c>
    </row>
    <row r="105" spans="3:7">
      <c r="C105" s="859"/>
      <c r="D105" s="877"/>
      <c r="E105" s="161" t="s">
        <v>26</v>
      </c>
      <c r="F105" s="162">
        <v>2</v>
      </c>
      <c r="G105" s="838">
        <v>520</v>
      </c>
    </row>
    <row r="106" spans="3:7">
      <c r="C106" s="859"/>
      <c r="D106" s="877"/>
      <c r="E106" s="161" t="s">
        <v>27</v>
      </c>
      <c r="F106" s="162">
        <v>10</v>
      </c>
      <c r="G106" s="838">
        <v>7000</v>
      </c>
    </row>
    <row r="107" spans="3:7">
      <c r="C107" s="859"/>
      <c r="D107" s="877"/>
      <c r="E107" s="161" t="s">
        <v>28</v>
      </c>
      <c r="F107" s="162">
        <v>20</v>
      </c>
      <c r="G107" s="838">
        <v>7200</v>
      </c>
    </row>
    <row r="108" spans="3:7">
      <c r="C108" s="859"/>
      <c r="D108" s="877"/>
      <c r="E108" s="161" t="s">
        <v>29</v>
      </c>
      <c r="F108" s="162">
        <v>10</v>
      </c>
      <c r="G108" s="838">
        <v>1200</v>
      </c>
    </row>
    <row r="109" spans="3:7">
      <c r="C109" s="859"/>
      <c r="D109" s="877"/>
      <c r="E109" s="161" t="s">
        <v>30</v>
      </c>
      <c r="F109" s="162">
        <v>16</v>
      </c>
      <c r="G109" s="838">
        <v>2240</v>
      </c>
    </row>
    <row r="110" spans="3:7">
      <c r="C110" s="859"/>
      <c r="D110" s="877"/>
      <c r="E110" s="161" t="s">
        <v>31</v>
      </c>
      <c r="F110" s="162">
        <v>6</v>
      </c>
      <c r="G110" s="838">
        <v>960</v>
      </c>
    </row>
    <row r="111" spans="3:7">
      <c r="C111" s="859"/>
      <c r="D111" s="877"/>
      <c r="E111" s="161" t="s">
        <v>32</v>
      </c>
      <c r="F111" s="162">
        <v>10</v>
      </c>
      <c r="G111" s="838">
        <v>1800</v>
      </c>
    </row>
    <row r="112" spans="3:7">
      <c r="C112" s="859"/>
      <c r="D112" s="877"/>
      <c r="E112" s="161" t="s">
        <v>33</v>
      </c>
      <c r="F112" s="162">
        <v>3</v>
      </c>
      <c r="G112" s="838">
        <v>330</v>
      </c>
    </row>
    <row r="113" spans="3:9">
      <c r="C113" s="859"/>
      <c r="D113" s="877"/>
      <c r="E113" s="161" t="s">
        <v>34</v>
      </c>
      <c r="F113" s="162">
        <v>6</v>
      </c>
      <c r="G113" s="838">
        <v>900</v>
      </c>
    </row>
    <row r="114" spans="3:9">
      <c r="C114" s="859"/>
      <c r="D114" s="877"/>
      <c r="E114" s="161" t="s">
        <v>35</v>
      </c>
      <c r="F114" s="162">
        <v>18</v>
      </c>
      <c r="G114" s="838">
        <v>8640</v>
      </c>
    </row>
    <row r="115" spans="3:9">
      <c r="C115" s="859"/>
      <c r="D115" s="877"/>
      <c r="E115" s="161" t="s">
        <v>36</v>
      </c>
      <c r="F115" s="162">
        <v>10</v>
      </c>
      <c r="G115" s="838">
        <v>2800</v>
      </c>
    </row>
    <row r="116" spans="3:9">
      <c r="C116" s="859"/>
      <c r="D116" s="877"/>
      <c r="E116" s="161" t="s">
        <v>37</v>
      </c>
      <c r="F116" s="162">
        <v>11</v>
      </c>
      <c r="G116" s="838">
        <v>5390.11</v>
      </c>
    </row>
    <row r="117" spans="3:9">
      <c r="C117" s="859"/>
      <c r="D117" s="877"/>
      <c r="E117" s="73" t="s">
        <v>38</v>
      </c>
      <c r="F117" s="43">
        <v>4000</v>
      </c>
      <c r="G117" s="830">
        <v>130400</v>
      </c>
    </row>
    <row r="118" spans="3:9">
      <c r="C118" s="859"/>
      <c r="D118" s="877"/>
      <c r="E118" s="73" t="s">
        <v>39</v>
      </c>
      <c r="F118" s="43">
        <v>101</v>
      </c>
      <c r="G118" s="830">
        <v>22858.32</v>
      </c>
    </row>
    <row r="119" spans="3:9">
      <c r="C119" s="859"/>
      <c r="D119" s="877"/>
      <c r="E119" s="73" t="s">
        <v>40</v>
      </c>
      <c r="F119" s="43">
        <v>25</v>
      </c>
      <c r="G119" s="830">
        <v>9436.75</v>
      </c>
    </row>
    <row r="120" spans="3:9">
      <c r="C120" s="859"/>
      <c r="D120" s="877"/>
      <c r="E120" s="73" t="s">
        <v>41</v>
      </c>
      <c r="F120" s="43">
        <v>20</v>
      </c>
      <c r="G120" s="830">
        <v>5337.2</v>
      </c>
    </row>
    <row r="121" spans="3:9">
      <c r="C121" s="859"/>
      <c r="D121" s="877"/>
      <c r="E121" s="73" t="s">
        <v>42</v>
      </c>
      <c r="F121" s="43">
        <v>25</v>
      </c>
      <c r="G121" s="830">
        <v>9436.75</v>
      </c>
    </row>
    <row r="122" spans="3:9">
      <c r="C122" s="859"/>
      <c r="D122" s="877"/>
      <c r="E122" s="73" t="s">
        <v>17</v>
      </c>
      <c r="F122" s="43">
        <v>30</v>
      </c>
      <c r="G122" s="830">
        <v>11006.1</v>
      </c>
    </row>
    <row r="123" spans="3:9">
      <c r="C123" s="859"/>
      <c r="D123" s="877"/>
      <c r="E123" s="73" t="s">
        <v>43</v>
      </c>
      <c r="F123" s="43">
        <v>30</v>
      </c>
      <c r="G123" s="830">
        <v>12818.4</v>
      </c>
    </row>
    <row r="124" spans="3:9" ht="13.5" thickBot="1">
      <c r="C124" s="859"/>
      <c r="D124" s="877"/>
      <c r="E124" s="159" t="s">
        <v>44</v>
      </c>
      <c r="F124" s="160"/>
      <c r="G124" s="839">
        <v>269464.68</v>
      </c>
    </row>
    <row r="125" spans="3:9">
      <c r="C125" s="859"/>
      <c r="D125" s="877"/>
      <c r="E125" s="110" t="s">
        <v>92</v>
      </c>
      <c r="F125" s="154">
        <v>30</v>
      </c>
      <c r="G125" s="840">
        <v>10470</v>
      </c>
      <c r="H125" s="872" t="s">
        <v>93</v>
      </c>
      <c r="I125" s="869">
        <v>271677.19</v>
      </c>
    </row>
    <row r="126" spans="3:9">
      <c r="C126" s="859"/>
      <c r="D126" s="877"/>
      <c r="E126" s="73" t="s">
        <v>94</v>
      </c>
      <c r="F126" s="43">
        <v>30</v>
      </c>
      <c r="G126" s="830">
        <v>10470</v>
      </c>
      <c r="H126" s="872"/>
      <c r="I126" s="869"/>
    </row>
    <row r="127" spans="3:9">
      <c r="C127" s="859"/>
      <c r="D127" s="877"/>
      <c r="E127" s="73" t="s">
        <v>95</v>
      </c>
      <c r="F127" s="43">
        <v>40</v>
      </c>
      <c r="G127" s="830">
        <v>28768</v>
      </c>
      <c r="H127" s="872"/>
      <c r="I127" s="869"/>
    </row>
    <row r="128" spans="3:9">
      <c r="C128" s="859"/>
      <c r="D128" s="877"/>
      <c r="E128" s="73" t="s">
        <v>96</v>
      </c>
      <c r="F128" s="43">
        <v>30</v>
      </c>
      <c r="G128" s="830">
        <v>12492</v>
      </c>
      <c r="H128" s="872"/>
      <c r="I128" s="869"/>
    </row>
    <row r="129" spans="3:9">
      <c r="C129" s="859"/>
      <c r="D129" s="877"/>
      <c r="E129" s="73" t="s">
        <v>97</v>
      </c>
      <c r="F129" s="43">
        <v>40</v>
      </c>
      <c r="G129" s="830">
        <v>14414.4</v>
      </c>
      <c r="H129" s="872"/>
      <c r="I129" s="869"/>
    </row>
    <row r="130" spans="3:9">
      <c r="C130" s="859"/>
      <c r="D130" s="877"/>
      <c r="E130" s="73" t="s">
        <v>98</v>
      </c>
      <c r="F130" s="43">
        <v>30</v>
      </c>
      <c r="G130" s="830">
        <v>10209.299999999999</v>
      </c>
      <c r="H130" s="872"/>
      <c r="I130" s="869"/>
    </row>
    <row r="131" spans="3:9">
      <c r="C131" s="859"/>
      <c r="D131" s="877"/>
      <c r="E131" s="73" t="s">
        <v>99</v>
      </c>
      <c r="F131" s="43">
        <v>41</v>
      </c>
      <c r="G131" s="830">
        <v>17565.63</v>
      </c>
      <c r="H131" s="872"/>
      <c r="I131" s="869"/>
    </row>
    <row r="132" spans="3:9">
      <c r="C132" s="859"/>
      <c r="D132" s="877"/>
      <c r="E132" s="73" t="s">
        <v>100</v>
      </c>
      <c r="F132" s="43">
        <v>25</v>
      </c>
      <c r="G132" s="830">
        <v>10258.5</v>
      </c>
      <c r="H132" s="872"/>
      <c r="I132" s="869"/>
    </row>
    <row r="133" spans="3:9">
      <c r="C133" s="859"/>
      <c r="D133" s="877"/>
      <c r="E133" s="73" t="s">
        <v>101</v>
      </c>
      <c r="F133" s="43">
        <v>20</v>
      </c>
      <c r="G133" s="830">
        <v>7465.4</v>
      </c>
      <c r="H133" s="872"/>
      <c r="I133" s="869"/>
    </row>
    <row r="134" spans="3:9">
      <c r="C134" s="859"/>
      <c r="D134" s="877"/>
      <c r="E134" s="73" t="s">
        <v>102</v>
      </c>
      <c r="F134" s="43">
        <v>46</v>
      </c>
      <c r="G134" s="830">
        <v>11816.02</v>
      </c>
      <c r="H134" s="872"/>
      <c r="I134" s="869"/>
    </row>
    <row r="135" spans="3:9">
      <c r="C135" s="859"/>
      <c r="D135" s="877"/>
      <c r="E135" s="73" t="s">
        <v>103</v>
      </c>
      <c r="F135" s="43">
        <v>987</v>
      </c>
      <c r="G135" s="830">
        <v>36143.94</v>
      </c>
      <c r="H135" s="872"/>
      <c r="I135" s="869"/>
    </row>
    <row r="136" spans="3:9">
      <c r="C136" s="859"/>
      <c r="D136" s="877"/>
      <c r="E136" s="73" t="s">
        <v>104</v>
      </c>
      <c r="F136" s="43">
        <v>1</v>
      </c>
      <c r="G136" s="830">
        <v>241.4</v>
      </c>
      <c r="H136" s="872"/>
      <c r="I136" s="869"/>
    </row>
    <row r="137" spans="3:9">
      <c r="C137" s="859"/>
      <c r="D137" s="877"/>
      <c r="E137" s="73" t="s">
        <v>105</v>
      </c>
      <c r="F137" s="43">
        <v>1094</v>
      </c>
      <c r="G137" s="830">
        <v>36670.879999999997</v>
      </c>
      <c r="H137" s="872"/>
      <c r="I137" s="869"/>
    </row>
    <row r="138" spans="3:9">
      <c r="C138" s="859"/>
      <c r="D138" s="877"/>
      <c r="E138" s="73" t="s">
        <v>106</v>
      </c>
      <c r="F138" s="43">
        <v>40</v>
      </c>
      <c r="G138" s="830">
        <v>15301.6</v>
      </c>
      <c r="H138" s="872"/>
      <c r="I138" s="869"/>
    </row>
    <row r="139" spans="3:9">
      <c r="C139" s="859"/>
      <c r="D139" s="877"/>
      <c r="E139" s="73" t="s">
        <v>107</v>
      </c>
      <c r="F139" s="43">
        <v>9998</v>
      </c>
      <c r="G139" s="830">
        <v>49390.12</v>
      </c>
      <c r="H139" s="872"/>
      <c r="I139" s="869"/>
    </row>
    <row r="140" spans="3:9" ht="25.5">
      <c r="C140" s="859" t="s">
        <v>108</v>
      </c>
      <c r="D140" s="877"/>
      <c r="E140" s="79" t="s">
        <v>109</v>
      </c>
      <c r="F140" s="875"/>
      <c r="G140" s="873">
        <v>9996.83</v>
      </c>
      <c r="H140" s="872"/>
      <c r="I140" s="869">
        <v>9996.83</v>
      </c>
    </row>
    <row r="141" spans="3:9">
      <c r="C141" s="859"/>
      <c r="D141" s="876"/>
      <c r="E141" s="29" t="s">
        <v>110</v>
      </c>
      <c r="F141" s="876"/>
      <c r="G141" s="874"/>
      <c r="H141" s="872"/>
      <c r="I141" s="869"/>
    </row>
    <row r="142" spans="3:9">
      <c r="C142" s="35"/>
      <c r="D142" s="43"/>
      <c r="E142" s="870"/>
      <c r="F142" s="870"/>
      <c r="G142" s="841">
        <f>SUM(G92:G141)</f>
        <v>1042570.16</v>
      </c>
      <c r="H142" s="66"/>
      <c r="I142" s="168">
        <f>SUM(I125:I141)</f>
        <v>281674.02</v>
      </c>
    </row>
    <row r="143" spans="3:9">
      <c r="C143" s="859" t="s">
        <v>45</v>
      </c>
      <c r="D143" s="859" t="s">
        <v>46</v>
      </c>
      <c r="E143" s="161" t="s">
        <v>47</v>
      </c>
      <c r="F143" s="162">
        <v>41</v>
      </c>
      <c r="G143" s="838">
        <v>82000</v>
      </c>
    </row>
    <row r="144" spans="3:9">
      <c r="C144" s="859"/>
      <c r="D144" s="859"/>
      <c r="E144" s="161" t="s">
        <v>48</v>
      </c>
      <c r="F144" s="162">
        <v>41</v>
      </c>
      <c r="G144" s="838">
        <v>32800</v>
      </c>
    </row>
    <row r="145" spans="3:7" ht="25.5">
      <c r="C145" s="859"/>
      <c r="D145" s="859"/>
      <c r="E145" s="161" t="s">
        <v>49</v>
      </c>
      <c r="F145" s="162">
        <v>15</v>
      </c>
      <c r="G145" s="838">
        <v>20250</v>
      </c>
    </row>
    <row r="146" spans="3:7">
      <c r="C146" s="859"/>
      <c r="D146" s="859"/>
      <c r="E146" s="161" t="s">
        <v>50</v>
      </c>
      <c r="F146" s="162">
        <v>70</v>
      </c>
      <c r="G146" s="838">
        <v>58100</v>
      </c>
    </row>
    <row r="147" spans="3:7">
      <c r="C147" s="859"/>
      <c r="D147" s="859"/>
      <c r="E147" s="161" t="s">
        <v>51</v>
      </c>
      <c r="F147" s="162">
        <v>35</v>
      </c>
      <c r="G147" s="838">
        <v>14000</v>
      </c>
    </row>
    <row r="148" spans="3:7">
      <c r="C148" s="859"/>
      <c r="D148" s="859"/>
      <c r="E148" s="161" t="s">
        <v>52</v>
      </c>
      <c r="F148" s="162">
        <v>25</v>
      </c>
      <c r="G148" s="838">
        <v>10000</v>
      </c>
    </row>
    <row r="149" spans="3:7">
      <c r="C149" s="859"/>
      <c r="D149" s="859"/>
      <c r="E149" s="161" t="s">
        <v>53</v>
      </c>
      <c r="F149" s="162">
        <v>198</v>
      </c>
      <c r="G149" s="838">
        <v>7920</v>
      </c>
    </row>
    <row r="150" spans="3:7">
      <c r="C150" s="859"/>
      <c r="D150" s="859"/>
      <c r="E150" s="161" t="s">
        <v>54</v>
      </c>
      <c r="F150" s="162">
        <v>20</v>
      </c>
      <c r="G150" s="838">
        <v>16800</v>
      </c>
    </row>
    <row r="151" spans="3:7">
      <c r="C151" s="859"/>
      <c r="D151" s="859"/>
      <c r="E151" s="161" t="s">
        <v>55</v>
      </c>
      <c r="F151" s="162">
        <v>130</v>
      </c>
      <c r="G151" s="838">
        <v>195000</v>
      </c>
    </row>
    <row r="152" spans="3:7">
      <c r="C152" s="859"/>
      <c r="D152" s="859"/>
      <c r="E152" s="161" t="s">
        <v>56</v>
      </c>
      <c r="F152" s="162">
        <v>10</v>
      </c>
      <c r="G152" s="838">
        <v>2000</v>
      </c>
    </row>
    <row r="153" spans="3:7">
      <c r="C153" s="859"/>
      <c r="D153" s="859"/>
      <c r="E153" s="161" t="s">
        <v>57</v>
      </c>
      <c r="F153" s="162">
        <v>10</v>
      </c>
      <c r="G153" s="838">
        <v>5000</v>
      </c>
    </row>
    <row r="154" spans="3:7">
      <c r="C154" s="859"/>
      <c r="D154" s="859"/>
      <c r="E154" s="161" t="s">
        <v>58</v>
      </c>
      <c r="F154" s="162">
        <v>16</v>
      </c>
      <c r="G154" s="838">
        <v>6240</v>
      </c>
    </row>
    <row r="155" spans="3:7">
      <c r="C155" s="859"/>
      <c r="D155" s="859"/>
      <c r="E155" s="161" t="s">
        <v>59</v>
      </c>
      <c r="F155" s="162">
        <v>5</v>
      </c>
      <c r="G155" s="838">
        <v>5500</v>
      </c>
    </row>
    <row r="156" spans="3:7">
      <c r="C156" s="859"/>
      <c r="D156" s="859"/>
      <c r="E156" s="161" t="s">
        <v>60</v>
      </c>
      <c r="F156" s="162">
        <v>4</v>
      </c>
      <c r="G156" s="838">
        <v>5240</v>
      </c>
    </row>
    <row r="157" spans="3:7">
      <c r="C157" s="859"/>
      <c r="D157" s="859"/>
      <c r="E157" s="161" t="s">
        <v>61</v>
      </c>
      <c r="F157" s="162">
        <v>10</v>
      </c>
      <c r="G157" s="838">
        <v>27000</v>
      </c>
    </row>
    <row r="158" spans="3:7">
      <c r="C158" s="859"/>
      <c r="D158" s="859"/>
      <c r="E158" s="161" t="s">
        <v>62</v>
      </c>
      <c r="F158" s="162">
        <v>10</v>
      </c>
      <c r="G158" s="838">
        <v>6800</v>
      </c>
    </row>
    <row r="159" spans="3:7">
      <c r="C159" s="859"/>
      <c r="D159" s="859"/>
      <c r="E159" s="161" t="s">
        <v>63</v>
      </c>
      <c r="F159" s="162">
        <v>10</v>
      </c>
      <c r="G159" s="838">
        <v>2200</v>
      </c>
    </row>
    <row r="160" spans="3:7">
      <c r="C160" s="859"/>
      <c r="D160" s="859"/>
      <c r="E160" s="161" t="s">
        <v>64</v>
      </c>
      <c r="F160" s="162">
        <v>2</v>
      </c>
      <c r="G160" s="838">
        <v>1360</v>
      </c>
    </row>
    <row r="161" spans="3:7">
      <c r="C161" s="859"/>
      <c r="D161" s="859"/>
      <c r="E161" s="161" t="s">
        <v>65</v>
      </c>
      <c r="F161" s="162">
        <v>5</v>
      </c>
      <c r="G161" s="838">
        <v>1500</v>
      </c>
    </row>
    <row r="162" spans="3:7">
      <c r="C162" s="859"/>
      <c r="D162" s="859"/>
      <c r="E162" s="161" t="s">
        <v>66</v>
      </c>
      <c r="F162" s="162">
        <v>3</v>
      </c>
      <c r="G162" s="838">
        <v>4200</v>
      </c>
    </row>
    <row r="163" spans="3:7">
      <c r="C163" s="859"/>
      <c r="D163" s="859"/>
      <c r="E163" s="161" t="s">
        <v>67</v>
      </c>
      <c r="F163" s="162">
        <v>2</v>
      </c>
      <c r="G163" s="838">
        <v>700</v>
      </c>
    </row>
    <row r="164" spans="3:7">
      <c r="C164" s="859"/>
      <c r="D164" s="859"/>
      <c r="E164" s="161" t="s">
        <v>68</v>
      </c>
      <c r="F164" s="162">
        <v>3</v>
      </c>
      <c r="G164" s="838">
        <v>1050</v>
      </c>
    </row>
    <row r="165" spans="3:7">
      <c r="C165" s="859"/>
      <c r="D165" s="859"/>
      <c r="E165" s="161" t="s">
        <v>69</v>
      </c>
      <c r="F165" s="162">
        <v>3</v>
      </c>
      <c r="G165" s="838">
        <v>8100</v>
      </c>
    </row>
    <row r="166" spans="3:7">
      <c r="C166" s="859"/>
      <c r="D166" s="859"/>
      <c r="E166" s="161" t="s">
        <v>70</v>
      </c>
      <c r="F166" s="162">
        <v>8</v>
      </c>
      <c r="G166" s="838">
        <v>6400</v>
      </c>
    </row>
    <row r="167" spans="3:7">
      <c r="C167" s="859"/>
      <c r="D167" s="859"/>
      <c r="E167" s="161" t="s">
        <v>71</v>
      </c>
      <c r="F167" s="162">
        <v>45</v>
      </c>
      <c r="G167" s="838">
        <v>166500</v>
      </c>
    </row>
    <row r="168" spans="3:7">
      <c r="C168" s="859"/>
      <c r="D168" s="859"/>
      <c r="E168" s="161" t="s">
        <v>72</v>
      </c>
      <c r="F168" s="162">
        <v>3</v>
      </c>
      <c r="G168" s="838">
        <v>9000</v>
      </c>
    </row>
    <row r="169" spans="3:7">
      <c r="C169" s="859"/>
      <c r="D169" s="859"/>
      <c r="E169" s="161" t="s">
        <v>73</v>
      </c>
      <c r="F169" s="162">
        <v>10</v>
      </c>
      <c r="G169" s="838">
        <v>22000</v>
      </c>
    </row>
    <row r="170" spans="3:7">
      <c r="C170" s="859"/>
      <c r="D170" s="859"/>
      <c r="E170" s="161" t="s">
        <v>74</v>
      </c>
      <c r="F170" s="162">
        <v>10</v>
      </c>
      <c r="G170" s="838">
        <v>35000</v>
      </c>
    </row>
    <row r="171" spans="3:7">
      <c r="C171" s="859"/>
      <c r="D171" s="859"/>
      <c r="E171" s="161" t="s">
        <v>75</v>
      </c>
      <c r="F171" s="162">
        <v>3</v>
      </c>
      <c r="G171" s="838">
        <v>7500</v>
      </c>
    </row>
    <row r="172" spans="3:7">
      <c r="C172" s="859"/>
      <c r="D172" s="859"/>
      <c r="E172" s="161" t="s">
        <v>76</v>
      </c>
      <c r="F172" s="162">
        <v>5</v>
      </c>
      <c r="G172" s="838">
        <v>22500</v>
      </c>
    </row>
    <row r="173" spans="3:7">
      <c r="C173" s="859"/>
      <c r="D173" s="859"/>
      <c r="E173" s="161" t="s">
        <v>77</v>
      </c>
      <c r="F173" s="162">
        <v>8</v>
      </c>
      <c r="G173" s="838">
        <v>20000</v>
      </c>
    </row>
    <row r="174" spans="3:7">
      <c r="C174" s="859"/>
      <c r="D174" s="859"/>
      <c r="E174" s="161" t="s">
        <v>78</v>
      </c>
      <c r="F174" s="162">
        <v>60</v>
      </c>
      <c r="G174" s="838">
        <v>42000</v>
      </c>
    </row>
    <row r="175" spans="3:7">
      <c r="C175" s="859"/>
      <c r="D175" s="859"/>
      <c r="E175" s="161" t="s">
        <v>79</v>
      </c>
      <c r="F175" s="162">
        <v>10</v>
      </c>
      <c r="G175" s="838">
        <v>4000</v>
      </c>
    </row>
    <row r="176" spans="3:7">
      <c r="C176" s="859"/>
      <c r="D176" s="859"/>
      <c r="E176" s="161" t="s">
        <v>80</v>
      </c>
      <c r="F176" s="162">
        <v>10</v>
      </c>
      <c r="G176" s="838">
        <v>13000</v>
      </c>
    </row>
    <row r="177" spans="3:9">
      <c r="C177" s="859"/>
      <c r="D177" s="859"/>
      <c r="E177" s="161" t="s">
        <v>81</v>
      </c>
      <c r="F177" s="162">
        <v>350</v>
      </c>
      <c r="G177" s="838">
        <v>24496.5</v>
      </c>
    </row>
    <row r="178" spans="3:9">
      <c r="C178" s="859"/>
      <c r="D178" s="859"/>
      <c r="E178" s="161" t="s">
        <v>82</v>
      </c>
      <c r="F178" s="162">
        <v>2</v>
      </c>
      <c r="G178" s="838">
        <v>50000</v>
      </c>
    </row>
    <row r="179" spans="3:9">
      <c r="C179" s="859"/>
      <c r="D179" s="859"/>
      <c r="E179" s="161" t="s">
        <v>83</v>
      </c>
      <c r="F179" s="162">
        <v>5</v>
      </c>
      <c r="G179" s="838">
        <v>22500</v>
      </c>
    </row>
    <row r="180" spans="3:9">
      <c r="C180" s="859"/>
      <c r="D180" s="859"/>
      <c r="E180" s="161" t="s">
        <v>84</v>
      </c>
      <c r="F180" s="162">
        <v>3</v>
      </c>
      <c r="G180" s="838">
        <v>47550</v>
      </c>
    </row>
    <row r="181" spans="3:9">
      <c r="C181" s="859"/>
      <c r="D181" s="859"/>
      <c r="E181" s="161" t="s">
        <v>85</v>
      </c>
      <c r="F181" s="162">
        <v>40</v>
      </c>
      <c r="G181" s="838">
        <v>68000</v>
      </c>
    </row>
    <row r="182" spans="3:9" ht="13.5" thickBot="1">
      <c r="C182" s="859"/>
      <c r="D182" s="859"/>
      <c r="E182" s="165" t="s">
        <v>86</v>
      </c>
      <c r="F182" s="166">
        <v>12</v>
      </c>
      <c r="G182" s="842">
        <v>21194.400000000001</v>
      </c>
    </row>
    <row r="183" spans="3:9">
      <c r="C183" s="859"/>
      <c r="D183" s="859"/>
      <c r="E183" s="163" t="s">
        <v>111</v>
      </c>
      <c r="F183" s="164">
        <v>10</v>
      </c>
      <c r="G183" s="843">
        <v>70035.600000000006</v>
      </c>
      <c r="H183" s="872" t="s">
        <v>112</v>
      </c>
      <c r="I183" s="869">
        <v>194050.55</v>
      </c>
    </row>
    <row r="184" spans="3:9">
      <c r="C184" s="859"/>
      <c r="D184" s="859"/>
      <c r="E184" s="161" t="s">
        <v>113</v>
      </c>
      <c r="F184" s="162">
        <v>6</v>
      </c>
      <c r="G184" s="838">
        <v>12000</v>
      </c>
      <c r="H184" s="872"/>
      <c r="I184" s="869"/>
    </row>
    <row r="185" spans="3:9">
      <c r="C185" s="859"/>
      <c r="D185" s="859"/>
      <c r="E185" s="161" t="s">
        <v>114</v>
      </c>
      <c r="F185" s="162">
        <v>6</v>
      </c>
      <c r="G185" s="838">
        <v>1800</v>
      </c>
      <c r="H185" s="872"/>
      <c r="I185" s="869"/>
    </row>
    <row r="186" spans="3:9">
      <c r="C186" s="859"/>
      <c r="D186" s="859"/>
      <c r="E186" s="161" t="s">
        <v>115</v>
      </c>
      <c r="F186" s="162">
        <v>10</v>
      </c>
      <c r="G186" s="838">
        <v>8000</v>
      </c>
      <c r="H186" s="872"/>
      <c r="I186" s="869"/>
    </row>
    <row r="187" spans="3:9">
      <c r="C187" s="859"/>
      <c r="D187" s="859"/>
      <c r="E187" s="161" t="s">
        <v>116</v>
      </c>
      <c r="F187" s="162">
        <v>6</v>
      </c>
      <c r="G187" s="838">
        <v>48000</v>
      </c>
      <c r="H187" s="872"/>
      <c r="I187" s="869"/>
    </row>
    <row r="188" spans="3:9">
      <c r="C188" s="859"/>
      <c r="D188" s="859"/>
      <c r="E188" s="161" t="s">
        <v>117</v>
      </c>
      <c r="F188" s="162">
        <v>6</v>
      </c>
      <c r="G188" s="838">
        <v>600</v>
      </c>
      <c r="H188" s="872"/>
      <c r="I188" s="869"/>
    </row>
    <row r="189" spans="3:9">
      <c r="C189" s="859"/>
      <c r="D189" s="859"/>
      <c r="E189" s="161" t="s">
        <v>118</v>
      </c>
      <c r="F189" s="162">
        <v>6</v>
      </c>
      <c r="G189" s="838">
        <v>3600</v>
      </c>
      <c r="H189" s="872"/>
      <c r="I189" s="869"/>
    </row>
    <row r="190" spans="3:9">
      <c r="C190" s="859"/>
      <c r="D190" s="859"/>
      <c r="E190" s="161" t="s">
        <v>119</v>
      </c>
      <c r="F190" s="162">
        <v>6</v>
      </c>
      <c r="G190" s="838">
        <v>9000</v>
      </c>
      <c r="H190" s="872"/>
      <c r="I190" s="869"/>
    </row>
    <row r="191" spans="3:9">
      <c r="C191" s="859"/>
      <c r="D191" s="859"/>
      <c r="E191" s="161" t="s">
        <v>120</v>
      </c>
      <c r="F191" s="162">
        <v>8</v>
      </c>
      <c r="G191" s="838">
        <v>40000</v>
      </c>
      <c r="H191" s="872"/>
      <c r="I191" s="869"/>
    </row>
    <row r="192" spans="3:9" ht="13.5" thickBot="1">
      <c r="C192" s="859"/>
      <c r="D192" s="859"/>
      <c r="E192" s="165" t="s">
        <v>121</v>
      </c>
      <c r="F192" s="166">
        <v>1</v>
      </c>
      <c r="G192" s="842">
        <v>1014.95</v>
      </c>
      <c r="H192" s="872"/>
      <c r="I192" s="869"/>
    </row>
    <row r="193" spans="3:9">
      <c r="C193" s="859"/>
      <c r="D193" s="859"/>
      <c r="E193" s="163" t="s">
        <v>122</v>
      </c>
      <c r="F193" s="164">
        <v>1</v>
      </c>
      <c r="G193" s="843">
        <v>3254.99</v>
      </c>
      <c r="H193" s="872" t="s">
        <v>93</v>
      </c>
      <c r="I193" s="869">
        <v>149244.74</v>
      </c>
    </row>
    <row r="194" spans="3:9">
      <c r="C194" s="859"/>
      <c r="D194" s="859"/>
      <c r="E194" s="161" t="s">
        <v>123</v>
      </c>
      <c r="F194" s="162">
        <v>1</v>
      </c>
      <c r="G194" s="838">
        <v>1169.0999999999999</v>
      </c>
      <c r="H194" s="872"/>
      <c r="I194" s="869"/>
    </row>
    <row r="195" spans="3:9">
      <c r="C195" s="859"/>
      <c r="D195" s="859"/>
      <c r="E195" s="161" t="s">
        <v>124</v>
      </c>
      <c r="F195" s="162">
        <v>2</v>
      </c>
      <c r="G195" s="838">
        <v>11177.4</v>
      </c>
      <c r="H195" s="872"/>
      <c r="I195" s="869"/>
    </row>
    <row r="196" spans="3:9">
      <c r="C196" s="859"/>
      <c r="D196" s="859"/>
      <c r="E196" s="161" t="s">
        <v>125</v>
      </c>
      <c r="F196" s="162">
        <v>3</v>
      </c>
      <c r="G196" s="838">
        <v>1118.7</v>
      </c>
      <c r="H196" s="872"/>
      <c r="I196" s="869"/>
    </row>
    <row r="197" spans="3:9">
      <c r="C197" s="859"/>
      <c r="D197" s="859"/>
      <c r="E197" s="161" t="s">
        <v>126</v>
      </c>
      <c r="F197" s="162">
        <v>50</v>
      </c>
      <c r="G197" s="838">
        <v>600</v>
      </c>
      <c r="H197" s="872"/>
      <c r="I197" s="869"/>
    </row>
    <row r="198" spans="3:9">
      <c r="C198" s="859"/>
      <c r="D198" s="859"/>
      <c r="E198" s="161" t="s">
        <v>127</v>
      </c>
      <c r="F198" s="162">
        <v>10</v>
      </c>
      <c r="G198" s="838">
        <v>2111.4</v>
      </c>
      <c r="H198" s="872"/>
      <c r="I198" s="869"/>
    </row>
    <row r="199" spans="3:9">
      <c r="C199" s="859"/>
      <c r="D199" s="859"/>
      <c r="E199" s="161" t="s">
        <v>128</v>
      </c>
      <c r="F199" s="162">
        <v>10</v>
      </c>
      <c r="G199" s="838">
        <v>18890</v>
      </c>
      <c r="H199" s="872"/>
      <c r="I199" s="869"/>
    </row>
    <row r="200" spans="3:9">
      <c r="C200" s="859"/>
      <c r="D200" s="859"/>
      <c r="E200" s="161" t="s">
        <v>129</v>
      </c>
      <c r="F200" s="162">
        <v>1</v>
      </c>
      <c r="G200" s="838">
        <v>3899</v>
      </c>
      <c r="H200" s="872"/>
      <c r="I200" s="869"/>
    </row>
    <row r="201" spans="3:9">
      <c r="C201" s="859"/>
      <c r="D201" s="859"/>
      <c r="E201" s="161" t="s">
        <v>130</v>
      </c>
      <c r="F201" s="162">
        <v>5</v>
      </c>
      <c r="G201" s="838">
        <v>3783.15</v>
      </c>
      <c r="H201" s="872"/>
      <c r="I201" s="869"/>
    </row>
    <row r="202" spans="3:9">
      <c r="C202" s="859"/>
      <c r="D202" s="859"/>
      <c r="E202" s="161" t="s">
        <v>131</v>
      </c>
      <c r="F202" s="162">
        <v>1</v>
      </c>
      <c r="G202" s="838">
        <v>1139</v>
      </c>
      <c r="H202" s="872"/>
      <c r="I202" s="869"/>
    </row>
    <row r="203" spans="3:9" ht="13.5" thickBot="1">
      <c r="C203" s="859"/>
      <c r="D203" s="859"/>
      <c r="E203" s="165" t="s">
        <v>132</v>
      </c>
      <c r="F203" s="166">
        <v>1</v>
      </c>
      <c r="G203" s="842">
        <v>102102</v>
      </c>
      <c r="H203" s="872"/>
      <c r="I203" s="869"/>
    </row>
    <row r="204" spans="3:9">
      <c r="C204" s="859"/>
      <c r="D204" s="859"/>
      <c r="E204" s="163" t="s">
        <v>133</v>
      </c>
      <c r="F204" s="164">
        <v>1</v>
      </c>
      <c r="G204" s="843">
        <v>2400</v>
      </c>
      <c r="H204" s="872" t="s">
        <v>134</v>
      </c>
      <c r="I204" s="869">
        <v>23761</v>
      </c>
    </row>
    <row r="205" spans="3:9">
      <c r="C205" s="859"/>
      <c r="D205" s="859"/>
      <c r="E205" s="161" t="s">
        <v>135</v>
      </c>
      <c r="F205" s="162">
        <v>2</v>
      </c>
      <c r="G205" s="838">
        <v>2200</v>
      </c>
      <c r="H205" s="872"/>
      <c r="I205" s="869"/>
    </row>
    <row r="206" spans="3:9">
      <c r="C206" s="859"/>
      <c r="D206" s="859"/>
      <c r="E206" s="161" t="s">
        <v>136</v>
      </c>
      <c r="F206" s="162">
        <v>2</v>
      </c>
      <c r="G206" s="838">
        <v>170</v>
      </c>
      <c r="H206" s="872"/>
      <c r="I206" s="869"/>
    </row>
    <row r="207" spans="3:9">
      <c r="C207" s="859"/>
      <c r="D207" s="859"/>
      <c r="E207" s="161" t="s">
        <v>137</v>
      </c>
      <c r="F207" s="162">
        <v>1</v>
      </c>
      <c r="G207" s="838">
        <v>196</v>
      </c>
      <c r="H207" s="872"/>
      <c r="I207" s="869"/>
    </row>
    <row r="208" spans="3:9">
      <c r="C208" s="859"/>
      <c r="D208" s="859"/>
      <c r="E208" s="161" t="s">
        <v>138</v>
      </c>
      <c r="F208" s="162">
        <v>1</v>
      </c>
      <c r="G208" s="838">
        <v>5687</v>
      </c>
      <c r="H208" s="872"/>
      <c r="I208" s="869"/>
    </row>
    <row r="209" spans="3:9">
      <c r="C209" s="859"/>
      <c r="D209" s="859"/>
      <c r="E209" s="161" t="s">
        <v>139</v>
      </c>
      <c r="F209" s="162">
        <v>2</v>
      </c>
      <c r="G209" s="838">
        <v>2220</v>
      </c>
      <c r="H209" s="872"/>
      <c r="I209" s="869"/>
    </row>
    <row r="210" spans="3:9">
      <c r="C210" s="859"/>
      <c r="D210" s="859"/>
      <c r="E210" s="161" t="s">
        <v>140</v>
      </c>
      <c r="F210" s="162">
        <v>1</v>
      </c>
      <c r="G210" s="838">
        <v>150</v>
      </c>
      <c r="H210" s="872"/>
      <c r="I210" s="869"/>
    </row>
    <row r="211" spans="3:9">
      <c r="C211" s="859"/>
      <c r="D211" s="859"/>
      <c r="E211" s="161" t="s">
        <v>141</v>
      </c>
      <c r="F211" s="162">
        <v>1</v>
      </c>
      <c r="G211" s="838">
        <v>776</v>
      </c>
      <c r="H211" s="872"/>
      <c r="I211" s="869"/>
    </row>
    <row r="212" spans="3:9">
      <c r="C212" s="859"/>
      <c r="D212" s="859"/>
      <c r="E212" s="161" t="s">
        <v>142</v>
      </c>
      <c r="F212" s="162">
        <v>2</v>
      </c>
      <c r="G212" s="838">
        <v>758</v>
      </c>
      <c r="H212" s="872"/>
      <c r="I212" s="869"/>
    </row>
    <row r="213" spans="3:9">
      <c r="C213" s="859"/>
      <c r="D213" s="859"/>
      <c r="E213" s="161" t="s">
        <v>143</v>
      </c>
      <c r="F213" s="162">
        <v>1</v>
      </c>
      <c r="G213" s="838">
        <v>2000</v>
      </c>
      <c r="H213" s="872"/>
      <c r="I213" s="869"/>
    </row>
    <row r="214" spans="3:9">
      <c r="C214" s="859"/>
      <c r="D214" s="859"/>
      <c r="E214" s="161" t="s">
        <v>144</v>
      </c>
      <c r="F214" s="162">
        <v>2</v>
      </c>
      <c r="G214" s="838">
        <v>460</v>
      </c>
      <c r="H214" s="872"/>
      <c r="I214" s="869"/>
    </row>
    <row r="215" spans="3:9">
      <c r="C215" s="859"/>
      <c r="D215" s="859"/>
      <c r="E215" s="161" t="s">
        <v>145</v>
      </c>
      <c r="F215" s="162">
        <v>1</v>
      </c>
      <c r="G215" s="838">
        <v>423</v>
      </c>
      <c r="H215" s="872"/>
      <c r="I215" s="869"/>
    </row>
    <row r="216" spans="3:9">
      <c r="C216" s="859"/>
      <c r="D216" s="859"/>
      <c r="E216" s="161" t="s">
        <v>146</v>
      </c>
      <c r="F216" s="162">
        <v>1</v>
      </c>
      <c r="G216" s="838">
        <v>1265</v>
      </c>
      <c r="H216" s="872"/>
      <c r="I216" s="869"/>
    </row>
    <row r="217" spans="3:9">
      <c r="C217" s="859"/>
      <c r="D217" s="859"/>
      <c r="E217" s="161" t="s">
        <v>147</v>
      </c>
      <c r="F217" s="162">
        <v>1</v>
      </c>
      <c r="G217" s="838">
        <v>1105</v>
      </c>
      <c r="H217" s="872"/>
      <c r="I217" s="869"/>
    </row>
    <row r="218" spans="3:9">
      <c r="C218" s="859"/>
      <c r="D218" s="859"/>
      <c r="E218" s="161" t="s">
        <v>148</v>
      </c>
      <c r="F218" s="162">
        <v>1</v>
      </c>
      <c r="G218" s="838">
        <v>1200</v>
      </c>
      <c r="H218" s="872"/>
      <c r="I218" s="869"/>
    </row>
    <row r="219" spans="3:9">
      <c r="C219" s="859"/>
      <c r="D219" s="859"/>
      <c r="E219" s="161" t="s">
        <v>149</v>
      </c>
      <c r="F219" s="162">
        <v>2</v>
      </c>
      <c r="G219" s="838">
        <v>504</v>
      </c>
      <c r="H219" s="872"/>
      <c r="I219" s="869"/>
    </row>
    <row r="220" spans="3:9" ht="13.5" thickBot="1">
      <c r="C220" s="859"/>
      <c r="D220" s="859"/>
      <c r="E220" s="165" t="s">
        <v>150</v>
      </c>
      <c r="F220" s="166">
        <v>1</v>
      </c>
      <c r="G220" s="842">
        <v>2247</v>
      </c>
      <c r="H220" s="872"/>
      <c r="I220" s="869"/>
    </row>
    <row r="221" spans="3:9">
      <c r="C221" s="859"/>
      <c r="D221" s="859"/>
      <c r="E221" s="163" t="s">
        <v>151</v>
      </c>
      <c r="F221" s="164">
        <v>1</v>
      </c>
      <c r="G221" s="843">
        <v>254560</v>
      </c>
      <c r="H221" s="872" t="s">
        <v>152</v>
      </c>
      <c r="I221" s="868">
        <v>291990.08</v>
      </c>
    </row>
    <row r="222" spans="3:9">
      <c r="C222" s="859"/>
      <c r="D222" s="859"/>
      <c r="E222" s="161" t="s">
        <v>153</v>
      </c>
      <c r="F222" s="162">
        <v>1</v>
      </c>
      <c r="G222" s="838">
        <v>5687</v>
      </c>
      <c r="H222" s="872"/>
      <c r="I222" s="868"/>
    </row>
    <row r="223" spans="3:9">
      <c r="C223" s="859"/>
      <c r="D223" s="859"/>
      <c r="E223" s="161" t="s">
        <v>154</v>
      </c>
      <c r="F223" s="162">
        <v>3</v>
      </c>
      <c r="G223" s="838">
        <v>13422</v>
      </c>
      <c r="H223" s="872"/>
      <c r="I223" s="868"/>
    </row>
    <row r="224" spans="3:9">
      <c r="C224" s="859"/>
      <c r="D224" s="859"/>
      <c r="E224" s="161" t="s">
        <v>155</v>
      </c>
      <c r="F224" s="162">
        <v>4</v>
      </c>
      <c r="G224" s="838">
        <v>10398.08</v>
      </c>
      <c r="H224" s="872"/>
      <c r="I224" s="868"/>
    </row>
    <row r="225" spans="2:10">
      <c r="C225" s="859"/>
      <c r="D225" s="859"/>
      <c r="E225" s="161" t="s">
        <v>156</v>
      </c>
      <c r="F225" s="162">
        <v>3</v>
      </c>
      <c r="G225" s="838">
        <v>1857</v>
      </c>
      <c r="H225" s="872"/>
      <c r="I225" s="868"/>
    </row>
    <row r="226" spans="2:10">
      <c r="C226" s="859"/>
      <c r="D226" s="859"/>
      <c r="E226" s="161" t="s">
        <v>157</v>
      </c>
      <c r="F226" s="162">
        <v>1</v>
      </c>
      <c r="G226" s="838">
        <v>1500</v>
      </c>
      <c r="H226" s="872"/>
      <c r="I226" s="868"/>
    </row>
    <row r="227" spans="2:10">
      <c r="C227" s="859"/>
      <c r="D227" s="859"/>
      <c r="E227" s="161" t="s">
        <v>158</v>
      </c>
      <c r="F227" s="162">
        <v>3</v>
      </c>
      <c r="G227" s="838">
        <v>4566</v>
      </c>
      <c r="H227" s="872"/>
      <c r="I227" s="868"/>
    </row>
    <row r="228" spans="2:10">
      <c r="C228" s="859"/>
      <c r="D228" s="859"/>
      <c r="E228" s="871"/>
      <c r="F228" s="871"/>
      <c r="G228" s="844">
        <f>SUM(G143:G227)</f>
        <v>1754447.2699999998</v>
      </c>
      <c r="H228" s="66"/>
      <c r="I228" s="168">
        <f>SUM(I183:I227)</f>
        <v>659046.37</v>
      </c>
    </row>
    <row r="229" spans="2:10" ht="13.5" thickBot="1">
      <c r="C229" s="16"/>
      <c r="D229" s="16"/>
      <c r="E229" s="16"/>
      <c r="F229" s="30"/>
      <c r="G229" s="845">
        <f>SUM(G228,G142,G91)</f>
        <v>3961577.9099999997</v>
      </c>
    </row>
    <row r="234" spans="2:10" ht="38.25">
      <c r="B234" s="134" t="s">
        <v>3</v>
      </c>
      <c r="C234" s="134" t="s">
        <v>4</v>
      </c>
      <c r="D234" s="134" t="s">
        <v>159</v>
      </c>
      <c r="E234" s="134" t="s">
        <v>5</v>
      </c>
      <c r="F234" s="135" t="s">
        <v>6</v>
      </c>
      <c r="G234" s="835" t="s">
        <v>7</v>
      </c>
      <c r="H234" s="136" t="s">
        <v>160</v>
      </c>
      <c r="I234" s="136" t="s">
        <v>161</v>
      </c>
      <c r="J234" s="136" t="s">
        <v>162</v>
      </c>
    </row>
    <row r="235" spans="2:10">
      <c r="B235" s="859" t="s">
        <v>163</v>
      </c>
      <c r="C235" s="859" t="s">
        <v>9</v>
      </c>
      <c r="D235" s="43">
        <v>1</v>
      </c>
      <c r="E235" s="628" t="s">
        <v>90</v>
      </c>
      <c r="F235" s="45">
        <v>0</v>
      </c>
      <c r="G235" s="18">
        <v>1164560.48</v>
      </c>
      <c r="H235" s="846" t="s">
        <v>164</v>
      </c>
      <c r="I235" s="640" t="s">
        <v>165</v>
      </c>
      <c r="J235" s="73"/>
    </row>
    <row r="236" spans="2:10">
      <c r="B236" s="859"/>
      <c r="C236" s="859"/>
      <c r="D236" s="43">
        <v>3</v>
      </c>
      <c r="E236" s="628" t="s">
        <v>90</v>
      </c>
      <c r="F236" s="45">
        <v>0</v>
      </c>
      <c r="G236" s="18">
        <v>2069743.58</v>
      </c>
      <c r="H236" s="846" t="s">
        <v>164</v>
      </c>
      <c r="I236" s="640" t="s">
        <v>166</v>
      </c>
      <c r="J236" s="73"/>
    </row>
    <row r="237" spans="2:10">
      <c r="B237" s="859"/>
      <c r="C237" s="859"/>
      <c r="D237" s="847"/>
      <c r="E237" s="847"/>
      <c r="F237" s="847"/>
      <c r="G237" s="847">
        <f>SUM(G235:G236)</f>
        <v>3234304.06</v>
      </c>
      <c r="H237" s="848"/>
      <c r="I237" s="847"/>
      <c r="J237" s="73"/>
    </row>
    <row r="238" spans="2:10">
      <c r="B238" s="860" t="s">
        <v>45</v>
      </c>
      <c r="C238" s="863" t="s">
        <v>46</v>
      </c>
      <c r="D238" s="457">
        <v>2</v>
      </c>
      <c r="E238" s="538" t="s">
        <v>167</v>
      </c>
      <c r="F238" s="646">
        <v>10</v>
      </c>
      <c r="G238" s="850">
        <v>20000</v>
      </c>
      <c r="H238" s="849" t="s">
        <v>168</v>
      </c>
      <c r="I238" s="640" t="s">
        <v>169</v>
      </c>
      <c r="J238" s="73"/>
    </row>
    <row r="239" spans="2:10">
      <c r="B239" s="861"/>
      <c r="C239" s="863"/>
      <c r="D239" s="457">
        <v>2</v>
      </c>
      <c r="E239" s="538" t="s">
        <v>48</v>
      </c>
      <c r="F239" s="646">
        <v>10</v>
      </c>
      <c r="G239" s="850">
        <v>8000</v>
      </c>
      <c r="H239" s="849" t="s">
        <v>168</v>
      </c>
      <c r="I239" s="640" t="s">
        <v>169</v>
      </c>
      <c r="J239" s="73"/>
    </row>
    <row r="240" spans="2:10">
      <c r="B240" s="861"/>
      <c r="C240" s="863"/>
      <c r="D240" s="457">
        <v>2</v>
      </c>
      <c r="E240" s="538" t="s">
        <v>49</v>
      </c>
      <c r="F240" s="646">
        <v>20</v>
      </c>
      <c r="G240" s="850">
        <v>27000</v>
      </c>
      <c r="H240" s="849" t="s">
        <v>168</v>
      </c>
      <c r="I240" s="640" t="s">
        <v>169</v>
      </c>
      <c r="J240" s="73"/>
    </row>
    <row r="241" spans="2:10">
      <c r="B241" s="861"/>
      <c r="C241" s="863"/>
      <c r="D241" s="457">
        <v>2</v>
      </c>
      <c r="E241" s="538" t="s">
        <v>170</v>
      </c>
      <c r="F241" s="646">
        <v>180</v>
      </c>
      <c r="G241" s="850">
        <v>149400</v>
      </c>
      <c r="H241" s="849" t="s">
        <v>168</v>
      </c>
      <c r="I241" s="640" t="s">
        <v>169</v>
      </c>
      <c r="J241" s="73"/>
    </row>
    <row r="242" spans="2:10">
      <c r="B242" s="861"/>
      <c r="C242" s="863"/>
      <c r="D242" s="457">
        <v>2</v>
      </c>
      <c r="E242" s="538" t="s">
        <v>51</v>
      </c>
      <c r="F242" s="646">
        <v>200</v>
      </c>
      <c r="G242" s="850">
        <v>80000</v>
      </c>
      <c r="H242" s="849" t="s">
        <v>168</v>
      </c>
      <c r="I242" s="640" t="s">
        <v>169</v>
      </c>
      <c r="J242" s="73"/>
    </row>
    <row r="243" spans="2:10">
      <c r="B243" s="861"/>
      <c r="C243" s="863"/>
      <c r="D243" s="457">
        <v>2</v>
      </c>
      <c r="E243" s="538" t="s">
        <v>52</v>
      </c>
      <c r="F243" s="646">
        <v>35</v>
      </c>
      <c r="G243" s="850">
        <v>14000</v>
      </c>
      <c r="H243" s="849" t="s">
        <v>168</v>
      </c>
      <c r="I243" s="640" t="s">
        <v>169</v>
      </c>
      <c r="J243" s="73"/>
    </row>
    <row r="244" spans="2:10">
      <c r="B244" s="861"/>
      <c r="C244" s="863"/>
      <c r="D244" s="457">
        <v>2</v>
      </c>
      <c r="E244" s="538" t="s">
        <v>53</v>
      </c>
      <c r="F244" s="646">
        <v>225</v>
      </c>
      <c r="G244" s="850">
        <v>9000</v>
      </c>
      <c r="H244" s="849" t="s">
        <v>168</v>
      </c>
      <c r="I244" s="640" t="s">
        <v>169</v>
      </c>
      <c r="J244" s="73"/>
    </row>
    <row r="245" spans="2:10">
      <c r="B245" s="861"/>
      <c r="C245" s="863"/>
      <c r="D245" s="457">
        <v>2</v>
      </c>
      <c r="E245" s="538" t="s">
        <v>59</v>
      </c>
      <c r="F245" s="646">
        <v>5</v>
      </c>
      <c r="G245" s="850">
        <v>5500</v>
      </c>
      <c r="H245" s="849" t="s">
        <v>168</v>
      </c>
      <c r="I245" s="640" t="s">
        <v>169</v>
      </c>
      <c r="J245" s="73"/>
    </row>
    <row r="246" spans="2:10">
      <c r="B246" s="861"/>
      <c r="C246" s="863"/>
      <c r="D246" s="457">
        <v>2</v>
      </c>
      <c r="E246" s="538" t="s">
        <v>63</v>
      </c>
      <c r="F246" s="646">
        <v>10</v>
      </c>
      <c r="G246" s="850">
        <v>2200</v>
      </c>
      <c r="H246" s="849" t="s">
        <v>168</v>
      </c>
      <c r="I246" s="640" t="s">
        <v>169</v>
      </c>
      <c r="J246" s="73"/>
    </row>
    <row r="247" spans="2:10">
      <c r="B247" s="861"/>
      <c r="C247" s="863"/>
      <c r="D247" s="457">
        <v>2</v>
      </c>
      <c r="E247" s="538" t="s">
        <v>69</v>
      </c>
      <c r="F247" s="646">
        <v>40</v>
      </c>
      <c r="G247" s="850">
        <v>38800</v>
      </c>
      <c r="H247" s="849" t="s">
        <v>168</v>
      </c>
      <c r="I247" s="640" t="s">
        <v>169</v>
      </c>
      <c r="J247" s="73"/>
    </row>
    <row r="248" spans="2:10">
      <c r="B248" s="861"/>
      <c r="C248" s="863"/>
      <c r="D248" s="457">
        <v>2</v>
      </c>
      <c r="E248" s="538" t="s">
        <v>70</v>
      </c>
      <c r="F248" s="646">
        <v>8</v>
      </c>
      <c r="G248" s="850">
        <v>6400</v>
      </c>
      <c r="H248" s="849" t="s">
        <v>168</v>
      </c>
      <c r="I248" s="640" t="s">
        <v>169</v>
      </c>
      <c r="J248" s="73"/>
    </row>
    <row r="249" spans="2:10">
      <c r="B249" s="861"/>
      <c r="C249" s="863"/>
      <c r="D249" s="457">
        <v>2</v>
      </c>
      <c r="E249" s="538" t="s">
        <v>71</v>
      </c>
      <c r="F249" s="646">
        <v>40</v>
      </c>
      <c r="G249" s="850">
        <v>260800</v>
      </c>
      <c r="H249" s="849" t="s">
        <v>168</v>
      </c>
      <c r="I249" s="640" t="s">
        <v>171</v>
      </c>
      <c r="J249" s="73"/>
    </row>
    <row r="250" spans="2:10">
      <c r="B250" s="861"/>
      <c r="C250" s="863"/>
      <c r="D250" s="457">
        <v>2</v>
      </c>
      <c r="E250" s="538" t="s">
        <v>77</v>
      </c>
      <c r="F250" s="646">
        <v>40</v>
      </c>
      <c r="G250" s="850">
        <v>152000</v>
      </c>
      <c r="H250" s="849" t="s">
        <v>168</v>
      </c>
      <c r="I250" s="640" t="s">
        <v>169</v>
      </c>
      <c r="J250" s="73"/>
    </row>
    <row r="251" spans="2:10">
      <c r="B251" s="861"/>
      <c r="C251" s="863"/>
      <c r="D251" s="457">
        <v>3</v>
      </c>
      <c r="E251" s="538" t="s">
        <v>172</v>
      </c>
      <c r="F251" s="646">
        <v>8</v>
      </c>
      <c r="G251" s="850">
        <v>6800</v>
      </c>
      <c r="H251" s="849" t="s">
        <v>168</v>
      </c>
      <c r="I251" s="640" t="s">
        <v>173</v>
      </c>
      <c r="J251" s="73"/>
    </row>
    <row r="252" spans="2:10">
      <c r="B252" s="861"/>
      <c r="C252" s="863"/>
      <c r="D252" s="457">
        <v>2</v>
      </c>
      <c r="E252" s="538" t="s">
        <v>174</v>
      </c>
      <c r="F252" s="646">
        <v>100</v>
      </c>
      <c r="G252" s="850">
        <v>100000</v>
      </c>
      <c r="H252" s="849" t="s">
        <v>168</v>
      </c>
      <c r="I252" s="640" t="s">
        <v>169</v>
      </c>
      <c r="J252" s="73"/>
    </row>
    <row r="253" spans="2:10">
      <c r="B253" s="861"/>
      <c r="C253" s="863"/>
      <c r="D253" s="457">
        <v>2</v>
      </c>
      <c r="E253" s="538" t="s">
        <v>84</v>
      </c>
      <c r="F253" s="646">
        <v>2</v>
      </c>
      <c r="G253" s="850">
        <v>47550</v>
      </c>
      <c r="H253" s="849" t="s">
        <v>168</v>
      </c>
      <c r="I253" s="640" t="s">
        <v>171</v>
      </c>
      <c r="J253" s="73"/>
    </row>
    <row r="254" spans="2:10">
      <c r="B254" s="861"/>
      <c r="C254" s="863"/>
      <c r="D254" s="457">
        <v>2</v>
      </c>
      <c r="E254" s="538" t="s">
        <v>85</v>
      </c>
      <c r="F254" s="646">
        <v>149</v>
      </c>
      <c r="G254" s="850">
        <v>94615</v>
      </c>
      <c r="H254" s="849" t="s">
        <v>168</v>
      </c>
      <c r="I254" s="640" t="s">
        <v>169</v>
      </c>
      <c r="J254" s="73"/>
    </row>
    <row r="255" spans="2:10">
      <c r="B255" s="861"/>
      <c r="C255" s="863"/>
      <c r="D255" s="457">
        <v>2</v>
      </c>
      <c r="E255" s="538" t="s">
        <v>86</v>
      </c>
      <c r="F255" s="646">
        <v>8</v>
      </c>
      <c r="G255" s="850">
        <v>46400</v>
      </c>
      <c r="H255" s="849" t="s">
        <v>168</v>
      </c>
      <c r="I255" s="640" t="s">
        <v>171</v>
      </c>
      <c r="J255" s="73"/>
    </row>
    <row r="256" spans="2:10">
      <c r="B256" s="861"/>
      <c r="C256" s="863"/>
      <c r="D256" s="457">
        <v>3</v>
      </c>
      <c r="E256" s="538" t="s">
        <v>175</v>
      </c>
      <c r="F256" s="646">
        <v>13</v>
      </c>
      <c r="G256" s="850">
        <v>18850</v>
      </c>
      <c r="H256" s="849" t="s">
        <v>168</v>
      </c>
      <c r="I256" s="640" t="s">
        <v>171</v>
      </c>
      <c r="J256" s="73"/>
    </row>
    <row r="257" spans="2:10">
      <c r="B257" s="861"/>
      <c r="C257" s="863"/>
      <c r="D257" s="457">
        <v>2</v>
      </c>
      <c r="E257" s="538" t="s">
        <v>38</v>
      </c>
      <c r="F257" s="646">
        <v>4000</v>
      </c>
      <c r="G257" s="850">
        <v>130400</v>
      </c>
      <c r="H257" s="849" t="s">
        <v>168</v>
      </c>
      <c r="I257" s="640" t="s">
        <v>169</v>
      </c>
      <c r="J257" s="73"/>
    </row>
    <row r="258" spans="2:10">
      <c r="B258" s="861"/>
      <c r="C258" s="863"/>
      <c r="D258" s="457">
        <v>2</v>
      </c>
      <c r="E258" s="538" t="s">
        <v>39</v>
      </c>
      <c r="F258" s="646">
        <v>96</v>
      </c>
      <c r="G258" s="850">
        <v>21726.720000000001</v>
      </c>
      <c r="H258" s="849" t="s">
        <v>168</v>
      </c>
      <c r="I258" s="640" t="s">
        <v>169</v>
      </c>
      <c r="J258" s="73"/>
    </row>
    <row r="259" spans="2:10">
      <c r="B259" s="861"/>
      <c r="C259" s="863"/>
      <c r="D259" s="457">
        <v>2</v>
      </c>
      <c r="E259" s="538" t="s">
        <v>40</v>
      </c>
      <c r="F259" s="646">
        <v>25</v>
      </c>
      <c r="G259" s="850">
        <v>9436.75</v>
      </c>
      <c r="H259" s="849" t="s">
        <v>168</v>
      </c>
      <c r="I259" s="640" t="s">
        <v>169</v>
      </c>
      <c r="J259" s="73"/>
    </row>
    <row r="260" spans="2:10">
      <c r="B260" s="861"/>
      <c r="C260" s="863"/>
      <c r="D260" s="457">
        <v>2</v>
      </c>
      <c r="E260" s="538" t="s">
        <v>41</v>
      </c>
      <c r="F260" s="646">
        <v>20</v>
      </c>
      <c r="G260" s="850">
        <v>5337.2</v>
      </c>
      <c r="H260" s="849" t="s">
        <v>168</v>
      </c>
      <c r="I260" s="640" t="s">
        <v>169</v>
      </c>
      <c r="J260" s="73"/>
    </row>
    <row r="261" spans="2:10">
      <c r="B261" s="861"/>
      <c r="C261" s="863"/>
      <c r="D261" s="457">
        <v>2</v>
      </c>
      <c r="E261" s="538" t="s">
        <v>42</v>
      </c>
      <c r="F261" s="646">
        <v>25</v>
      </c>
      <c r="G261" s="850">
        <v>9436.75</v>
      </c>
      <c r="H261" s="849" t="s">
        <v>168</v>
      </c>
      <c r="I261" s="640" t="s">
        <v>169</v>
      </c>
      <c r="J261" s="73"/>
    </row>
    <row r="262" spans="2:10">
      <c r="B262" s="861"/>
      <c r="C262" s="863"/>
      <c r="D262" s="457">
        <v>2</v>
      </c>
      <c r="E262" s="538" t="s">
        <v>17</v>
      </c>
      <c r="F262" s="646">
        <v>30</v>
      </c>
      <c r="G262" s="850">
        <v>11006.1</v>
      </c>
      <c r="H262" s="849" t="s">
        <v>168</v>
      </c>
      <c r="I262" s="640" t="s">
        <v>169</v>
      </c>
      <c r="J262" s="73"/>
    </row>
    <row r="263" spans="2:10">
      <c r="B263" s="861"/>
      <c r="C263" s="864"/>
      <c r="D263" s="457">
        <v>2</v>
      </c>
      <c r="E263" s="541" t="s">
        <v>43</v>
      </c>
      <c r="F263" s="646">
        <v>30</v>
      </c>
      <c r="G263" s="850">
        <v>12818.4</v>
      </c>
      <c r="H263" s="849" t="s">
        <v>168</v>
      </c>
      <c r="I263" s="640" t="s">
        <v>169</v>
      </c>
      <c r="J263" s="73"/>
    </row>
    <row r="264" spans="2:10">
      <c r="B264" s="861"/>
      <c r="C264" s="864"/>
      <c r="D264" s="457">
        <v>2</v>
      </c>
      <c r="E264" s="541" t="s">
        <v>44</v>
      </c>
      <c r="F264" s="646">
        <v>1</v>
      </c>
      <c r="G264" s="850">
        <v>269464.68</v>
      </c>
      <c r="H264" s="849" t="s">
        <v>168</v>
      </c>
      <c r="I264" s="640" t="s">
        <v>169</v>
      </c>
      <c r="J264" s="73"/>
    </row>
    <row r="265" spans="2:10">
      <c r="B265" s="861"/>
      <c r="C265" s="864"/>
      <c r="D265" s="457">
        <v>3</v>
      </c>
      <c r="E265" s="541" t="s">
        <v>176</v>
      </c>
      <c r="F265" s="851">
        <v>2</v>
      </c>
      <c r="G265" s="850">
        <v>240000</v>
      </c>
      <c r="H265" s="852" t="s">
        <v>177</v>
      </c>
      <c r="I265" s="642" t="s">
        <v>173</v>
      </c>
      <c r="J265" s="73"/>
    </row>
    <row r="266" spans="2:10">
      <c r="B266" s="861"/>
      <c r="C266" s="864"/>
      <c r="D266" s="457">
        <v>3</v>
      </c>
      <c r="E266" s="541" t="s">
        <v>178</v>
      </c>
      <c r="F266" s="851">
        <v>1</v>
      </c>
      <c r="G266" s="850">
        <v>120000</v>
      </c>
      <c r="H266" s="852" t="s">
        <v>179</v>
      </c>
      <c r="I266" s="642" t="s">
        <v>173</v>
      </c>
      <c r="J266" s="73"/>
    </row>
    <row r="267" spans="2:10">
      <c r="B267" s="861"/>
      <c r="C267" s="864"/>
      <c r="D267" s="457">
        <v>3</v>
      </c>
      <c r="E267" s="541" t="s">
        <v>180</v>
      </c>
      <c r="F267" s="851">
        <v>1</v>
      </c>
      <c r="G267" s="850">
        <v>120000</v>
      </c>
      <c r="H267" s="852" t="s">
        <v>181</v>
      </c>
      <c r="I267" s="642" t="s">
        <v>173</v>
      </c>
      <c r="J267" s="73"/>
    </row>
    <row r="268" spans="2:10">
      <c r="B268" s="861"/>
      <c r="C268" s="864"/>
      <c r="D268" s="457">
        <v>3</v>
      </c>
      <c r="E268" s="541" t="s">
        <v>182</v>
      </c>
      <c r="F268" s="851">
        <v>1</v>
      </c>
      <c r="G268" s="850">
        <v>120000</v>
      </c>
      <c r="H268" s="853" t="s">
        <v>183</v>
      </c>
      <c r="I268" s="799" t="s">
        <v>184</v>
      </c>
      <c r="J268" s="854" t="s">
        <v>185</v>
      </c>
    </row>
    <row r="269" spans="2:10">
      <c r="B269" s="861"/>
      <c r="C269" s="863"/>
      <c r="D269" s="666"/>
      <c r="E269" s="667"/>
      <c r="F269" s="668"/>
      <c r="G269" s="669">
        <f>SUM(G238:G268)</f>
        <v>2156941.5999999996</v>
      </c>
      <c r="H269" s="670"/>
      <c r="I269" s="671"/>
    </row>
    <row r="270" spans="2:10">
      <c r="B270" s="861"/>
      <c r="C270" s="865" t="s">
        <v>12</v>
      </c>
      <c r="D270" s="457">
        <v>1</v>
      </c>
      <c r="E270" s="538" t="s">
        <v>13</v>
      </c>
      <c r="F270" s="664">
        <v>4000</v>
      </c>
      <c r="G270" s="445">
        <v>118120</v>
      </c>
      <c r="H270" s="849" t="s">
        <v>168</v>
      </c>
      <c r="I270" s="640" t="s">
        <v>169</v>
      </c>
      <c r="J270" s="73"/>
    </row>
    <row r="271" spans="2:10">
      <c r="B271" s="861"/>
      <c r="C271" s="865"/>
      <c r="D271" s="457">
        <v>1</v>
      </c>
      <c r="E271" s="538" t="s">
        <v>186</v>
      </c>
      <c r="F271" s="675">
        <v>250</v>
      </c>
      <c r="G271" s="665">
        <v>52025</v>
      </c>
      <c r="H271" s="849" t="s">
        <v>168</v>
      </c>
      <c r="I271" s="640" t="s">
        <v>169</v>
      </c>
      <c r="J271" s="73"/>
    </row>
    <row r="272" spans="2:10">
      <c r="B272" s="861"/>
      <c r="C272" s="865"/>
      <c r="D272" s="457">
        <v>1</v>
      </c>
      <c r="E272" s="538" t="s">
        <v>187</v>
      </c>
      <c r="F272" s="675">
        <v>30</v>
      </c>
      <c r="G272" s="665">
        <v>6958.2</v>
      </c>
      <c r="H272" s="849" t="s">
        <v>168</v>
      </c>
      <c r="I272" s="640" t="s">
        <v>169</v>
      </c>
      <c r="J272" s="73"/>
    </row>
    <row r="273" spans="2:10">
      <c r="B273" s="861"/>
      <c r="C273" s="865"/>
      <c r="D273" s="457">
        <v>1</v>
      </c>
      <c r="E273" s="538" t="s">
        <v>16</v>
      </c>
      <c r="F273" s="675">
        <v>51</v>
      </c>
      <c r="G273" s="665">
        <v>6118.98</v>
      </c>
      <c r="H273" s="849" t="s">
        <v>168</v>
      </c>
      <c r="I273" s="640" t="s">
        <v>169</v>
      </c>
      <c r="J273" s="73"/>
    </row>
    <row r="274" spans="2:10">
      <c r="B274" s="861"/>
      <c r="C274" s="865"/>
      <c r="D274" s="457">
        <v>1</v>
      </c>
      <c r="E274" s="538" t="s">
        <v>17</v>
      </c>
      <c r="F274" s="675">
        <v>20</v>
      </c>
      <c r="G274" s="665">
        <v>7337.4</v>
      </c>
      <c r="H274" s="849" t="s">
        <v>168</v>
      </c>
      <c r="I274" s="640" t="s">
        <v>169</v>
      </c>
      <c r="J274" s="73"/>
    </row>
    <row r="275" spans="2:10">
      <c r="B275" s="861"/>
      <c r="C275" s="865"/>
      <c r="D275" s="457">
        <v>1</v>
      </c>
      <c r="E275" s="538" t="s">
        <v>18</v>
      </c>
      <c r="F275" s="675">
        <v>20</v>
      </c>
      <c r="G275" s="665">
        <v>8395.24</v>
      </c>
      <c r="H275" s="849" t="s">
        <v>168</v>
      </c>
      <c r="I275" s="640" t="s">
        <v>169</v>
      </c>
      <c r="J275" s="73"/>
    </row>
    <row r="276" spans="2:10">
      <c r="B276" s="861"/>
      <c r="C276" s="865"/>
      <c r="D276" s="457">
        <v>1</v>
      </c>
      <c r="E276" s="538" t="s">
        <v>19</v>
      </c>
      <c r="F276" s="675">
        <v>27</v>
      </c>
      <c r="G276" s="665">
        <v>1043.01</v>
      </c>
      <c r="H276" s="849" t="s">
        <v>168</v>
      </c>
      <c r="I276" s="640" t="s">
        <v>169</v>
      </c>
      <c r="J276" s="73"/>
    </row>
    <row r="277" spans="2:10">
      <c r="B277" s="861"/>
      <c r="C277" s="865"/>
      <c r="D277" s="457">
        <v>1</v>
      </c>
      <c r="E277" s="538" t="s">
        <v>20</v>
      </c>
      <c r="F277" s="675">
        <v>200</v>
      </c>
      <c r="G277" s="665">
        <v>15000</v>
      </c>
      <c r="H277" s="849" t="s">
        <v>168</v>
      </c>
      <c r="I277" s="640" t="s">
        <v>169</v>
      </c>
      <c r="J277" s="73"/>
    </row>
    <row r="278" spans="2:10">
      <c r="B278" s="861"/>
      <c r="C278" s="865"/>
      <c r="D278" s="457">
        <v>1</v>
      </c>
      <c r="E278" s="538" t="s">
        <v>21</v>
      </c>
      <c r="F278" s="675">
        <v>200</v>
      </c>
      <c r="G278" s="665">
        <v>9000</v>
      </c>
      <c r="H278" s="849" t="s">
        <v>168</v>
      </c>
      <c r="I278" s="640" t="s">
        <v>169</v>
      </c>
      <c r="J278" s="73"/>
    </row>
    <row r="279" spans="2:10">
      <c r="B279" s="861"/>
      <c r="C279" s="865"/>
      <c r="D279" s="457">
        <v>1</v>
      </c>
      <c r="E279" s="538" t="s">
        <v>22</v>
      </c>
      <c r="F279" s="675">
        <v>30</v>
      </c>
      <c r="G279" s="665">
        <v>12360</v>
      </c>
      <c r="H279" s="849" t="s">
        <v>168</v>
      </c>
      <c r="I279" s="640" t="s">
        <v>169</v>
      </c>
      <c r="J279" s="73"/>
    </row>
    <row r="280" spans="2:10">
      <c r="B280" s="861"/>
      <c r="C280" s="865"/>
      <c r="D280" s="457">
        <v>1</v>
      </c>
      <c r="E280" s="538" t="s">
        <v>188</v>
      </c>
      <c r="F280" s="675">
        <v>10</v>
      </c>
      <c r="G280" s="665">
        <v>3900</v>
      </c>
      <c r="H280" s="849" t="s">
        <v>168</v>
      </c>
      <c r="I280" s="640" t="s">
        <v>169</v>
      </c>
      <c r="J280" s="73"/>
    </row>
    <row r="281" spans="2:10">
      <c r="B281" s="861"/>
      <c r="C281" s="865"/>
      <c r="D281" s="457">
        <v>1</v>
      </c>
      <c r="E281" s="538" t="s">
        <v>189</v>
      </c>
      <c r="F281" s="675">
        <v>5</v>
      </c>
      <c r="G281" s="665">
        <v>6500</v>
      </c>
      <c r="H281" s="849" t="s">
        <v>168</v>
      </c>
      <c r="I281" s="640" t="s">
        <v>169</v>
      </c>
      <c r="J281" s="73"/>
    </row>
    <row r="282" spans="2:10">
      <c r="B282" s="861"/>
      <c r="C282" s="865"/>
      <c r="D282" s="457">
        <v>1</v>
      </c>
      <c r="E282" s="538" t="s">
        <v>25</v>
      </c>
      <c r="F282" s="675">
        <v>6</v>
      </c>
      <c r="G282" s="665">
        <v>5400</v>
      </c>
      <c r="H282" s="849" t="s">
        <v>168</v>
      </c>
      <c r="I282" s="640" t="s">
        <v>169</v>
      </c>
      <c r="J282" s="73"/>
    </row>
    <row r="283" spans="2:10">
      <c r="B283" s="861"/>
      <c r="C283" s="865"/>
      <c r="D283" s="457">
        <v>1</v>
      </c>
      <c r="E283" s="538" t="s">
        <v>190</v>
      </c>
      <c r="F283" s="675">
        <v>2</v>
      </c>
      <c r="G283" s="665">
        <v>520</v>
      </c>
      <c r="H283" s="849" t="s">
        <v>168</v>
      </c>
      <c r="I283" s="640" t="s">
        <v>169</v>
      </c>
      <c r="J283" s="73"/>
    </row>
    <row r="284" spans="2:10">
      <c r="B284" s="861"/>
      <c r="C284" s="865"/>
      <c r="D284" s="457">
        <v>1</v>
      </c>
      <c r="E284" s="538" t="s">
        <v>27</v>
      </c>
      <c r="F284" s="675">
        <v>10</v>
      </c>
      <c r="G284" s="665">
        <v>7000</v>
      </c>
      <c r="H284" s="849" t="s">
        <v>168</v>
      </c>
      <c r="I284" s="640" t="s">
        <v>169</v>
      </c>
      <c r="J284" s="73"/>
    </row>
    <row r="285" spans="2:10">
      <c r="B285" s="861"/>
      <c r="C285" s="865"/>
      <c r="D285" s="457">
        <v>1</v>
      </c>
      <c r="E285" s="538" t="s">
        <v>28</v>
      </c>
      <c r="F285" s="675">
        <v>20</v>
      </c>
      <c r="G285" s="665">
        <v>7200</v>
      </c>
      <c r="H285" s="849" t="s">
        <v>168</v>
      </c>
      <c r="I285" s="640" t="s">
        <v>169</v>
      </c>
      <c r="J285" s="73"/>
    </row>
    <row r="286" spans="2:10">
      <c r="B286" s="861"/>
      <c r="C286" s="865"/>
      <c r="D286" s="457">
        <v>1</v>
      </c>
      <c r="E286" s="538" t="s">
        <v>29</v>
      </c>
      <c r="F286" s="675">
        <v>10</v>
      </c>
      <c r="G286" s="665">
        <v>1200</v>
      </c>
      <c r="H286" s="849" t="s">
        <v>168</v>
      </c>
      <c r="I286" s="640" t="s">
        <v>169</v>
      </c>
      <c r="J286" s="73"/>
    </row>
    <row r="287" spans="2:10">
      <c r="B287" s="861"/>
      <c r="C287" s="865"/>
      <c r="D287" s="457">
        <v>1</v>
      </c>
      <c r="E287" s="538" t="s">
        <v>30</v>
      </c>
      <c r="F287" s="675">
        <v>16</v>
      </c>
      <c r="G287" s="665">
        <v>2240</v>
      </c>
      <c r="H287" s="849" t="s">
        <v>168</v>
      </c>
      <c r="I287" s="640" t="s">
        <v>169</v>
      </c>
      <c r="J287" s="73"/>
    </row>
    <row r="288" spans="2:10">
      <c r="B288" s="861"/>
      <c r="C288" s="865"/>
      <c r="D288" s="457">
        <v>1</v>
      </c>
      <c r="E288" s="538" t="s">
        <v>31</v>
      </c>
      <c r="F288" s="675">
        <v>6</v>
      </c>
      <c r="G288" s="665">
        <v>960</v>
      </c>
      <c r="H288" s="849" t="s">
        <v>168</v>
      </c>
      <c r="I288" s="640" t="s">
        <v>169</v>
      </c>
      <c r="J288" s="73"/>
    </row>
    <row r="289" spans="1:10">
      <c r="B289" s="861"/>
      <c r="C289" s="865"/>
      <c r="D289" s="457">
        <v>1</v>
      </c>
      <c r="E289" s="538" t="s">
        <v>32</v>
      </c>
      <c r="F289" s="675">
        <v>10</v>
      </c>
      <c r="G289" s="665">
        <v>1800</v>
      </c>
      <c r="H289" s="849" t="s">
        <v>168</v>
      </c>
      <c r="I289" s="640" t="s">
        <v>169</v>
      </c>
      <c r="J289" s="73"/>
    </row>
    <row r="290" spans="1:10">
      <c r="B290" s="861"/>
      <c r="C290" s="865"/>
      <c r="D290" s="457">
        <v>1</v>
      </c>
      <c r="E290" s="538" t="s">
        <v>33</v>
      </c>
      <c r="F290" s="675">
        <v>3</v>
      </c>
      <c r="G290" s="665">
        <v>330</v>
      </c>
      <c r="H290" s="849" t="s">
        <v>168</v>
      </c>
      <c r="I290" s="640" t="s">
        <v>169</v>
      </c>
      <c r="J290" s="73"/>
    </row>
    <row r="291" spans="1:10">
      <c r="B291" s="861"/>
      <c r="C291" s="865"/>
      <c r="D291" s="457">
        <v>1</v>
      </c>
      <c r="E291" s="538" t="s">
        <v>34</v>
      </c>
      <c r="F291" s="675">
        <v>6</v>
      </c>
      <c r="G291" s="665">
        <v>900</v>
      </c>
      <c r="H291" s="849" t="s">
        <v>168</v>
      </c>
      <c r="I291" s="640" t="s">
        <v>169</v>
      </c>
      <c r="J291" s="73"/>
    </row>
    <row r="292" spans="1:10">
      <c r="B292" s="861"/>
      <c r="C292" s="865"/>
      <c r="D292" s="457">
        <v>1</v>
      </c>
      <c r="E292" s="538" t="s">
        <v>35</v>
      </c>
      <c r="F292" s="675">
        <v>18</v>
      </c>
      <c r="G292" s="665">
        <v>8640</v>
      </c>
      <c r="H292" s="849" t="s">
        <v>168</v>
      </c>
      <c r="I292" s="640" t="s">
        <v>169</v>
      </c>
      <c r="J292" s="73"/>
    </row>
    <row r="293" spans="1:10">
      <c r="B293" s="861"/>
      <c r="C293" s="865"/>
      <c r="D293" s="457">
        <v>1</v>
      </c>
      <c r="E293" s="538" t="s">
        <v>36</v>
      </c>
      <c r="F293" s="675">
        <v>10</v>
      </c>
      <c r="G293" s="665">
        <v>2800</v>
      </c>
      <c r="H293" s="849" t="s">
        <v>168</v>
      </c>
      <c r="I293" s="640" t="s">
        <v>169</v>
      </c>
      <c r="J293" s="73"/>
    </row>
    <row r="294" spans="1:10">
      <c r="B294" s="861"/>
      <c r="C294" s="865"/>
      <c r="D294" s="457">
        <v>1</v>
      </c>
      <c r="E294" s="538" t="s">
        <v>37</v>
      </c>
      <c r="F294" s="675">
        <v>11</v>
      </c>
      <c r="G294" s="665">
        <v>5390.11</v>
      </c>
      <c r="H294" s="849" t="s">
        <v>168</v>
      </c>
      <c r="I294" s="640" t="s">
        <v>169</v>
      </c>
      <c r="J294" s="73"/>
    </row>
    <row r="295" spans="1:10" ht="48" customHeight="1">
      <c r="B295" s="861"/>
      <c r="C295" s="865"/>
      <c r="D295" s="672">
        <v>3</v>
      </c>
      <c r="E295" s="13" t="s">
        <v>191</v>
      </c>
      <c r="F295" s="675">
        <v>1</v>
      </c>
      <c r="G295" s="665">
        <v>9996.83</v>
      </c>
      <c r="H295" s="638" t="s">
        <v>183</v>
      </c>
      <c r="I295" s="799" t="s">
        <v>184</v>
      </c>
      <c r="J295" s="73"/>
    </row>
    <row r="296" spans="1:10">
      <c r="B296" s="861"/>
      <c r="C296" s="865"/>
      <c r="D296" s="672">
        <v>3</v>
      </c>
      <c r="E296" s="538" t="s">
        <v>92</v>
      </c>
      <c r="F296" s="675">
        <v>30</v>
      </c>
      <c r="G296" s="665">
        <v>10470</v>
      </c>
      <c r="H296" s="638" t="s">
        <v>183</v>
      </c>
      <c r="I296" s="799" t="s">
        <v>184</v>
      </c>
      <c r="J296" s="73"/>
    </row>
    <row r="297" spans="1:10">
      <c r="B297" s="861"/>
      <c r="C297" s="865"/>
      <c r="D297" s="672">
        <v>3</v>
      </c>
      <c r="E297" s="538" t="s">
        <v>94</v>
      </c>
      <c r="F297" s="675">
        <v>30</v>
      </c>
      <c r="G297" s="665">
        <v>10470</v>
      </c>
      <c r="H297" s="638" t="s">
        <v>183</v>
      </c>
      <c r="I297" s="799" t="s">
        <v>184</v>
      </c>
      <c r="J297" s="73"/>
    </row>
    <row r="298" spans="1:10">
      <c r="B298" s="861"/>
      <c r="C298" s="866"/>
      <c r="D298" s="672">
        <v>3</v>
      </c>
      <c r="E298" s="461" t="s">
        <v>95</v>
      </c>
      <c r="F298" s="698">
        <v>40</v>
      </c>
      <c r="G298" s="683">
        <v>28768</v>
      </c>
      <c r="H298" s="638" t="s">
        <v>183</v>
      </c>
      <c r="I298" s="799" t="s">
        <v>184</v>
      </c>
      <c r="J298" s="73"/>
    </row>
    <row r="299" spans="1:10">
      <c r="B299" s="861"/>
      <c r="C299" s="866"/>
      <c r="D299" s="672">
        <v>3</v>
      </c>
      <c r="E299" s="461" t="s">
        <v>96</v>
      </c>
      <c r="F299" s="698">
        <v>30</v>
      </c>
      <c r="G299" s="683">
        <v>12492</v>
      </c>
      <c r="H299" s="638" t="s">
        <v>183</v>
      </c>
      <c r="I299" s="799" t="s">
        <v>184</v>
      </c>
      <c r="J299" s="73"/>
    </row>
    <row r="300" spans="1:10">
      <c r="A300" s="4" t="s">
        <v>192</v>
      </c>
      <c r="B300" s="861"/>
      <c r="C300" s="866"/>
      <c r="D300" s="672">
        <v>3</v>
      </c>
      <c r="E300" s="461" t="s">
        <v>97</v>
      </c>
      <c r="F300" s="698">
        <v>40</v>
      </c>
      <c r="G300" s="683">
        <v>14414.4</v>
      </c>
      <c r="H300" s="638" t="s">
        <v>183</v>
      </c>
      <c r="I300" s="799" t="s">
        <v>184</v>
      </c>
      <c r="J300" s="73"/>
    </row>
    <row r="301" spans="1:10">
      <c r="B301" s="861"/>
      <c r="C301" s="866"/>
      <c r="D301" s="672">
        <v>3</v>
      </c>
      <c r="E301" s="461" t="s">
        <v>98</v>
      </c>
      <c r="F301" s="698">
        <v>30</v>
      </c>
      <c r="G301" s="683">
        <v>10209.299999999999</v>
      </c>
      <c r="H301" s="638" t="s">
        <v>183</v>
      </c>
      <c r="I301" s="799" t="s">
        <v>184</v>
      </c>
      <c r="J301" s="73"/>
    </row>
    <row r="302" spans="1:10">
      <c r="B302" s="861"/>
      <c r="C302" s="866"/>
      <c r="D302" s="672">
        <v>3</v>
      </c>
      <c r="E302" s="461" t="s">
        <v>99</v>
      </c>
      <c r="F302" s="698">
        <v>41</v>
      </c>
      <c r="G302" s="683">
        <v>17565.63</v>
      </c>
      <c r="H302" s="638" t="s">
        <v>183</v>
      </c>
      <c r="I302" s="799" t="s">
        <v>184</v>
      </c>
      <c r="J302" s="73"/>
    </row>
    <row r="303" spans="1:10">
      <c r="B303" s="861"/>
      <c r="C303" s="866"/>
      <c r="D303" s="672">
        <v>3</v>
      </c>
      <c r="E303" s="461" t="s">
        <v>100</v>
      </c>
      <c r="F303" s="698">
        <v>25</v>
      </c>
      <c r="G303" s="683">
        <v>10258.5</v>
      </c>
      <c r="H303" s="638" t="s">
        <v>183</v>
      </c>
      <c r="I303" s="799" t="s">
        <v>184</v>
      </c>
      <c r="J303" s="73"/>
    </row>
    <row r="304" spans="1:10">
      <c r="B304" s="861"/>
      <c r="C304" s="866"/>
      <c r="D304" s="672">
        <v>3</v>
      </c>
      <c r="E304" s="461" t="s">
        <v>101</v>
      </c>
      <c r="F304" s="698">
        <v>20</v>
      </c>
      <c r="G304" s="683">
        <v>7465.4</v>
      </c>
      <c r="H304" s="638" t="s">
        <v>183</v>
      </c>
      <c r="I304" s="799" t="s">
        <v>184</v>
      </c>
      <c r="J304" s="73"/>
    </row>
    <row r="305" spans="2:10">
      <c r="B305" s="861"/>
      <c r="C305" s="866"/>
      <c r="D305" s="672">
        <v>3</v>
      </c>
      <c r="E305" s="461" t="s">
        <v>102</v>
      </c>
      <c r="F305" s="698">
        <v>46</v>
      </c>
      <c r="G305" s="683">
        <v>11816.02</v>
      </c>
      <c r="H305" s="638" t="s">
        <v>183</v>
      </c>
      <c r="I305" s="799" t="s">
        <v>184</v>
      </c>
      <c r="J305" s="73"/>
    </row>
    <row r="306" spans="2:10">
      <c r="B306" s="861"/>
      <c r="C306" s="866"/>
      <c r="D306" s="672">
        <v>3</v>
      </c>
      <c r="E306" s="461" t="s">
        <v>103</v>
      </c>
      <c r="F306" s="698">
        <v>987</v>
      </c>
      <c r="G306" s="683">
        <v>36143.94</v>
      </c>
      <c r="H306" s="638" t="s">
        <v>183</v>
      </c>
      <c r="I306" s="799" t="s">
        <v>184</v>
      </c>
      <c r="J306" s="73"/>
    </row>
    <row r="307" spans="2:10">
      <c r="B307" s="861"/>
      <c r="C307" s="866"/>
      <c r="D307" s="672">
        <v>3</v>
      </c>
      <c r="E307" s="461" t="s">
        <v>104</v>
      </c>
      <c r="F307" s="698">
        <v>1</v>
      </c>
      <c r="G307" s="683">
        <v>241.4</v>
      </c>
      <c r="H307" s="638" t="s">
        <v>183</v>
      </c>
      <c r="I307" s="799" t="s">
        <v>184</v>
      </c>
      <c r="J307" s="73"/>
    </row>
    <row r="308" spans="2:10">
      <c r="B308" s="861"/>
      <c r="C308" s="866"/>
      <c r="D308" s="672">
        <v>3</v>
      </c>
      <c r="E308" s="461" t="s">
        <v>105</v>
      </c>
      <c r="F308" s="698">
        <v>1094</v>
      </c>
      <c r="G308" s="683">
        <v>36670.879999999997</v>
      </c>
      <c r="H308" s="638" t="s">
        <v>183</v>
      </c>
      <c r="I308" s="799" t="s">
        <v>184</v>
      </c>
      <c r="J308" s="73"/>
    </row>
    <row r="309" spans="2:10">
      <c r="B309" s="861"/>
      <c r="C309" s="866"/>
      <c r="D309" s="672">
        <v>3</v>
      </c>
      <c r="E309" s="461" t="s">
        <v>106</v>
      </c>
      <c r="F309" s="698">
        <v>40</v>
      </c>
      <c r="G309" s="683">
        <v>15301.6</v>
      </c>
      <c r="H309" s="638" t="s">
        <v>183</v>
      </c>
      <c r="I309" s="799" t="s">
        <v>184</v>
      </c>
      <c r="J309" s="73"/>
    </row>
    <row r="310" spans="2:10">
      <c r="B310" s="861"/>
      <c r="C310" s="866"/>
      <c r="D310" s="672">
        <v>3</v>
      </c>
      <c r="E310" s="538" t="s">
        <v>107</v>
      </c>
      <c r="F310" s="664">
        <v>9998</v>
      </c>
      <c r="G310" s="557">
        <v>49390.12</v>
      </c>
      <c r="H310" s="638" t="s">
        <v>183</v>
      </c>
      <c r="I310" s="799" t="s">
        <v>184</v>
      </c>
      <c r="J310" s="73"/>
    </row>
    <row r="311" spans="2:10" ht="13.5" thickBot="1">
      <c r="B311" s="862"/>
      <c r="C311" s="867"/>
      <c r="D311" s="676"/>
      <c r="E311" s="677"/>
      <c r="F311" s="678"/>
      <c r="G311" s="679">
        <f>SUM(G270:G310)</f>
        <v>572811.96000000008</v>
      </c>
      <c r="H311" s="680"/>
      <c r="I311" s="681"/>
    </row>
  </sheetData>
  <sheetProtection selectLockedCells="1" selectUnlockedCells="1"/>
  <mergeCells count="39">
    <mergeCell ref="E42:F42"/>
    <mergeCell ref="D88:E88"/>
    <mergeCell ref="C43:C82"/>
    <mergeCell ref="D43:D83"/>
    <mergeCell ref="C2:G2"/>
    <mergeCell ref="D5:E5"/>
    <mergeCell ref="C7:C8"/>
    <mergeCell ref="D7:D8"/>
    <mergeCell ref="C9:C41"/>
    <mergeCell ref="D9:D41"/>
    <mergeCell ref="E8:F8"/>
    <mergeCell ref="C90:C91"/>
    <mergeCell ref="D90:D91"/>
    <mergeCell ref="E91:F91"/>
    <mergeCell ref="C140:C141"/>
    <mergeCell ref="C92:C139"/>
    <mergeCell ref="E142:F142"/>
    <mergeCell ref="E228:F228"/>
    <mergeCell ref="C143:C228"/>
    <mergeCell ref="H125:H141"/>
    <mergeCell ref="G140:G141"/>
    <mergeCell ref="F140:F141"/>
    <mergeCell ref="D92:D141"/>
    <mergeCell ref="D143:D228"/>
    <mergeCell ref="H183:H192"/>
    <mergeCell ref="H193:H203"/>
    <mergeCell ref="H204:H220"/>
    <mergeCell ref="H221:H227"/>
    <mergeCell ref="I221:I227"/>
    <mergeCell ref="I204:I220"/>
    <mergeCell ref="I193:I203"/>
    <mergeCell ref="I183:I192"/>
    <mergeCell ref="I125:I139"/>
    <mergeCell ref="I140:I141"/>
    <mergeCell ref="B235:B237"/>
    <mergeCell ref="C235:C237"/>
    <mergeCell ref="B238:B311"/>
    <mergeCell ref="C238:C269"/>
    <mergeCell ref="C270:C311"/>
  </mergeCells>
  <conditionalFormatting sqref="I1:I1048576">
    <cfRule type="containsText" dxfId="9" priority="1" operator="containsText" text="Pendente">
      <formula>NOT(ISERROR(SEARCH("Pendente",I1)))</formula>
    </cfRule>
    <cfRule type="containsText" dxfId="8" priority="2" operator="containsText" text="Reprovado">
      <formula>NOT(ISERROR(SEARCH("Reprovado",I1)))</formula>
    </cfRule>
    <cfRule type="containsText" dxfId="7" priority="3" operator="containsText" text="Aprovado">
      <formula>NOT(ISERROR(SEARCH("Aprovado",I1)))</formula>
    </cfRule>
  </conditionalFormatting>
  <pageMargins left="0.51180555555555551" right="0.51180555555555551" top="0.78749999999999998" bottom="0.78749999999999998" header="0.51180555555555551" footer="0.51180555555555551"/>
  <pageSetup paperSize="9" scale="47" firstPageNumber="0" fitToHeight="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58897-2561-45AD-925F-DB28B9222629}">
  <dimension ref="A2:H78"/>
  <sheetViews>
    <sheetView topLeftCell="A64" zoomScale="70" zoomScaleNormal="70" workbookViewId="0">
      <selection activeCell="A76" sqref="A76"/>
    </sheetView>
  </sheetViews>
  <sheetFormatPr defaultRowHeight="12.75"/>
  <cols>
    <col min="1" max="1" width="6.28515625" style="4" customWidth="1"/>
    <col min="2" max="2" width="15.42578125" style="21" customWidth="1"/>
    <col min="3" max="3" width="30.85546875" style="4" customWidth="1"/>
    <col min="4" max="4" width="13.7109375" style="4" customWidth="1"/>
    <col min="5" max="5" width="56.140625" style="4" customWidth="1"/>
    <col min="6" max="6" width="9.5703125" style="21" customWidth="1"/>
    <col min="7" max="7" width="19.28515625" style="19" customWidth="1"/>
    <col min="8" max="8" width="24.85546875" style="4" customWidth="1"/>
    <col min="9" max="9" width="15.7109375" style="4" bestFit="1" customWidth="1"/>
    <col min="10" max="250" width="9.140625" style="4"/>
    <col min="251" max="251" width="41.7109375" style="4" bestFit="1" customWidth="1"/>
    <col min="252" max="252" width="15.7109375" style="4" bestFit="1" customWidth="1"/>
    <col min="253" max="253" width="41.5703125" style="4" customWidth="1"/>
    <col min="254" max="254" width="6.42578125" style="4" customWidth="1"/>
    <col min="255" max="255" width="18.28515625" style="4" bestFit="1" customWidth="1"/>
    <col min="256" max="256" width="9.140625" style="4"/>
    <col min="257" max="257" width="31.28515625" style="4" bestFit="1" customWidth="1"/>
    <col min="258" max="258" width="15.7109375" style="4" bestFit="1" customWidth="1"/>
    <col min="259" max="259" width="44.7109375" style="4" bestFit="1" customWidth="1"/>
    <col min="260" max="260" width="6.28515625" style="4" bestFit="1" customWidth="1"/>
    <col min="261" max="261" width="15.5703125" style="4" bestFit="1" customWidth="1"/>
    <col min="262" max="506" width="9.140625" style="4"/>
    <col min="507" max="507" width="41.7109375" style="4" bestFit="1" customWidth="1"/>
    <col min="508" max="508" width="15.7109375" style="4" bestFit="1" customWidth="1"/>
    <col min="509" max="509" width="41.5703125" style="4" customWidth="1"/>
    <col min="510" max="510" width="6.42578125" style="4" customWidth="1"/>
    <col min="511" max="511" width="18.28515625" style="4" bestFit="1" customWidth="1"/>
    <col min="512" max="512" width="9.140625" style="4"/>
    <col min="513" max="513" width="31.28515625" style="4" bestFit="1" customWidth="1"/>
    <col min="514" max="514" width="15.7109375" style="4" bestFit="1" customWidth="1"/>
    <col min="515" max="515" width="44.7109375" style="4" bestFit="1" customWidth="1"/>
    <col min="516" max="516" width="6.28515625" style="4" bestFit="1" customWidth="1"/>
    <col min="517" max="517" width="15.5703125" style="4" bestFit="1" customWidth="1"/>
    <col min="518" max="762" width="9.140625" style="4"/>
    <col min="763" max="763" width="41.7109375" style="4" bestFit="1" customWidth="1"/>
    <col min="764" max="764" width="15.7109375" style="4" bestFit="1" customWidth="1"/>
    <col min="765" max="765" width="41.5703125" style="4" customWidth="1"/>
    <col min="766" max="766" width="6.42578125" style="4" customWidth="1"/>
    <col min="767" max="767" width="18.28515625" style="4" bestFit="1" customWidth="1"/>
    <col min="768" max="768" width="9.140625" style="4"/>
    <col min="769" max="769" width="31.28515625" style="4" bestFit="1" customWidth="1"/>
    <col min="770" max="770" width="15.7109375" style="4" bestFit="1" customWidth="1"/>
    <col min="771" max="771" width="44.7109375" style="4" bestFit="1" customWidth="1"/>
    <col min="772" max="772" width="6.28515625" style="4" bestFit="1" customWidth="1"/>
    <col min="773" max="773" width="15.5703125" style="4" bestFit="1" customWidth="1"/>
    <col min="774" max="1018" width="9.140625" style="4"/>
    <col min="1019" max="1019" width="41.7109375" style="4" bestFit="1" customWidth="1"/>
    <col min="1020" max="1020" width="15.7109375" style="4" bestFit="1" customWidth="1"/>
    <col min="1021" max="1021" width="41.5703125" style="4" customWidth="1"/>
    <col min="1022" max="1022" width="6.42578125" style="4" customWidth="1"/>
    <col min="1023" max="1023" width="18.28515625" style="4" bestFit="1" customWidth="1"/>
    <col min="1024" max="1024" width="9.140625" style="4"/>
    <col min="1025" max="1025" width="31.28515625" style="4" bestFit="1" customWidth="1"/>
    <col min="1026" max="1026" width="15.7109375" style="4" bestFit="1" customWidth="1"/>
    <col min="1027" max="1027" width="44.7109375" style="4" bestFit="1" customWidth="1"/>
    <col min="1028" max="1028" width="6.28515625" style="4" bestFit="1" customWidth="1"/>
    <col min="1029" max="1029" width="15.5703125" style="4" bestFit="1" customWidth="1"/>
    <col min="1030" max="1274" width="9.140625" style="4"/>
    <col min="1275" max="1275" width="41.7109375" style="4" bestFit="1" customWidth="1"/>
    <col min="1276" max="1276" width="15.7109375" style="4" bestFit="1" customWidth="1"/>
    <col min="1277" max="1277" width="41.5703125" style="4" customWidth="1"/>
    <col min="1278" max="1278" width="6.42578125" style="4" customWidth="1"/>
    <col min="1279" max="1279" width="18.28515625" style="4" bestFit="1" customWidth="1"/>
    <col min="1280" max="1280" width="9.140625" style="4"/>
    <col min="1281" max="1281" width="31.28515625" style="4" bestFit="1" customWidth="1"/>
    <col min="1282" max="1282" width="15.7109375" style="4" bestFit="1" customWidth="1"/>
    <col min="1283" max="1283" width="44.7109375" style="4" bestFit="1" customWidth="1"/>
    <col min="1284" max="1284" width="6.28515625" style="4" bestFit="1" customWidth="1"/>
    <col min="1285" max="1285" width="15.5703125" style="4" bestFit="1" customWidth="1"/>
    <col min="1286" max="1530" width="9.140625" style="4"/>
    <col min="1531" max="1531" width="41.7109375" style="4" bestFit="1" customWidth="1"/>
    <col min="1532" max="1532" width="15.7109375" style="4" bestFit="1" customWidth="1"/>
    <col min="1533" max="1533" width="41.5703125" style="4" customWidth="1"/>
    <col min="1534" max="1534" width="6.42578125" style="4" customWidth="1"/>
    <col min="1535" max="1535" width="18.28515625" style="4" bestFit="1" customWidth="1"/>
    <col min="1536" max="1536" width="9.140625" style="4"/>
    <col min="1537" max="1537" width="31.28515625" style="4" bestFit="1" customWidth="1"/>
    <col min="1538" max="1538" width="15.7109375" style="4" bestFit="1" customWidth="1"/>
    <col min="1539" max="1539" width="44.7109375" style="4" bestFit="1" customWidth="1"/>
    <col min="1540" max="1540" width="6.28515625" style="4" bestFit="1" customWidth="1"/>
    <col min="1541" max="1541" width="15.5703125" style="4" bestFit="1" customWidth="1"/>
    <col min="1542" max="1786" width="9.140625" style="4"/>
    <col min="1787" max="1787" width="41.7109375" style="4" bestFit="1" customWidth="1"/>
    <col min="1788" max="1788" width="15.7109375" style="4" bestFit="1" customWidth="1"/>
    <col min="1789" max="1789" width="41.5703125" style="4" customWidth="1"/>
    <col min="1790" max="1790" width="6.42578125" style="4" customWidth="1"/>
    <col min="1791" max="1791" width="18.28515625" style="4" bestFit="1" customWidth="1"/>
    <col min="1792" max="1792" width="9.140625" style="4"/>
    <col min="1793" max="1793" width="31.28515625" style="4" bestFit="1" customWidth="1"/>
    <col min="1794" max="1794" width="15.7109375" style="4" bestFit="1" customWidth="1"/>
    <col min="1795" max="1795" width="44.7109375" style="4" bestFit="1" customWidth="1"/>
    <col min="1796" max="1796" width="6.28515625" style="4" bestFit="1" customWidth="1"/>
    <col min="1797" max="1797" width="15.5703125" style="4" bestFit="1" customWidth="1"/>
    <col min="1798" max="2042" width="9.140625" style="4"/>
    <col min="2043" max="2043" width="41.7109375" style="4" bestFit="1" customWidth="1"/>
    <col min="2044" max="2044" width="15.7109375" style="4" bestFit="1" customWidth="1"/>
    <col min="2045" max="2045" width="41.5703125" style="4" customWidth="1"/>
    <col min="2046" max="2046" width="6.42578125" style="4" customWidth="1"/>
    <col min="2047" max="2047" width="18.28515625" style="4" bestFit="1" customWidth="1"/>
    <col min="2048" max="2048" width="9.140625" style="4"/>
    <col min="2049" max="2049" width="31.28515625" style="4" bestFit="1" customWidth="1"/>
    <col min="2050" max="2050" width="15.7109375" style="4" bestFit="1" customWidth="1"/>
    <col min="2051" max="2051" width="44.7109375" style="4" bestFit="1" customWidth="1"/>
    <col min="2052" max="2052" width="6.28515625" style="4" bestFit="1" customWidth="1"/>
    <col min="2053" max="2053" width="15.5703125" style="4" bestFit="1" customWidth="1"/>
    <col min="2054" max="2298" width="9.140625" style="4"/>
    <col min="2299" max="2299" width="41.7109375" style="4" bestFit="1" customWidth="1"/>
    <col min="2300" max="2300" width="15.7109375" style="4" bestFit="1" customWidth="1"/>
    <col min="2301" max="2301" width="41.5703125" style="4" customWidth="1"/>
    <col min="2302" max="2302" width="6.42578125" style="4" customWidth="1"/>
    <col min="2303" max="2303" width="18.28515625" style="4" bestFit="1" customWidth="1"/>
    <col min="2304" max="2304" width="9.140625" style="4"/>
    <col min="2305" max="2305" width="31.28515625" style="4" bestFit="1" customWidth="1"/>
    <col min="2306" max="2306" width="15.7109375" style="4" bestFit="1" customWidth="1"/>
    <col min="2307" max="2307" width="44.7109375" style="4" bestFit="1" customWidth="1"/>
    <col min="2308" max="2308" width="6.28515625" style="4" bestFit="1" customWidth="1"/>
    <col min="2309" max="2309" width="15.5703125" style="4" bestFit="1" customWidth="1"/>
    <col min="2310" max="2554" width="9.140625" style="4"/>
    <col min="2555" max="2555" width="41.7109375" style="4" bestFit="1" customWidth="1"/>
    <col min="2556" max="2556" width="15.7109375" style="4" bestFit="1" customWidth="1"/>
    <col min="2557" max="2557" width="41.5703125" style="4" customWidth="1"/>
    <col min="2558" max="2558" width="6.42578125" style="4" customWidth="1"/>
    <col min="2559" max="2559" width="18.28515625" style="4" bestFit="1" customWidth="1"/>
    <col min="2560" max="2560" width="9.140625" style="4"/>
    <col min="2561" max="2561" width="31.28515625" style="4" bestFit="1" customWidth="1"/>
    <col min="2562" max="2562" width="15.7109375" style="4" bestFit="1" customWidth="1"/>
    <col min="2563" max="2563" width="44.7109375" style="4" bestFit="1" customWidth="1"/>
    <col min="2564" max="2564" width="6.28515625" style="4" bestFit="1" customWidth="1"/>
    <col min="2565" max="2565" width="15.5703125" style="4" bestFit="1" customWidth="1"/>
    <col min="2566" max="2810" width="9.140625" style="4"/>
    <col min="2811" max="2811" width="41.7109375" style="4" bestFit="1" customWidth="1"/>
    <col min="2812" max="2812" width="15.7109375" style="4" bestFit="1" customWidth="1"/>
    <col min="2813" max="2813" width="41.5703125" style="4" customWidth="1"/>
    <col min="2814" max="2814" width="6.42578125" style="4" customWidth="1"/>
    <col min="2815" max="2815" width="18.28515625" style="4" bestFit="1" customWidth="1"/>
    <col min="2816" max="2816" width="9.140625" style="4"/>
    <col min="2817" max="2817" width="31.28515625" style="4" bestFit="1" customWidth="1"/>
    <col min="2818" max="2818" width="15.7109375" style="4" bestFit="1" customWidth="1"/>
    <col min="2819" max="2819" width="44.7109375" style="4" bestFit="1" customWidth="1"/>
    <col min="2820" max="2820" width="6.28515625" style="4" bestFit="1" customWidth="1"/>
    <col min="2821" max="2821" width="15.5703125" style="4" bestFit="1" customWidth="1"/>
    <col min="2822" max="3066" width="9.140625" style="4"/>
    <col min="3067" max="3067" width="41.7109375" style="4" bestFit="1" customWidth="1"/>
    <col min="3068" max="3068" width="15.7109375" style="4" bestFit="1" customWidth="1"/>
    <col min="3069" max="3069" width="41.5703125" style="4" customWidth="1"/>
    <col min="3070" max="3070" width="6.42578125" style="4" customWidth="1"/>
    <col min="3071" max="3071" width="18.28515625" style="4" bestFit="1" customWidth="1"/>
    <col min="3072" max="3072" width="9.140625" style="4"/>
    <col min="3073" max="3073" width="31.28515625" style="4" bestFit="1" customWidth="1"/>
    <col min="3074" max="3074" width="15.7109375" style="4" bestFit="1" customWidth="1"/>
    <col min="3075" max="3075" width="44.7109375" style="4" bestFit="1" customWidth="1"/>
    <col min="3076" max="3076" width="6.28515625" style="4" bestFit="1" customWidth="1"/>
    <col min="3077" max="3077" width="15.5703125" style="4" bestFit="1" customWidth="1"/>
    <col min="3078" max="3322" width="9.140625" style="4"/>
    <col min="3323" max="3323" width="41.7109375" style="4" bestFit="1" customWidth="1"/>
    <col min="3324" max="3324" width="15.7109375" style="4" bestFit="1" customWidth="1"/>
    <col min="3325" max="3325" width="41.5703125" style="4" customWidth="1"/>
    <col min="3326" max="3326" width="6.42578125" style="4" customWidth="1"/>
    <col min="3327" max="3327" width="18.28515625" style="4" bestFit="1" customWidth="1"/>
    <col min="3328" max="3328" width="9.140625" style="4"/>
    <col min="3329" max="3329" width="31.28515625" style="4" bestFit="1" customWidth="1"/>
    <col min="3330" max="3330" width="15.7109375" style="4" bestFit="1" customWidth="1"/>
    <col min="3331" max="3331" width="44.7109375" style="4" bestFit="1" customWidth="1"/>
    <col min="3332" max="3332" width="6.28515625" style="4" bestFit="1" customWidth="1"/>
    <col min="3333" max="3333" width="15.5703125" style="4" bestFit="1" customWidth="1"/>
    <col min="3334" max="3578" width="9.140625" style="4"/>
    <col min="3579" max="3579" width="41.7109375" style="4" bestFit="1" customWidth="1"/>
    <col min="3580" max="3580" width="15.7109375" style="4" bestFit="1" customWidth="1"/>
    <col min="3581" max="3581" width="41.5703125" style="4" customWidth="1"/>
    <col min="3582" max="3582" width="6.42578125" style="4" customWidth="1"/>
    <col min="3583" max="3583" width="18.28515625" style="4" bestFit="1" customWidth="1"/>
    <col min="3584" max="3584" width="9.140625" style="4"/>
    <col min="3585" max="3585" width="31.28515625" style="4" bestFit="1" customWidth="1"/>
    <col min="3586" max="3586" width="15.7109375" style="4" bestFit="1" customWidth="1"/>
    <col min="3587" max="3587" width="44.7109375" style="4" bestFit="1" customWidth="1"/>
    <col min="3588" max="3588" width="6.28515625" style="4" bestFit="1" customWidth="1"/>
    <col min="3589" max="3589" width="15.5703125" style="4" bestFit="1" customWidth="1"/>
    <col min="3590" max="3834" width="9.140625" style="4"/>
    <col min="3835" max="3835" width="41.7109375" style="4" bestFit="1" customWidth="1"/>
    <col min="3836" max="3836" width="15.7109375" style="4" bestFit="1" customWidth="1"/>
    <col min="3837" max="3837" width="41.5703125" style="4" customWidth="1"/>
    <col min="3838" max="3838" width="6.42578125" style="4" customWidth="1"/>
    <col min="3839" max="3839" width="18.28515625" style="4" bestFit="1" customWidth="1"/>
    <col min="3840" max="3840" width="9.140625" style="4"/>
    <col min="3841" max="3841" width="31.28515625" style="4" bestFit="1" customWidth="1"/>
    <col min="3842" max="3842" width="15.7109375" style="4" bestFit="1" customWidth="1"/>
    <col min="3843" max="3843" width="44.7109375" style="4" bestFit="1" customWidth="1"/>
    <col min="3844" max="3844" width="6.28515625" style="4" bestFit="1" customWidth="1"/>
    <col min="3845" max="3845" width="15.5703125" style="4" bestFit="1" customWidth="1"/>
    <col min="3846" max="4090" width="9.140625" style="4"/>
    <col min="4091" max="4091" width="41.7109375" style="4" bestFit="1" customWidth="1"/>
    <col min="4092" max="4092" width="15.7109375" style="4" bestFit="1" customWidth="1"/>
    <col min="4093" max="4093" width="41.5703125" style="4" customWidth="1"/>
    <col min="4094" max="4094" width="6.42578125" style="4" customWidth="1"/>
    <col min="4095" max="4095" width="18.28515625" style="4" bestFit="1" customWidth="1"/>
    <col min="4096" max="4096" width="9.140625" style="4"/>
    <col min="4097" max="4097" width="31.28515625" style="4" bestFit="1" customWidth="1"/>
    <col min="4098" max="4098" width="15.7109375" style="4" bestFit="1" customWidth="1"/>
    <col min="4099" max="4099" width="44.7109375" style="4" bestFit="1" customWidth="1"/>
    <col min="4100" max="4100" width="6.28515625" style="4" bestFit="1" customWidth="1"/>
    <col min="4101" max="4101" width="15.5703125" style="4" bestFit="1" customWidth="1"/>
    <col min="4102" max="4346" width="9.140625" style="4"/>
    <col min="4347" max="4347" width="41.7109375" style="4" bestFit="1" customWidth="1"/>
    <col min="4348" max="4348" width="15.7109375" style="4" bestFit="1" customWidth="1"/>
    <col min="4349" max="4349" width="41.5703125" style="4" customWidth="1"/>
    <col min="4350" max="4350" width="6.42578125" style="4" customWidth="1"/>
    <col min="4351" max="4351" width="18.28515625" style="4" bestFit="1" customWidth="1"/>
    <col min="4352" max="4352" width="9.140625" style="4"/>
    <col min="4353" max="4353" width="31.28515625" style="4" bestFit="1" customWidth="1"/>
    <col min="4354" max="4354" width="15.7109375" style="4" bestFit="1" customWidth="1"/>
    <col min="4355" max="4355" width="44.7109375" style="4" bestFit="1" customWidth="1"/>
    <col min="4356" max="4356" width="6.28515625" style="4" bestFit="1" customWidth="1"/>
    <col min="4357" max="4357" width="15.5703125" style="4" bestFit="1" customWidth="1"/>
    <col min="4358" max="4602" width="9.140625" style="4"/>
    <col min="4603" max="4603" width="41.7109375" style="4" bestFit="1" customWidth="1"/>
    <col min="4604" max="4604" width="15.7109375" style="4" bestFit="1" customWidth="1"/>
    <col min="4605" max="4605" width="41.5703125" style="4" customWidth="1"/>
    <col min="4606" max="4606" width="6.42578125" style="4" customWidth="1"/>
    <col min="4607" max="4607" width="18.28515625" style="4" bestFit="1" customWidth="1"/>
    <col min="4608" max="4608" width="9.140625" style="4"/>
    <col min="4609" max="4609" width="31.28515625" style="4" bestFit="1" customWidth="1"/>
    <col min="4610" max="4610" width="15.7109375" style="4" bestFit="1" customWidth="1"/>
    <col min="4611" max="4611" width="44.7109375" style="4" bestFit="1" customWidth="1"/>
    <col min="4612" max="4612" width="6.28515625" style="4" bestFit="1" customWidth="1"/>
    <col min="4613" max="4613" width="15.5703125" style="4" bestFit="1" customWidth="1"/>
    <col min="4614" max="4858" width="9.140625" style="4"/>
    <col min="4859" max="4859" width="41.7109375" style="4" bestFit="1" customWidth="1"/>
    <col min="4860" max="4860" width="15.7109375" style="4" bestFit="1" customWidth="1"/>
    <col min="4861" max="4861" width="41.5703125" style="4" customWidth="1"/>
    <col min="4862" max="4862" width="6.42578125" style="4" customWidth="1"/>
    <col min="4863" max="4863" width="18.28515625" style="4" bestFit="1" customWidth="1"/>
    <col min="4864" max="4864" width="9.140625" style="4"/>
    <col min="4865" max="4865" width="31.28515625" style="4" bestFit="1" customWidth="1"/>
    <col min="4866" max="4866" width="15.7109375" style="4" bestFit="1" customWidth="1"/>
    <col min="4867" max="4867" width="44.7109375" style="4" bestFit="1" customWidth="1"/>
    <col min="4868" max="4868" width="6.28515625" style="4" bestFit="1" customWidth="1"/>
    <col min="4869" max="4869" width="15.5703125" style="4" bestFit="1" customWidth="1"/>
    <col min="4870" max="5114" width="9.140625" style="4"/>
    <col min="5115" max="5115" width="41.7109375" style="4" bestFit="1" customWidth="1"/>
    <col min="5116" max="5116" width="15.7109375" style="4" bestFit="1" customWidth="1"/>
    <col min="5117" max="5117" width="41.5703125" style="4" customWidth="1"/>
    <col min="5118" max="5118" width="6.42578125" style="4" customWidth="1"/>
    <col min="5119" max="5119" width="18.28515625" style="4" bestFit="1" customWidth="1"/>
    <col min="5120" max="5120" width="9.140625" style="4"/>
    <col min="5121" max="5121" width="31.28515625" style="4" bestFit="1" customWidth="1"/>
    <col min="5122" max="5122" width="15.7109375" style="4" bestFit="1" customWidth="1"/>
    <col min="5123" max="5123" width="44.7109375" style="4" bestFit="1" customWidth="1"/>
    <col min="5124" max="5124" width="6.28515625" style="4" bestFit="1" customWidth="1"/>
    <col min="5125" max="5125" width="15.5703125" style="4" bestFit="1" customWidth="1"/>
    <col min="5126" max="5370" width="9.140625" style="4"/>
    <col min="5371" max="5371" width="41.7109375" style="4" bestFit="1" customWidth="1"/>
    <col min="5372" max="5372" width="15.7109375" style="4" bestFit="1" customWidth="1"/>
    <col min="5373" max="5373" width="41.5703125" style="4" customWidth="1"/>
    <col min="5374" max="5374" width="6.42578125" style="4" customWidth="1"/>
    <col min="5375" max="5375" width="18.28515625" style="4" bestFit="1" customWidth="1"/>
    <col min="5376" max="5376" width="9.140625" style="4"/>
    <col min="5377" max="5377" width="31.28515625" style="4" bestFit="1" customWidth="1"/>
    <col min="5378" max="5378" width="15.7109375" style="4" bestFit="1" customWidth="1"/>
    <col min="5379" max="5379" width="44.7109375" style="4" bestFit="1" customWidth="1"/>
    <col min="5380" max="5380" width="6.28515625" style="4" bestFit="1" customWidth="1"/>
    <col min="5381" max="5381" width="15.5703125" style="4" bestFit="1" customWidth="1"/>
    <col min="5382" max="5626" width="9.140625" style="4"/>
    <col min="5627" max="5627" width="41.7109375" style="4" bestFit="1" customWidth="1"/>
    <col min="5628" max="5628" width="15.7109375" style="4" bestFit="1" customWidth="1"/>
    <col min="5629" max="5629" width="41.5703125" style="4" customWidth="1"/>
    <col min="5630" max="5630" width="6.42578125" style="4" customWidth="1"/>
    <col min="5631" max="5631" width="18.28515625" style="4" bestFit="1" customWidth="1"/>
    <col min="5632" max="5632" width="9.140625" style="4"/>
    <col min="5633" max="5633" width="31.28515625" style="4" bestFit="1" customWidth="1"/>
    <col min="5634" max="5634" width="15.7109375" style="4" bestFit="1" customWidth="1"/>
    <col min="5635" max="5635" width="44.7109375" style="4" bestFit="1" customWidth="1"/>
    <col min="5636" max="5636" width="6.28515625" style="4" bestFit="1" customWidth="1"/>
    <col min="5637" max="5637" width="15.5703125" style="4" bestFit="1" customWidth="1"/>
    <col min="5638" max="5882" width="9.140625" style="4"/>
    <col min="5883" max="5883" width="41.7109375" style="4" bestFit="1" customWidth="1"/>
    <col min="5884" max="5884" width="15.7109375" style="4" bestFit="1" customWidth="1"/>
    <col min="5885" max="5885" width="41.5703125" style="4" customWidth="1"/>
    <col min="5886" max="5886" width="6.42578125" style="4" customWidth="1"/>
    <col min="5887" max="5887" width="18.28515625" style="4" bestFit="1" customWidth="1"/>
    <col min="5888" max="5888" width="9.140625" style="4"/>
    <col min="5889" max="5889" width="31.28515625" style="4" bestFit="1" customWidth="1"/>
    <col min="5890" max="5890" width="15.7109375" style="4" bestFit="1" customWidth="1"/>
    <col min="5891" max="5891" width="44.7109375" style="4" bestFit="1" customWidth="1"/>
    <col min="5892" max="5892" width="6.28515625" style="4" bestFit="1" customWidth="1"/>
    <col min="5893" max="5893" width="15.5703125" style="4" bestFit="1" customWidth="1"/>
    <col min="5894" max="6138" width="9.140625" style="4"/>
    <col min="6139" max="6139" width="41.7109375" style="4" bestFit="1" customWidth="1"/>
    <col min="6140" max="6140" width="15.7109375" style="4" bestFit="1" customWidth="1"/>
    <col min="6141" max="6141" width="41.5703125" style="4" customWidth="1"/>
    <col min="6142" max="6142" width="6.42578125" style="4" customWidth="1"/>
    <col min="6143" max="6143" width="18.28515625" style="4" bestFit="1" customWidth="1"/>
    <col min="6144" max="6144" width="9.140625" style="4"/>
    <col min="6145" max="6145" width="31.28515625" style="4" bestFit="1" customWidth="1"/>
    <col min="6146" max="6146" width="15.7109375" style="4" bestFit="1" customWidth="1"/>
    <col min="6147" max="6147" width="44.7109375" style="4" bestFit="1" customWidth="1"/>
    <col min="6148" max="6148" width="6.28515625" style="4" bestFit="1" customWidth="1"/>
    <col min="6149" max="6149" width="15.5703125" style="4" bestFit="1" customWidth="1"/>
    <col min="6150" max="6394" width="9.140625" style="4"/>
    <col min="6395" max="6395" width="41.7109375" style="4" bestFit="1" customWidth="1"/>
    <col min="6396" max="6396" width="15.7109375" style="4" bestFit="1" customWidth="1"/>
    <col min="6397" max="6397" width="41.5703125" style="4" customWidth="1"/>
    <col min="6398" max="6398" width="6.42578125" style="4" customWidth="1"/>
    <col min="6399" max="6399" width="18.28515625" style="4" bestFit="1" customWidth="1"/>
    <col min="6400" max="6400" width="9.140625" style="4"/>
    <col min="6401" max="6401" width="31.28515625" style="4" bestFit="1" customWidth="1"/>
    <col min="6402" max="6402" width="15.7109375" style="4" bestFit="1" customWidth="1"/>
    <col min="6403" max="6403" width="44.7109375" style="4" bestFit="1" customWidth="1"/>
    <col min="6404" max="6404" width="6.28515625" style="4" bestFit="1" customWidth="1"/>
    <col min="6405" max="6405" width="15.5703125" style="4" bestFit="1" customWidth="1"/>
    <col min="6406" max="6650" width="9.140625" style="4"/>
    <col min="6651" max="6651" width="41.7109375" style="4" bestFit="1" customWidth="1"/>
    <col min="6652" max="6652" width="15.7109375" style="4" bestFit="1" customWidth="1"/>
    <col min="6653" max="6653" width="41.5703125" style="4" customWidth="1"/>
    <col min="6654" max="6654" width="6.42578125" style="4" customWidth="1"/>
    <col min="6655" max="6655" width="18.28515625" style="4" bestFit="1" customWidth="1"/>
    <col min="6656" max="6656" width="9.140625" style="4"/>
    <col min="6657" max="6657" width="31.28515625" style="4" bestFit="1" customWidth="1"/>
    <col min="6658" max="6658" width="15.7109375" style="4" bestFit="1" customWidth="1"/>
    <col min="6659" max="6659" width="44.7109375" style="4" bestFit="1" customWidth="1"/>
    <col min="6660" max="6660" width="6.28515625" style="4" bestFit="1" customWidth="1"/>
    <col min="6661" max="6661" width="15.5703125" style="4" bestFit="1" customWidth="1"/>
    <col min="6662" max="6906" width="9.140625" style="4"/>
    <col min="6907" max="6907" width="41.7109375" style="4" bestFit="1" customWidth="1"/>
    <col min="6908" max="6908" width="15.7109375" style="4" bestFit="1" customWidth="1"/>
    <col min="6909" max="6909" width="41.5703125" style="4" customWidth="1"/>
    <col min="6910" max="6910" width="6.42578125" style="4" customWidth="1"/>
    <col min="6911" max="6911" width="18.28515625" style="4" bestFit="1" customWidth="1"/>
    <col min="6912" max="6912" width="9.140625" style="4"/>
    <col min="6913" max="6913" width="31.28515625" style="4" bestFit="1" customWidth="1"/>
    <col min="6914" max="6914" width="15.7109375" style="4" bestFit="1" customWidth="1"/>
    <col min="6915" max="6915" width="44.7109375" style="4" bestFit="1" customWidth="1"/>
    <col min="6916" max="6916" width="6.28515625" style="4" bestFit="1" customWidth="1"/>
    <col min="6917" max="6917" width="15.5703125" style="4" bestFit="1" customWidth="1"/>
    <col min="6918" max="7162" width="9.140625" style="4"/>
    <col min="7163" max="7163" width="41.7109375" style="4" bestFit="1" customWidth="1"/>
    <col min="7164" max="7164" width="15.7109375" style="4" bestFit="1" customWidth="1"/>
    <col min="7165" max="7165" width="41.5703125" style="4" customWidth="1"/>
    <col min="7166" max="7166" width="6.42578125" style="4" customWidth="1"/>
    <col min="7167" max="7167" width="18.28515625" style="4" bestFit="1" customWidth="1"/>
    <col min="7168" max="7168" width="9.140625" style="4"/>
    <col min="7169" max="7169" width="31.28515625" style="4" bestFit="1" customWidth="1"/>
    <col min="7170" max="7170" width="15.7109375" style="4" bestFit="1" customWidth="1"/>
    <col min="7171" max="7171" width="44.7109375" style="4" bestFit="1" customWidth="1"/>
    <col min="7172" max="7172" width="6.28515625" style="4" bestFit="1" customWidth="1"/>
    <col min="7173" max="7173" width="15.5703125" style="4" bestFit="1" customWidth="1"/>
    <col min="7174" max="7418" width="9.140625" style="4"/>
    <col min="7419" max="7419" width="41.7109375" style="4" bestFit="1" customWidth="1"/>
    <col min="7420" max="7420" width="15.7109375" style="4" bestFit="1" customWidth="1"/>
    <col min="7421" max="7421" width="41.5703125" style="4" customWidth="1"/>
    <col min="7422" max="7422" width="6.42578125" style="4" customWidth="1"/>
    <col min="7423" max="7423" width="18.28515625" style="4" bestFit="1" customWidth="1"/>
    <col min="7424" max="7424" width="9.140625" style="4"/>
    <col min="7425" max="7425" width="31.28515625" style="4" bestFit="1" customWidth="1"/>
    <col min="7426" max="7426" width="15.7109375" style="4" bestFit="1" customWidth="1"/>
    <col min="7427" max="7427" width="44.7109375" style="4" bestFit="1" customWidth="1"/>
    <col min="7428" max="7428" width="6.28515625" style="4" bestFit="1" customWidth="1"/>
    <col min="7429" max="7429" width="15.5703125" style="4" bestFit="1" customWidth="1"/>
    <col min="7430" max="7674" width="9.140625" style="4"/>
    <col min="7675" max="7675" width="41.7109375" style="4" bestFit="1" customWidth="1"/>
    <col min="7676" max="7676" width="15.7109375" style="4" bestFit="1" customWidth="1"/>
    <col min="7677" max="7677" width="41.5703125" style="4" customWidth="1"/>
    <col min="7678" max="7678" width="6.42578125" style="4" customWidth="1"/>
    <col min="7679" max="7679" width="18.28515625" style="4" bestFit="1" customWidth="1"/>
    <col min="7680" max="7680" width="9.140625" style="4"/>
    <col min="7681" max="7681" width="31.28515625" style="4" bestFit="1" customWidth="1"/>
    <col min="7682" max="7682" width="15.7109375" style="4" bestFit="1" customWidth="1"/>
    <col min="7683" max="7683" width="44.7109375" style="4" bestFit="1" customWidth="1"/>
    <col min="7684" max="7684" width="6.28515625" style="4" bestFit="1" customWidth="1"/>
    <col min="7685" max="7685" width="15.5703125" style="4" bestFit="1" customWidth="1"/>
    <col min="7686" max="7930" width="9.140625" style="4"/>
    <col min="7931" max="7931" width="41.7109375" style="4" bestFit="1" customWidth="1"/>
    <col min="7932" max="7932" width="15.7109375" style="4" bestFit="1" customWidth="1"/>
    <col min="7933" max="7933" width="41.5703125" style="4" customWidth="1"/>
    <col min="7934" max="7934" width="6.42578125" style="4" customWidth="1"/>
    <col min="7935" max="7935" width="18.28515625" style="4" bestFit="1" customWidth="1"/>
    <col min="7936" max="7936" width="9.140625" style="4"/>
    <col min="7937" max="7937" width="31.28515625" style="4" bestFit="1" customWidth="1"/>
    <col min="7938" max="7938" width="15.7109375" style="4" bestFit="1" customWidth="1"/>
    <col min="7939" max="7939" width="44.7109375" style="4" bestFit="1" customWidth="1"/>
    <col min="7940" max="7940" width="6.28515625" style="4" bestFit="1" customWidth="1"/>
    <col min="7941" max="7941" width="15.5703125" style="4" bestFit="1" customWidth="1"/>
    <col min="7942" max="8186" width="9.140625" style="4"/>
    <col min="8187" max="8187" width="41.7109375" style="4" bestFit="1" customWidth="1"/>
    <col min="8188" max="8188" width="15.7109375" style="4" bestFit="1" customWidth="1"/>
    <col min="8189" max="8189" width="41.5703125" style="4" customWidth="1"/>
    <col min="8190" max="8190" width="6.42578125" style="4" customWidth="1"/>
    <col min="8191" max="8191" width="18.28515625" style="4" bestFit="1" customWidth="1"/>
    <col min="8192" max="8192" width="9.140625" style="4"/>
    <col min="8193" max="8193" width="31.28515625" style="4" bestFit="1" customWidth="1"/>
    <col min="8194" max="8194" width="15.7109375" style="4" bestFit="1" customWidth="1"/>
    <col min="8195" max="8195" width="44.7109375" style="4" bestFit="1" customWidth="1"/>
    <col min="8196" max="8196" width="6.28515625" style="4" bestFit="1" customWidth="1"/>
    <col min="8197" max="8197" width="15.5703125" style="4" bestFit="1" customWidth="1"/>
    <col min="8198" max="8442" width="9.140625" style="4"/>
    <col min="8443" max="8443" width="41.7109375" style="4" bestFit="1" customWidth="1"/>
    <col min="8444" max="8444" width="15.7109375" style="4" bestFit="1" customWidth="1"/>
    <col min="8445" max="8445" width="41.5703125" style="4" customWidth="1"/>
    <col min="8446" max="8446" width="6.42578125" style="4" customWidth="1"/>
    <col min="8447" max="8447" width="18.28515625" style="4" bestFit="1" customWidth="1"/>
    <col min="8448" max="8448" width="9.140625" style="4"/>
    <col min="8449" max="8449" width="31.28515625" style="4" bestFit="1" customWidth="1"/>
    <col min="8450" max="8450" width="15.7109375" style="4" bestFit="1" customWidth="1"/>
    <col min="8451" max="8451" width="44.7109375" style="4" bestFit="1" customWidth="1"/>
    <col min="8452" max="8452" width="6.28515625" style="4" bestFit="1" customWidth="1"/>
    <col min="8453" max="8453" width="15.5703125" style="4" bestFit="1" customWidth="1"/>
    <col min="8454" max="8698" width="9.140625" style="4"/>
    <col min="8699" max="8699" width="41.7109375" style="4" bestFit="1" customWidth="1"/>
    <col min="8700" max="8700" width="15.7109375" style="4" bestFit="1" customWidth="1"/>
    <col min="8701" max="8701" width="41.5703125" style="4" customWidth="1"/>
    <col min="8702" max="8702" width="6.42578125" style="4" customWidth="1"/>
    <col min="8703" max="8703" width="18.28515625" style="4" bestFit="1" customWidth="1"/>
    <col min="8704" max="8704" width="9.140625" style="4"/>
    <col min="8705" max="8705" width="31.28515625" style="4" bestFit="1" customWidth="1"/>
    <col min="8706" max="8706" width="15.7109375" style="4" bestFit="1" customWidth="1"/>
    <col min="8707" max="8707" width="44.7109375" style="4" bestFit="1" customWidth="1"/>
    <col min="8708" max="8708" width="6.28515625" style="4" bestFit="1" customWidth="1"/>
    <col min="8709" max="8709" width="15.5703125" style="4" bestFit="1" customWidth="1"/>
    <col min="8710" max="8954" width="9.140625" style="4"/>
    <col min="8955" max="8955" width="41.7109375" style="4" bestFit="1" customWidth="1"/>
    <col min="8956" max="8956" width="15.7109375" style="4" bestFit="1" customWidth="1"/>
    <col min="8957" max="8957" width="41.5703125" style="4" customWidth="1"/>
    <col min="8958" max="8958" width="6.42578125" style="4" customWidth="1"/>
    <col min="8959" max="8959" width="18.28515625" style="4" bestFit="1" customWidth="1"/>
    <col min="8960" max="8960" width="9.140625" style="4"/>
    <col min="8961" max="8961" width="31.28515625" style="4" bestFit="1" customWidth="1"/>
    <col min="8962" max="8962" width="15.7109375" style="4" bestFit="1" customWidth="1"/>
    <col min="8963" max="8963" width="44.7109375" style="4" bestFit="1" customWidth="1"/>
    <col min="8964" max="8964" width="6.28515625" style="4" bestFit="1" customWidth="1"/>
    <col min="8965" max="8965" width="15.5703125" style="4" bestFit="1" customWidth="1"/>
    <col min="8966" max="9210" width="9.140625" style="4"/>
    <col min="9211" max="9211" width="41.7109375" style="4" bestFit="1" customWidth="1"/>
    <col min="9212" max="9212" width="15.7109375" style="4" bestFit="1" customWidth="1"/>
    <col min="9213" max="9213" width="41.5703125" style="4" customWidth="1"/>
    <col min="9214" max="9214" width="6.42578125" style="4" customWidth="1"/>
    <col min="9215" max="9215" width="18.28515625" style="4" bestFit="1" customWidth="1"/>
    <col min="9216" max="9216" width="9.140625" style="4"/>
    <col min="9217" max="9217" width="31.28515625" style="4" bestFit="1" customWidth="1"/>
    <col min="9218" max="9218" width="15.7109375" style="4" bestFit="1" customWidth="1"/>
    <col min="9219" max="9219" width="44.7109375" style="4" bestFit="1" customWidth="1"/>
    <col min="9220" max="9220" width="6.28515625" style="4" bestFit="1" customWidth="1"/>
    <col min="9221" max="9221" width="15.5703125" style="4" bestFit="1" customWidth="1"/>
    <col min="9222" max="9466" width="9.140625" style="4"/>
    <col min="9467" max="9467" width="41.7109375" style="4" bestFit="1" customWidth="1"/>
    <col min="9468" max="9468" width="15.7109375" style="4" bestFit="1" customWidth="1"/>
    <col min="9469" max="9469" width="41.5703125" style="4" customWidth="1"/>
    <col min="9470" max="9470" width="6.42578125" style="4" customWidth="1"/>
    <col min="9471" max="9471" width="18.28515625" style="4" bestFit="1" customWidth="1"/>
    <col min="9472" max="9472" width="9.140625" style="4"/>
    <col min="9473" max="9473" width="31.28515625" style="4" bestFit="1" customWidth="1"/>
    <col min="9474" max="9474" width="15.7109375" style="4" bestFit="1" customWidth="1"/>
    <col min="9475" max="9475" width="44.7109375" style="4" bestFit="1" customWidth="1"/>
    <col min="9476" max="9476" width="6.28515625" style="4" bestFit="1" customWidth="1"/>
    <col min="9477" max="9477" width="15.5703125" style="4" bestFit="1" customWidth="1"/>
    <col min="9478" max="9722" width="9.140625" style="4"/>
    <col min="9723" max="9723" width="41.7109375" style="4" bestFit="1" customWidth="1"/>
    <col min="9724" max="9724" width="15.7109375" style="4" bestFit="1" customWidth="1"/>
    <col min="9725" max="9725" width="41.5703125" style="4" customWidth="1"/>
    <col min="9726" max="9726" width="6.42578125" style="4" customWidth="1"/>
    <col min="9727" max="9727" width="18.28515625" style="4" bestFit="1" customWidth="1"/>
    <col min="9728" max="9728" width="9.140625" style="4"/>
    <col min="9729" max="9729" width="31.28515625" style="4" bestFit="1" customWidth="1"/>
    <col min="9730" max="9730" width="15.7109375" style="4" bestFit="1" customWidth="1"/>
    <col min="9731" max="9731" width="44.7109375" style="4" bestFit="1" customWidth="1"/>
    <col min="9732" max="9732" width="6.28515625" style="4" bestFit="1" customWidth="1"/>
    <col min="9733" max="9733" width="15.5703125" style="4" bestFit="1" customWidth="1"/>
    <col min="9734" max="9978" width="9.140625" style="4"/>
    <col min="9979" max="9979" width="41.7109375" style="4" bestFit="1" customWidth="1"/>
    <col min="9980" max="9980" width="15.7109375" style="4" bestFit="1" customWidth="1"/>
    <col min="9981" max="9981" width="41.5703125" style="4" customWidth="1"/>
    <col min="9982" max="9982" width="6.42578125" style="4" customWidth="1"/>
    <col min="9983" max="9983" width="18.28515625" style="4" bestFit="1" customWidth="1"/>
    <col min="9984" max="9984" width="9.140625" style="4"/>
    <col min="9985" max="9985" width="31.28515625" style="4" bestFit="1" customWidth="1"/>
    <col min="9986" max="9986" width="15.7109375" style="4" bestFit="1" customWidth="1"/>
    <col min="9987" max="9987" width="44.7109375" style="4" bestFit="1" customWidth="1"/>
    <col min="9988" max="9988" width="6.28515625" style="4" bestFit="1" customWidth="1"/>
    <col min="9989" max="9989" width="15.5703125" style="4" bestFit="1" customWidth="1"/>
    <col min="9990" max="10234" width="9.140625" style="4"/>
    <col min="10235" max="10235" width="41.7109375" style="4" bestFit="1" customWidth="1"/>
    <col min="10236" max="10236" width="15.7109375" style="4" bestFit="1" customWidth="1"/>
    <col min="10237" max="10237" width="41.5703125" style="4" customWidth="1"/>
    <col min="10238" max="10238" width="6.42578125" style="4" customWidth="1"/>
    <col min="10239" max="10239" width="18.28515625" style="4" bestFit="1" customWidth="1"/>
    <col min="10240" max="10240" width="9.140625" style="4"/>
    <col min="10241" max="10241" width="31.28515625" style="4" bestFit="1" customWidth="1"/>
    <col min="10242" max="10242" width="15.7109375" style="4" bestFit="1" customWidth="1"/>
    <col min="10243" max="10243" width="44.7109375" style="4" bestFit="1" customWidth="1"/>
    <col min="10244" max="10244" width="6.28515625" style="4" bestFit="1" customWidth="1"/>
    <col min="10245" max="10245" width="15.5703125" style="4" bestFit="1" customWidth="1"/>
    <col min="10246" max="10490" width="9.140625" style="4"/>
    <col min="10491" max="10491" width="41.7109375" style="4" bestFit="1" customWidth="1"/>
    <col min="10492" max="10492" width="15.7109375" style="4" bestFit="1" customWidth="1"/>
    <col min="10493" max="10493" width="41.5703125" style="4" customWidth="1"/>
    <col min="10494" max="10494" width="6.42578125" style="4" customWidth="1"/>
    <col min="10495" max="10495" width="18.28515625" style="4" bestFit="1" customWidth="1"/>
    <col min="10496" max="10496" width="9.140625" style="4"/>
    <col min="10497" max="10497" width="31.28515625" style="4" bestFit="1" customWidth="1"/>
    <col min="10498" max="10498" width="15.7109375" style="4" bestFit="1" customWidth="1"/>
    <col min="10499" max="10499" width="44.7109375" style="4" bestFit="1" customWidth="1"/>
    <col min="10500" max="10500" width="6.28515625" style="4" bestFit="1" customWidth="1"/>
    <col min="10501" max="10501" width="15.5703125" style="4" bestFit="1" customWidth="1"/>
    <col min="10502" max="10746" width="9.140625" style="4"/>
    <col min="10747" max="10747" width="41.7109375" style="4" bestFit="1" customWidth="1"/>
    <col min="10748" max="10748" width="15.7109375" style="4" bestFit="1" customWidth="1"/>
    <col min="10749" max="10749" width="41.5703125" style="4" customWidth="1"/>
    <col min="10750" max="10750" width="6.42578125" style="4" customWidth="1"/>
    <col min="10751" max="10751" width="18.28515625" style="4" bestFit="1" customWidth="1"/>
    <col min="10752" max="10752" width="9.140625" style="4"/>
    <col min="10753" max="10753" width="31.28515625" style="4" bestFit="1" customWidth="1"/>
    <col min="10754" max="10754" width="15.7109375" style="4" bestFit="1" customWidth="1"/>
    <col min="10755" max="10755" width="44.7109375" style="4" bestFit="1" customWidth="1"/>
    <col min="10756" max="10756" width="6.28515625" style="4" bestFit="1" customWidth="1"/>
    <col min="10757" max="10757" width="15.5703125" style="4" bestFit="1" customWidth="1"/>
    <col min="10758" max="11002" width="9.140625" style="4"/>
    <col min="11003" max="11003" width="41.7109375" style="4" bestFit="1" customWidth="1"/>
    <col min="11004" max="11004" width="15.7109375" style="4" bestFit="1" customWidth="1"/>
    <col min="11005" max="11005" width="41.5703125" style="4" customWidth="1"/>
    <col min="11006" max="11006" width="6.42578125" style="4" customWidth="1"/>
    <col min="11007" max="11007" width="18.28515625" style="4" bestFit="1" customWidth="1"/>
    <col min="11008" max="11008" width="9.140625" style="4"/>
    <col min="11009" max="11009" width="31.28515625" style="4" bestFit="1" customWidth="1"/>
    <col min="11010" max="11010" width="15.7109375" style="4" bestFit="1" customWidth="1"/>
    <col min="11011" max="11011" width="44.7109375" style="4" bestFit="1" customWidth="1"/>
    <col min="11012" max="11012" width="6.28515625" style="4" bestFit="1" customWidth="1"/>
    <col min="11013" max="11013" width="15.5703125" style="4" bestFit="1" customWidth="1"/>
    <col min="11014" max="11258" width="9.140625" style="4"/>
    <col min="11259" max="11259" width="41.7109375" style="4" bestFit="1" customWidth="1"/>
    <col min="11260" max="11260" width="15.7109375" style="4" bestFit="1" customWidth="1"/>
    <col min="11261" max="11261" width="41.5703125" style="4" customWidth="1"/>
    <col min="11262" max="11262" width="6.42578125" style="4" customWidth="1"/>
    <col min="11263" max="11263" width="18.28515625" style="4" bestFit="1" customWidth="1"/>
    <col min="11264" max="11264" width="9.140625" style="4"/>
    <col min="11265" max="11265" width="31.28515625" style="4" bestFit="1" customWidth="1"/>
    <col min="11266" max="11266" width="15.7109375" style="4" bestFit="1" customWidth="1"/>
    <col min="11267" max="11267" width="44.7109375" style="4" bestFit="1" customWidth="1"/>
    <col min="11268" max="11268" width="6.28515625" style="4" bestFit="1" customWidth="1"/>
    <col min="11269" max="11269" width="15.5703125" style="4" bestFit="1" customWidth="1"/>
    <col min="11270" max="11514" width="9.140625" style="4"/>
    <col min="11515" max="11515" width="41.7109375" style="4" bestFit="1" customWidth="1"/>
    <col min="11516" max="11516" width="15.7109375" style="4" bestFit="1" customWidth="1"/>
    <col min="11517" max="11517" width="41.5703125" style="4" customWidth="1"/>
    <col min="11518" max="11518" width="6.42578125" style="4" customWidth="1"/>
    <col min="11519" max="11519" width="18.28515625" style="4" bestFit="1" customWidth="1"/>
    <col min="11520" max="11520" width="9.140625" style="4"/>
    <col min="11521" max="11521" width="31.28515625" style="4" bestFit="1" customWidth="1"/>
    <col min="11522" max="11522" width="15.7109375" style="4" bestFit="1" customWidth="1"/>
    <col min="11523" max="11523" width="44.7109375" style="4" bestFit="1" customWidth="1"/>
    <col min="11524" max="11524" width="6.28515625" style="4" bestFit="1" customWidth="1"/>
    <col min="11525" max="11525" width="15.5703125" style="4" bestFit="1" customWidth="1"/>
    <col min="11526" max="11770" width="9.140625" style="4"/>
    <col min="11771" max="11771" width="41.7109375" style="4" bestFit="1" customWidth="1"/>
    <col min="11772" max="11772" width="15.7109375" style="4" bestFit="1" customWidth="1"/>
    <col min="11773" max="11773" width="41.5703125" style="4" customWidth="1"/>
    <col min="11774" max="11774" width="6.42578125" style="4" customWidth="1"/>
    <col min="11775" max="11775" width="18.28515625" style="4" bestFit="1" customWidth="1"/>
    <col min="11776" max="11776" width="9.140625" style="4"/>
    <col min="11777" max="11777" width="31.28515625" style="4" bestFit="1" customWidth="1"/>
    <col min="11778" max="11778" width="15.7109375" style="4" bestFit="1" customWidth="1"/>
    <col min="11779" max="11779" width="44.7109375" style="4" bestFit="1" customWidth="1"/>
    <col min="11780" max="11780" width="6.28515625" style="4" bestFit="1" customWidth="1"/>
    <col min="11781" max="11781" width="15.5703125" style="4" bestFit="1" customWidth="1"/>
    <col min="11782" max="12026" width="9.140625" style="4"/>
    <col min="12027" max="12027" width="41.7109375" style="4" bestFit="1" customWidth="1"/>
    <col min="12028" max="12028" width="15.7109375" style="4" bestFit="1" customWidth="1"/>
    <col min="12029" max="12029" width="41.5703125" style="4" customWidth="1"/>
    <col min="12030" max="12030" width="6.42578125" style="4" customWidth="1"/>
    <col min="12031" max="12031" width="18.28515625" style="4" bestFit="1" customWidth="1"/>
    <col min="12032" max="12032" width="9.140625" style="4"/>
    <col min="12033" max="12033" width="31.28515625" style="4" bestFit="1" customWidth="1"/>
    <col min="12034" max="12034" width="15.7109375" style="4" bestFit="1" customWidth="1"/>
    <col min="12035" max="12035" width="44.7109375" style="4" bestFit="1" customWidth="1"/>
    <col min="12036" max="12036" width="6.28515625" style="4" bestFit="1" customWidth="1"/>
    <col min="12037" max="12037" width="15.5703125" style="4" bestFit="1" customWidth="1"/>
    <col min="12038" max="12282" width="9.140625" style="4"/>
    <col min="12283" max="12283" width="41.7109375" style="4" bestFit="1" customWidth="1"/>
    <col min="12284" max="12284" width="15.7109375" style="4" bestFit="1" customWidth="1"/>
    <col min="12285" max="12285" width="41.5703125" style="4" customWidth="1"/>
    <col min="12286" max="12286" width="6.42578125" style="4" customWidth="1"/>
    <col min="12287" max="12287" width="18.28515625" style="4" bestFit="1" customWidth="1"/>
    <col min="12288" max="12288" width="9.140625" style="4"/>
    <col min="12289" max="12289" width="31.28515625" style="4" bestFit="1" customWidth="1"/>
    <col min="12290" max="12290" width="15.7109375" style="4" bestFit="1" customWidth="1"/>
    <col min="12291" max="12291" width="44.7109375" style="4" bestFit="1" customWidth="1"/>
    <col min="12292" max="12292" width="6.28515625" style="4" bestFit="1" customWidth="1"/>
    <col min="12293" max="12293" width="15.5703125" style="4" bestFit="1" customWidth="1"/>
    <col min="12294" max="12538" width="9.140625" style="4"/>
    <col min="12539" max="12539" width="41.7109375" style="4" bestFit="1" customWidth="1"/>
    <col min="12540" max="12540" width="15.7109375" style="4" bestFit="1" customWidth="1"/>
    <col min="12541" max="12541" width="41.5703125" style="4" customWidth="1"/>
    <col min="12542" max="12542" width="6.42578125" style="4" customWidth="1"/>
    <col min="12543" max="12543" width="18.28515625" style="4" bestFit="1" customWidth="1"/>
    <col min="12544" max="12544" width="9.140625" style="4"/>
    <col min="12545" max="12545" width="31.28515625" style="4" bestFit="1" customWidth="1"/>
    <col min="12546" max="12546" width="15.7109375" style="4" bestFit="1" customWidth="1"/>
    <col min="12547" max="12547" width="44.7109375" style="4" bestFit="1" customWidth="1"/>
    <col min="12548" max="12548" width="6.28515625" style="4" bestFit="1" customWidth="1"/>
    <col min="12549" max="12549" width="15.5703125" style="4" bestFit="1" customWidth="1"/>
    <col min="12550" max="12794" width="9.140625" style="4"/>
    <col min="12795" max="12795" width="41.7109375" style="4" bestFit="1" customWidth="1"/>
    <col min="12796" max="12796" width="15.7109375" style="4" bestFit="1" customWidth="1"/>
    <col min="12797" max="12797" width="41.5703125" style="4" customWidth="1"/>
    <col min="12798" max="12798" width="6.42578125" style="4" customWidth="1"/>
    <col min="12799" max="12799" width="18.28515625" style="4" bestFit="1" customWidth="1"/>
    <col min="12800" max="12800" width="9.140625" style="4"/>
    <col min="12801" max="12801" width="31.28515625" style="4" bestFit="1" customWidth="1"/>
    <col min="12802" max="12802" width="15.7109375" style="4" bestFit="1" customWidth="1"/>
    <col min="12803" max="12803" width="44.7109375" style="4" bestFit="1" customWidth="1"/>
    <col min="12804" max="12804" width="6.28515625" style="4" bestFit="1" customWidth="1"/>
    <col min="12805" max="12805" width="15.5703125" style="4" bestFit="1" customWidth="1"/>
    <col min="12806" max="13050" width="9.140625" style="4"/>
    <col min="13051" max="13051" width="41.7109375" style="4" bestFit="1" customWidth="1"/>
    <col min="13052" max="13052" width="15.7109375" style="4" bestFit="1" customWidth="1"/>
    <col min="13053" max="13053" width="41.5703125" style="4" customWidth="1"/>
    <col min="13054" max="13054" width="6.42578125" style="4" customWidth="1"/>
    <col min="13055" max="13055" width="18.28515625" style="4" bestFit="1" customWidth="1"/>
    <col min="13056" max="13056" width="9.140625" style="4"/>
    <col min="13057" max="13057" width="31.28515625" style="4" bestFit="1" customWidth="1"/>
    <col min="13058" max="13058" width="15.7109375" style="4" bestFit="1" customWidth="1"/>
    <col min="13059" max="13059" width="44.7109375" style="4" bestFit="1" customWidth="1"/>
    <col min="13060" max="13060" width="6.28515625" style="4" bestFit="1" customWidth="1"/>
    <col min="13061" max="13061" width="15.5703125" style="4" bestFit="1" customWidth="1"/>
    <col min="13062" max="13306" width="9.140625" style="4"/>
    <col min="13307" max="13307" width="41.7109375" style="4" bestFit="1" customWidth="1"/>
    <col min="13308" max="13308" width="15.7109375" style="4" bestFit="1" customWidth="1"/>
    <col min="13309" max="13309" width="41.5703125" style="4" customWidth="1"/>
    <col min="13310" max="13310" width="6.42578125" style="4" customWidth="1"/>
    <col min="13311" max="13311" width="18.28515625" style="4" bestFit="1" customWidth="1"/>
    <col min="13312" max="13312" width="9.140625" style="4"/>
    <col min="13313" max="13313" width="31.28515625" style="4" bestFit="1" customWidth="1"/>
    <col min="13314" max="13314" width="15.7109375" style="4" bestFit="1" customWidth="1"/>
    <col min="13315" max="13315" width="44.7109375" style="4" bestFit="1" customWidth="1"/>
    <col min="13316" max="13316" width="6.28515625" style="4" bestFit="1" customWidth="1"/>
    <col min="13317" max="13317" width="15.5703125" style="4" bestFit="1" customWidth="1"/>
    <col min="13318" max="13562" width="9.140625" style="4"/>
    <col min="13563" max="13563" width="41.7109375" style="4" bestFit="1" customWidth="1"/>
    <col min="13564" max="13564" width="15.7109375" style="4" bestFit="1" customWidth="1"/>
    <col min="13565" max="13565" width="41.5703125" style="4" customWidth="1"/>
    <col min="13566" max="13566" width="6.42578125" style="4" customWidth="1"/>
    <col min="13567" max="13567" width="18.28515625" style="4" bestFit="1" customWidth="1"/>
    <col min="13568" max="13568" width="9.140625" style="4"/>
    <col min="13569" max="13569" width="31.28515625" style="4" bestFit="1" customWidth="1"/>
    <col min="13570" max="13570" width="15.7109375" style="4" bestFit="1" customWidth="1"/>
    <col min="13571" max="13571" width="44.7109375" style="4" bestFit="1" customWidth="1"/>
    <col min="13572" max="13572" width="6.28515625" style="4" bestFit="1" customWidth="1"/>
    <col min="13573" max="13573" width="15.5703125" style="4" bestFit="1" customWidth="1"/>
    <col min="13574" max="13818" width="9.140625" style="4"/>
    <col min="13819" max="13819" width="41.7109375" style="4" bestFit="1" customWidth="1"/>
    <col min="13820" max="13820" width="15.7109375" style="4" bestFit="1" customWidth="1"/>
    <col min="13821" max="13821" width="41.5703125" style="4" customWidth="1"/>
    <col min="13822" max="13822" width="6.42578125" style="4" customWidth="1"/>
    <col min="13823" max="13823" width="18.28515625" style="4" bestFit="1" customWidth="1"/>
    <col min="13824" max="13824" width="9.140625" style="4"/>
    <col min="13825" max="13825" width="31.28515625" style="4" bestFit="1" customWidth="1"/>
    <col min="13826" max="13826" width="15.7109375" style="4" bestFit="1" customWidth="1"/>
    <col min="13827" max="13827" width="44.7109375" style="4" bestFit="1" customWidth="1"/>
    <col min="13828" max="13828" width="6.28515625" style="4" bestFit="1" customWidth="1"/>
    <col min="13829" max="13829" width="15.5703125" style="4" bestFit="1" customWidth="1"/>
    <col min="13830" max="14074" width="9.140625" style="4"/>
    <col min="14075" max="14075" width="41.7109375" style="4" bestFit="1" customWidth="1"/>
    <col min="14076" max="14076" width="15.7109375" style="4" bestFit="1" customWidth="1"/>
    <col min="14077" max="14077" width="41.5703125" style="4" customWidth="1"/>
    <col min="14078" max="14078" width="6.42578125" style="4" customWidth="1"/>
    <col min="14079" max="14079" width="18.28515625" style="4" bestFit="1" customWidth="1"/>
    <col min="14080" max="14080" width="9.140625" style="4"/>
    <col min="14081" max="14081" width="31.28515625" style="4" bestFit="1" customWidth="1"/>
    <col min="14082" max="14082" width="15.7109375" style="4" bestFit="1" customWidth="1"/>
    <col min="14083" max="14083" width="44.7109375" style="4" bestFit="1" customWidth="1"/>
    <col min="14084" max="14084" width="6.28515625" style="4" bestFit="1" customWidth="1"/>
    <col min="14085" max="14085" width="15.5703125" style="4" bestFit="1" customWidth="1"/>
    <col min="14086" max="14330" width="9.140625" style="4"/>
    <col min="14331" max="14331" width="41.7109375" style="4" bestFit="1" customWidth="1"/>
    <col min="14332" max="14332" width="15.7109375" style="4" bestFit="1" customWidth="1"/>
    <col min="14333" max="14333" width="41.5703125" style="4" customWidth="1"/>
    <col min="14334" max="14334" width="6.42578125" style="4" customWidth="1"/>
    <col min="14335" max="14335" width="18.28515625" style="4" bestFit="1" customWidth="1"/>
    <col min="14336" max="14336" width="9.140625" style="4"/>
    <col min="14337" max="14337" width="31.28515625" style="4" bestFit="1" customWidth="1"/>
    <col min="14338" max="14338" width="15.7109375" style="4" bestFit="1" customWidth="1"/>
    <col min="14339" max="14339" width="44.7109375" style="4" bestFit="1" customWidth="1"/>
    <col min="14340" max="14340" width="6.28515625" style="4" bestFit="1" customWidth="1"/>
    <col min="14341" max="14341" width="15.5703125" style="4" bestFit="1" customWidth="1"/>
    <col min="14342" max="14586" width="9.140625" style="4"/>
    <col min="14587" max="14587" width="41.7109375" style="4" bestFit="1" customWidth="1"/>
    <col min="14588" max="14588" width="15.7109375" style="4" bestFit="1" customWidth="1"/>
    <col min="14589" max="14589" width="41.5703125" style="4" customWidth="1"/>
    <col min="14590" max="14590" width="6.42578125" style="4" customWidth="1"/>
    <col min="14591" max="14591" width="18.28515625" style="4" bestFit="1" customWidth="1"/>
    <col min="14592" max="14592" width="9.140625" style="4"/>
    <col min="14593" max="14593" width="31.28515625" style="4" bestFit="1" customWidth="1"/>
    <col min="14594" max="14594" width="15.7109375" style="4" bestFit="1" customWidth="1"/>
    <col min="14595" max="14595" width="44.7109375" style="4" bestFit="1" customWidth="1"/>
    <col min="14596" max="14596" width="6.28515625" style="4" bestFit="1" customWidth="1"/>
    <col min="14597" max="14597" width="15.5703125" style="4" bestFit="1" customWidth="1"/>
    <col min="14598" max="14842" width="9.140625" style="4"/>
    <col min="14843" max="14843" width="41.7109375" style="4" bestFit="1" customWidth="1"/>
    <col min="14844" max="14844" width="15.7109375" style="4" bestFit="1" customWidth="1"/>
    <col min="14845" max="14845" width="41.5703125" style="4" customWidth="1"/>
    <col min="14846" max="14846" width="6.42578125" style="4" customWidth="1"/>
    <col min="14847" max="14847" width="18.28515625" style="4" bestFit="1" customWidth="1"/>
    <col min="14848" max="14848" width="9.140625" style="4"/>
    <col min="14849" max="14849" width="31.28515625" style="4" bestFit="1" customWidth="1"/>
    <col min="14850" max="14850" width="15.7109375" style="4" bestFit="1" customWidth="1"/>
    <col min="14851" max="14851" width="44.7109375" style="4" bestFit="1" customWidth="1"/>
    <col min="14852" max="14852" width="6.28515625" style="4" bestFit="1" customWidth="1"/>
    <col min="14853" max="14853" width="15.5703125" style="4" bestFit="1" customWidth="1"/>
    <col min="14854" max="15098" width="9.140625" style="4"/>
    <col min="15099" max="15099" width="41.7109375" style="4" bestFit="1" customWidth="1"/>
    <col min="15100" max="15100" width="15.7109375" style="4" bestFit="1" customWidth="1"/>
    <col min="15101" max="15101" width="41.5703125" style="4" customWidth="1"/>
    <col min="15102" max="15102" width="6.42578125" style="4" customWidth="1"/>
    <col min="15103" max="15103" width="18.28515625" style="4" bestFit="1" customWidth="1"/>
    <col min="15104" max="15104" width="9.140625" style="4"/>
    <col min="15105" max="15105" width="31.28515625" style="4" bestFit="1" customWidth="1"/>
    <col min="15106" max="15106" width="15.7109375" style="4" bestFit="1" customWidth="1"/>
    <col min="15107" max="15107" width="44.7109375" style="4" bestFit="1" customWidth="1"/>
    <col min="15108" max="15108" width="6.28515625" style="4" bestFit="1" customWidth="1"/>
    <col min="15109" max="15109" width="15.5703125" style="4" bestFit="1" customWidth="1"/>
    <col min="15110" max="15354" width="9.140625" style="4"/>
    <col min="15355" max="15355" width="41.7109375" style="4" bestFit="1" customWidth="1"/>
    <col min="15356" max="15356" width="15.7109375" style="4" bestFit="1" customWidth="1"/>
    <col min="15357" max="15357" width="41.5703125" style="4" customWidth="1"/>
    <col min="15358" max="15358" width="6.42578125" style="4" customWidth="1"/>
    <col min="15359" max="15359" width="18.28515625" style="4" bestFit="1" customWidth="1"/>
    <col min="15360" max="15360" width="9.140625" style="4"/>
    <col min="15361" max="15361" width="31.28515625" style="4" bestFit="1" customWidth="1"/>
    <col min="15362" max="15362" width="15.7109375" style="4" bestFit="1" customWidth="1"/>
    <col min="15363" max="15363" width="44.7109375" style="4" bestFit="1" customWidth="1"/>
    <col min="15364" max="15364" width="6.28515625" style="4" bestFit="1" customWidth="1"/>
    <col min="15365" max="15365" width="15.5703125" style="4" bestFit="1" customWidth="1"/>
    <col min="15366" max="15610" width="9.140625" style="4"/>
    <col min="15611" max="15611" width="41.7109375" style="4" bestFit="1" customWidth="1"/>
    <col min="15612" max="15612" width="15.7109375" style="4" bestFit="1" customWidth="1"/>
    <col min="15613" max="15613" width="41.5703125" style="4" customWidth="1"/>
    <col min="15614" max="15614" width="6.42578125" style="4" customWidth="1"/>
    <col min="15615" max="15615" width="18.28515625" style="4" bestFit="1" customWidth="1"/>
    <col min="15616" max="15616" width="9.140625" style="4"/>
    <col min="15617" max="15617" width="31.28515625" style="4" bestFit="1" customWidth="1"/>
    <col min="15618" max="15618" width="15.7109375" style="4" bestFit="1" customWidth="1"/>
    <col min="15619" max="15619" width="44.7109375" style="4" bestFit="1" customWidth="1"/>
    <col min="15620" max="15620" width="6.28515625" style="4" bestFit="1" customWidth="1"/>
    <col min="15621" max="15621" width="15.5703125" style="4" bestFit="1" customWidth="1"/>
    <col min="15622" max="15866" width="9.140625" style="4"/>
    <col min="15867" max="15867" width="41.7109375" style="4" bestFit="1" customWidth="1"/>
    <col min="15868" max="15868" width="15.7109375" style="4" bestFit="1" customWidth="1"/>
    <col min="15869" max="15869" width="41.5703125" style="4" customWidth="1"/>
    <col min="15870" max="15870" width="6.42578125" style="4" customWidth="1"/>
    <col min="15871" max="15871" width="18.28515625" style="4" bestFit="1" customWidth="1"/>
    <col min="15872" max="15872" width="9.140625" style="4"/>
    <col min="15873" max="15873" width="31.28515625" style="4" bestFit="1" customWidth="1"/>
    <col min="15874" max="15874" width="15.7109375" style="4" bestFit="1" customWidth="1"/>
    <col min="15875" max="15875" width="44.7109375" style="4" bestFit="1" customWidth="1"/>
    <col min="15876" max="15876" width="6.28515625" style="4" bestFit="1" customWidth="1"/>
    <col min="15877" max="15877" width="15.5703125" style="4" bestFit="1" customWidth="1"/>
    <col min="15878" max="16122" width="9.140625" style="4"/>
    <col min="16123" max="16123" width="41.7109375" style="4" bestFit="1" customWidth="1"/>
    <col min="16124" max="16124" width="15.7109375" style="4" bestFit="1" customWidth="1"/>
    <col min="16125" max="16125" width="41.5703125" style="4" customWidth="1"/>
    <col min="16126" max="16126" width="6.42578125" style="4" customWidth="1"/>
    <col min="16127" max="16127" width="18.28515625" style="4" bestFit="1" customWidth="1"/>
    <col min="16128" max="16128" width="9.140625" style="4"/>
    <col min="16129" max="16129" width="31.28515625" style="4" bestFit="1" customWidth="1"/>
    <col min="16130" max="16130" width="15.7109375" style="4" bestFit="1" customWidth="1"/>
    <col min="16131" max="16131" width="44.7109375" style="4" bestFit="1" customWidth="1"/>
    <col min="16132" max="16132" width="6.28515625" style="4" bestFit="1" customWidth="1"/>
    <col min="16133" max="16133" width="15.5703125" style="4" bestFit="1" customWidth="1"/>
    <col min="16134" max="16384" width="9.140625" style="4"/>
  </cols>
  <sheetData>
    <row r="2" spans="3:7" ht="30" customHeight="1">
      <c r="C2" s="885" t="s">
        <v>879</v>
      </c>
      <c r="D2" s="886"/>
      <c r="E2" s="886"/>
      <c r="F2" s="886"/>
      <c r="G2" s="886"/>
    </row>
    <row r="3" spans="3:7" ht="17.25" customHeight="1"/>
    <row r="4" spans="3:7" ht="18.75" customHeight="1">
      <c r="C4" s="36" t="s">
        <v>1</v>
      </c>
    </row>
    <row r="5" spans="3:7" ht="16.5" customHeight="1">
      <c r="C5" s="1" t="s">
        <v>2</v>
      </c>
      <c r="D5" s="887"/>
      <c r="E5" s="888"/>
      <c r="F5" s="2"/>
      <c r="G5" s="3"/>
    </row>
    <row r="6" spans="3:7" ht="35.25" customHeight="1">
      <c r="C6" s="48" t="s">
        <v>3</v>
      </c>
      <c r="D6" s="5" t="s">
        <v>4</v>
      </c>
      <c r="E6" s="5" t="s">
        <v>5</v>
      </c>
      <c r="F6" s="6" t="s">
        <v>6</v>
      </c>
      <c r="G6" s="22" t="s">
        <v>7</v>
      </c>
    </row>
    <row r="7" spans="3:7" ht="27" customHeight="1">
      <c r="C7" s="859" t="s">
        <v>8</v>
      </c>
      <c r="D7" s="889" t="s">
        <v>9</v>
      </c>
      <c r="E7" s="44" t="s">
        <v>880</v>
      </c>
      <c r="F7" s="8"/>
      <c r="G7" s="9">
        <v>1655423.92</v>
      </c>
    </row>
    <row r="8" spans="3:7">
      <c r="C8" s="859"/>
      <c r="D8" s="889"/>
      <c r="E8" s="144"/>
      <c r="F8" s="11"/>
      <c r="G8" s="183">
        <f>SUM(G7)</f>
        <v>1655423.92</v>
      </c>
    </row>
    <row r="9" spans="3:7" ht="20.100000000000001" customHeight="1">
      <c r="C9" s="912" t="s">
        <v>45</v>
      </c>
      <c r="D9" s="999" t="s">
        <v>12</v>
      </c>
      <c r="E9" s="46" t="s">
        <v>881</v>
      </c>
      <c r="F9" s="142">
        <v>1000</v>
      </c>
      <c r="G9" s="12">
        <v>35300</v>
      </c>
    </row>
    <row r="10" spans="3:7" ht="20.100000000000001" customHeight="1">
      <c r="C10" s="913"/>
      <c r="D10" s="877"/>
      <c r="E10" s="46" t="s">
        <v>882</v>
      </c>
      <c r="F10" s="142">
        <v>4000</v>
      </c>
      <c r="G10" s="12">
        <v>30400</v>
      </c>
    </row>
    <row r="11" spans="3:7" ht="20.100000000000001" customHeight="1">
      <c r="C11" s="913"/>
      <c r="D11" s="877"/>
      <c r="E11" s="46" t="s">
        <v>883</v>
      </c>
      <c r="F11" s="142">
        <v>12000</v>
      </c>
      <c r="G11" s="12">
        <v>48600</v>
      </c>
    </row>
    <row r="12" spans="3:7" ht="20.100000000000001" customHeight="1">
      <c r="C12" s="913"/>
      <c r="D12" s="877"/>
      <c r="E12" s="46" t="s">
        <v>884</v>
      </c>
      <c r="F12" s="142">
        <v>24000</v>
      </c>
      <c r="G12" s="12">
        <v>74400</v>
      </c>
    </row>
    <row r="13" spans="3:7" ht="20.100000000000001" customHeight="1">
      <c r="C13" s="913"/>
      <c r="D13" s="877"/>
      <c r="E13" s="46" t="s">
        <v>885</v>
      </c>
      <c r="F13" s="142">
        <v>4000</v>
      </c>
      <c r="G13" s="12">
        <v>118120</v>
      </c>
    </row>
    <row r="14" spans="3:7" ht="20.100000000000001" customHeight="1">
      <c r="C14" s="913"/>
      <c r="D14" s="877"/>
      <c r="E14" s="46" t="s">
        <v>886</v>
      </c>
      <c r="F14" s="142">
        <v>190</v>
      </c>
      <c r="G14" s="12">
        <v>54340</v>
      </c>
    </row>
    <row r="15" spans="3:7" ht="20.100000000000001" customHeight="1">
      <c r="C15" s="913"/>
      <c r="D15" s="877"/>
      <c r="E15" s="46" t="s">
        <v>887</v>
      </c>
      <c r="F15" s="142">
        <v>6000</v>
      </c>
      <c r="G15" s="12">
        <v>38400</v>
      </c>
    </row>
    <row r="16" spans="3:7" ht="20.100000000000001" customHeight="1">
      <c r="C16" s="913"/>
      <c r="D16" s="877"/>
      <c r="E16" s="46" t="s">
        <v>888</v>
      </c>
      <c r="F16" s="142">
        <v>2000</v>
      </c>
      <c r="G16" s="12">
        <v>64520</v>
      </c>
    </row>
    <row r="17" spans="3:8" ht="20.100000000000001" customHeight="1">
      <c r="C17" s="913"/>
      <c r="D17" s="877"/>
      <c r="E17" s="46" t="s">
        <v>889</v>
      </c>
      <c r="F17" s="142">
        <v>4000</v>
      </c>
      <c r="G17" s="12">
        <v>59060</v>
      </c>
    </row>
    <row r="18" spans="3:8" ht="20.100000000000001" customHeight="1">
      <c r="C18" s="913"/>
      <c r="D18" s="877"/>
      <c r="E18" s="46" t="s">
        <v>890</v>
      </c>
      <c r="F18" s="142">
        <v>4000</v>
      </c>
      <c r="G18" s="12">
        <v>29600</v>
      </c>
    </row>
    <row r="19" spans="3:8" ht="20.100000000000001" customHeight="1">
      <c r="C19" s="913"/>
      <c r="D19" s="877"/>
      <c r="E19" s="46" t="s">
        <v>891</v>
      </c>
      <c r="F19" s="142">
        <v>6000</v>
      </c>
      <c r="G19" s="12">
        <v>26460</v>
      </c>
    </row>
    <row r="20" spans="3:8" ht="20.100000000000001" customHeight="1">
      <c r="C20" s="913"/>
      <c r="D20" s="877"/>
      <c r="E20" s="124" t="s">
        <v>892</v>
      </c>
      <c r="F20" s="142">
        <v>4000</v>
      </c>
      <c r="G20" s="12">
        <v>37720</v>
      </c>
    </row>
    <row r="21" spans="3:8" ht="20.100000000000001" customHeight="1">
      <c r="C21" s="913"/>
      <c r="D21" s="877"/>
      <c r="E21" s="46" t="s">
        <v>893</v>
      </c>
      <c r="F21" s="142">
        <v>8000</v>
      </c>
      <c r="G21" s="12">
        <v>48480</v>
      </c>
    </row>
    <row r="22" spans="3:8" ht="20.100000000000001" customHeight="1">
      <c r="C22" s="913"/>
      <c r="D22" s="877"/>
      <c r="E22" s="124" t="s">
        <v>891</v>
      </c>
      <c r="F22" s="142">
        <v>2000</v>
      </c>
      <c r="G22" s="12">
        <v>22580</v>
      </c>
    </row>
    <row r="23" spans="3:8" ht="20.100000000000001" customHeight="1">
      <c r="C23" s="913"/>
      <c r="D23" s="877"/>
      <c r="E23" s="46" t="s">
        <v>894</v>
      </c>
      <c r="F23" s="142">
        <v>100</v>
      </c>
      <c r="G23" s="12">
        <v>36687</v>
      </c>
    </row>
    <row r="24" spans="3:8" ht="20.100000000000001" customHeight="1">
      <c r="C24" s="913"/>
      <c r="D24" s="877"/>
      <c r="E24" s="46" t="s">
        <v>895</v>
      </c>
      <c r="F24" s="142">
        <v>102000</v>
      </c>
      <c r="G24" s="12">
        <v>57721.8</v>
      </c>
    </row>
    <row r="25" spans="3:8" ht="20.100000000000001" customHeight="1">
      <c r="C25" s="913"/>
      <c r="D25" s="877"/>
      <c r="E25" s="46" t="s">
        <v>896</v>
      </c>
      <c r="F25" s="142">
        <v>100</v>
      </c>
      <c r="G25" s="12">
        <v>32887</v>
      </c>
    </row>
    <row r="26" spans="3:8" ht="20.100000000000001" customHeight="1">
      <c r="C26" s="913"/>
      <c r="D26" s="877"/>
      <c r="E26" s="46" t="s">
        <v>897</v>
      </c>
      <c r="F26" s="142">
        <v>100</v>
      </c>
      <c r="G26" s="12">
        <v>47000</v>
      </c>
    </row>
    <row r="27" spans="3:8" ht="20.100000000000001" customHeight="1">
      <c r="C27" s="913"/>
      <c r="D27" s="877"/>
      <c r="E27" s="46" t="s">
        <v>898</v>
      </c>
      <c r="F27" s="142">
        <v>100</v>
      </c>
      <c r="G27" s="12">
        <v>12302</v>
      </c>
    </row>
    <row r="28" spans="3:8" ht="20.100000000000001" customHeight="1">
      <c r="C28" s="913"/>
      <c r="D28" s="877"/>
      <c r="E28" s="46" t="s">
        <v>899</v>
      </c>
      <c r="F28" s="142"/>
      <c r="G28" s="12">
        <v>200073.60000000001</v>
      </c>
      <c r="H28" s="210" t="s">
        <v>900</v>
      </c>
    </row>
    <row r="29" spans="3:8" ht="17.25" customHeight="1">
      <c r="C29" s="913"/>
      <c r="D29" s="876"/>
      <c r="E29" s="255"/>
      <c r="F29" s="218"/>
      <c r="G29" s="183">
        <f>SUM(G9:G28)</f>
        <v>1074651.4000000001</v>
      </c>
      <c r="H29" s="210"/>
    </row>
    <row r="30" spans="3:8" ht="20.100000000000001" customHeight="1">
      <c r="C30" s="913"/>
      <c r="D30" s="859" t="s">
        <v>46</v>
      </c>
      <c r="E30" s="46" t="s">
        <v>901</v>
      </c>
      <c r="F30" s="45">
        <v>50</v>
      </c>
      <c r="G30" s="12">
        <v>205000</v>
      </c>
      <c r="H30" s="210"/>
    </row>
    <row r="31" spans="3:8" ht="20.100000000000001" customHeight="1">
      <c r="C31" s="913"/>
      <c r="D31" s="859"/>
      <c r="E31" s="46" t="s">
        <v>902</v>
      </c>
      <c r="F31" s="45">
        <v>25</v>
      </c>
      <c r="G31" s="12">
        <v>94569</v>
      </c>
      <c r="H31" s="210"/>
    </row>
    <row r="32" spans="3:8" ht="20.100000000000001" customHeight="1">
      <c r="C32" s="913"/>
      <c r="D32" s="859"/>
      <c r="E32" s="46" t="s">
        <v>903</v>
      </c>
      <c r="F32" s="45">
        <v>522</v>
      </c>
      <c r="G32" s="12">
        <v>78300</v>
      </c>
      <c r="H32" s="210"/>
    </row>
    <row r="33" spans="3:8" ht="20.100000000000001" customHeight="1">
      <c r="C33" s="913"/>
      <c r="D33" s="859"/>
      <c r="E33" s="46" t="s">
        <v>904</v>
      </c>
      <c r="F33" s="45">
        <v>15</v>
      </c>
      <c r="G33" s="12">
        <v>28500</v>
      </c>
      <c r="H33" s="210"/>
    </row>
    <row r="34" spans="3:8" ht="20.100000000000001" customHeight="1">
      <c r="C34" s="913"/>
      <c r="D34" s="859"/>
      <c r="E34" s="46" t="s">
        <v>905</v>
      </c>
      <c r="F34" s="45">
        <v>1</v>
      </c>
      <c r="G34" s="12">
        <v>169196.48</v>
      </c>
      <c r="H34" s="210" t="s">
        <v>906</v>
      </c>
    </row>
    <row r="35" spans="3:8" ht="20.100000000000001" customHeight="1">
      <c r="C35" s="913"/>
      <c r="D35" s="859"/>
      <c r="E35" s="46" t="s">
        <v>907</v>
      </c>
      <c r="F35" s="45"/>
      <c r="G35" s="12">
        <v>799588.3</v>
      </c>
      <c r="H35" s="1003" t="s">
        <v>900</v>
      </c>
    </row>
    <row r="36" spans="3:8" ht="20.100000000000001" customHeight="1">
      <c r="C36" s="913"/>
      <c r="D36" s="859"/>
      <c r="E36" s="46" t="s">
        <v>908</v>
      </c>
      <c r="F36" s="45"/>
      <c r="G36" s="12">
        <v>199872</v>
      </c>
      <c r="H36" s="1003"/>
    </row>
    <row r="37" spans="3:8" ht="13.5" thickBot="1">
      <c r="C37" s="901"/>
      <c r="D37" s="859"/>
      <c r="E37" s="73"/>
      <c r="F37" s="45"/>
      <c r="G37" s="183">
        <f>SUM(G30:G36)</f>
        <v>1575025.78</v>
      </c>
    </row>
    <row r="38" spans="3:8" ht="16.5" customHeight="1" thickBot="1">
      <c r="C38" s="16"/>
      <c r="D38" s="16"/>
      <c r="E38" s="16"/>
      <c r="F38" s="30"/>
      <c r="G38" s="184">
        <f>SUM(G37,G29,G8)</f>
        <v>4305101.0999999996</v>
      </c>
    </row>
    <row r="40" spans="3:8" ht="30" customHeight="1"/>
    <row r="41" spans="3:8" ht="26.25" customHeight="1">
      <c r="C41" s="146" t="s">
        <v>909</v>
      </c>
    </row>
    <row r="42" spans="3:8" ht="18" customHeight="1">
      <c r="C42" s="1" t="s">
        <v>365</v>
      </c>
      <c r="D42" s="887" t="s">
        <v>910</v>
      </c>
      <c r="E42" s="888"/>
      <c r="F42" s="2"/>
      <c r="G42" s="3"/>
    </row>
    <row r="43" spans="3:8" ht="34.5" customHeight="1">
      <c r="C43" s="48" t="s">
        <v>3</v>
      </c>
      <c r="D43" s="5" t="s">
        <v>4</v>
      </c>
      <c r="E43" s="5" t="s">
        <v>5</v>
      </c>
      <c r="F43" s="6" t="s">
        <v>6</v>
      </c>
      <c r="G43" s="22" t="s">
        <v>7</v>
      </c>
    </row>
    <row r="44" spans="3:8" ht="18" customHeight="1">
      <c r="C44" s="859" t="s">
        <v>8</v>
      </c>
      <c r="D44" s="889" t="s">
        <v>9</v>
      </c>
      <c r="E44" s="44" t="s">
        <v>880</v>
      </c>
      <c r="F44" s="8"/>
      <c r="G44" s="9">
        <v>1655423.92</v>
      </c>
    </row>
    <row r="45" spans="3:8" ht="18" customHeight="1">
      <c r="C45" s="859"/>
      <c r="D45" s="889"/>
      <c r="E45" s="144"/>
      <c r="F45" s="11"/>
      <c r="G45" s="183">
        <f>SUM(G44)</f>
        <v>1655423.92</v>
      </c>
    </row>
    <row r="46" spans="3:8" ht="18" customHeight="1">
      <c r="C46" s="912" t="s">
        <v>45</v>
      </c>
      <c r="D46" s="999" t="s">
        <v>12</v>
      </c>
      <c r="E46" s="46" t="s">
        <v>881</v>
      </c>
      <c r="F46" s="142">
        <v>1000</v>
      </c>
      <c r="G46" s="12">
        <v>35300</v>
      </c>
    </row>
    <row r="47" spans="3:8" ht="18" customHeight="1">
      <c r="C47" s="913"/>
      <c r="D47" s="877"/>
      <c r="E47" s="46" t="s">
        <v>882</v>
      </c>
      <c r="F47" s="142">
        <v>4000</v>
      </c>
      <c r="G47" s="12">
        <v>30400</v>
      </c>
    </row>
    <row r="48" spans="3:8" ht="18" customHeight="1">
      <c r="C48" s="913"/>
      <c r="D48" s="877"/>
      <c r="E48" s="46" t="s">
        <v>883</v>
      </c>
      <c r="F48" s="142">
        <v>12000</v>
      </c>
      <c r="G48" s="12">
        <v>48600</v>
      </c>
    </row>
    <row r="49" spans="3:7" ht="18" customHeight="1">
      <c r="C49" s="913"/>
      <c r="D49" s="877"/>
      <c r="E49" s="46" t="s">
        <v>884</v>
      </c>
      <c r="F49" s="142">
        <v>24000</v>
      </c>
      <c r="G49" s="12">
        <v>74400</v>
      </c>
    </row>
    <row r="50" spans="3:7" ht="18" customHeight="1">
      <c r="C50" s="913"/>
      <c r="D50" s="877"/>
      <c r="E50" s="46" t="s">
        <v>885</v>
      </c>
      <c r="F50" s="142">
        <v>4000</v>
      </c>
      <c r="G50" s="12">
        <v>118120</v>
      </c>
    </row>
    <row r="51" spans="3:7" ht="18" customHeight="1">
      <c r="C51" s="913"/>
      <c r="D51" s="877"/>
      <c r="E51" s="46" t="s">
        <v>886</v>
      </c>
      <c r="F51" s="142">
        <v>190</v>
      </c>
      <c r="G51" s="12">
        <v>54340</v>
      </c>
    </row>
    <row r="52" spans="3:7" ht="18" customHeight="1">
      <c r="C52" s="913"/>
      <c r="D52" s="877"/>
      <c r="E52" s="46" t="s">
        <v>887</v>
      </c>
      <c r="F52" s="142">
        <v>6000</v>
      </c>
      <c r="G52" s="12">
        <v>38400</v>
      </c>
    </row>
    <row r="53" spans="3:7" ht="18" customHeight="1">
      <c r="C53" s="913"/>
      <c r="D53" s="877"/>
      <c r="E53" s="46" t="s">
        <v>888</v>
      </c>
      <c r="F53" s="142">
        <v>2000</v>
      </c>
      <c r="G53" s="12">
        <v>64520</v>
      </c>
    </row>
    <row r="54" spans="3:7" ht="18" customHeight="1">
      <c r="C54" s="913"/>
      <c r="D54" s="877"/>
      <c r="E54" s="46" t="s">
        <v>889</v>
      </c>
      <c r="F54" s="142">
        <v>4000</v>
      </c>
      <c r="G54" s="12">
        <v>59060</v>
      </c>
    </row>
    <row r="55" spans="3:7" ht="18" customHeight="1">
      <c r="C55" s="913"/>
      <c r="D55" s="877"/>
      <c r="E55" s="46" t="s">
        <v>890</v>
      </c>
      <c r="F55" s="142">
        <v>4000</v>
      </c>
      <c r="G55" s="12">
        <v>29600</v>
      </c>
    </row>
    <row r="56" spans="3:7" ht="18" customHeight="1">
      <c r="C56" s="913"/>
      <c r="D56" s="877"/>
      <c r="E56" s="46" t="s">
        <v>891</v>
      </c>
      <c r="F56" s="142">
        <v>6000</v>
      </c>
      <c r="G56" s="12">
        <v>26460</v>
      </c>
    </row>
    <row r="57" spans="3:7" ht="18" customHeight="1">
      <c r="C57" s="913"/>
      <c r="D57" s="877"/>
      <c r="E57" s="124" t="s">
        <v>892</v>
      </c>
      <c r="F57" s="142">
        <v>4000</v>
      </c>
      <c r="G57" s="12">
        <v>37720</v>
      </c>
    </row>
    <row r="58" spans="3:7" ht="18" customHeight="1">
      <c r="C58" s="913"/>
      <c r="D58" s="877"/>
      <c r="E58" s="46" t="s">
        <v>893</v>
      </c>
      <c r="F58" s="142">
        <v>8000</v>
      </c>
      <c r="G58" s="12">
        <v>48480</v>
      </c>
    </row>
    <row r="59" spans="3:7" ht="18" customHeight="1">
      <c r="C59" s="913"/>
      <c r="D59" s="877"/>
      <c r="E59" s="124" t="s">
        <v>891</v>
      </c>
      <c r="F59" s="142">
        <v>2000</v>
      </c>
      <c r="G59" s="12">
        <v>22580</v>
      </c>
    </row>
    <row r="60" spans="3:7" ht="18" customHeight="1">
      <c r="C60" s="913"/>
      <c r="D60" s="877"/>
      <c r="E60" s="46" t="s">
        <v>894</v>
      </c>
      <c r="F60" s="142">
        <v>100</v>
      </c>
      <c r="G60" s="12">
        <v>36687</v>
      </c>
    </row>
    <row r="61" spans="3:7" ht="18" customHeight="1">
      <c r="C61" s="913"/>
      <c r="D61" s="877"/>
      <c r="E61" s="46" t="s">
        <v>895</v>
      </c>
      <c r="F61" s="142">
        <v>102000</v>
      </c>
      <c r="G61" s="12">
        <v>57721.8</v>
      </c>
    </row>
    <row r="62" spans="3:7" ht="18" customHeight="1">
      <c r="C62" s="913"/>
      <c r="D62" s="877"/>
      <c r="E62" s="46" t="s">
        <v>896</v>
      </c>
      <c r="F62" s="142">
        <v>100</v>
      </c>
      <c r="G62" s="12">
        <v>32887</v>
      </c>
    </row>
    <row r="63" spans="3:7" ht="18" customHeight="1">
      <c r="C63" s="913"/>
      <c r="D63" s="877"/>
      <c r="E63" s="46" t="s">
        <v>897</v>
      </c>
      <c r="F63" s="142">
        <v>100</v>
      </c>
      <c r="G63" s="12">
        <v>47000</v>
      </c>
    </row>
    <row r="64" spans="3:7" ht="18" customHeight="1">
      <c r="C64" s="913"/>
      <c r="D64" s="877"/>
      <c r="E64" s="46" t="s">
        <v>898</v>
      </c>
      <c r="F64" s="142">
        <v>100</v>
      </c>
      <c r="G64" s="12">
        <v>12302</v>
      </c>
    </row>
    <row r="65" spans="1:8" ht="18" customHeight="1">
      <c r="C65" s="913"/>
      <c r="D65" s="877"/>
      <c r="E65" s="46" t="s">
        <v>899</v>
      </c>
      <c r="F65" s="142"/>
      <c r="G65" s="12">
        <v>200073.60000000001</v>
      </c>
    </row>
    <row r="66" spans="1:8" ht="18" customHeight="1">
      <c r="C66" s="913"/>
      <c r="D66" s="877"/>
      <c r="E66" s="259" t="s">
        <v>911</v>
      </c>
      <c r="F66" s="247"/>
      <c r="G66" s="258">
        <v>405116.91</v>
      </c>
      <c r="H66" s="4" t="s">
        <v>912</v>
      </c>
    </row>
    <row r="67" spans="1:8" ht="18" customHeight="1">
      <c r="C67" s="913"/>
      <c r="D67" s="876"/>
      <c r="E67" s="255"/>
      <c r="F67" s="218"/>
      <c r="G67" s="183">
        <f>SUM(G46:G66)</f>
        <v>1479768.31</v>
      </c>
    </row>
    <row r="68" spans="1:8" ht="18" customHeight="1">
      <c r="C68" s="913"/>
      <c r="D68" s="859" t="s">
        <v>46</v>
      </c>
      <c r="E68" s="46" t="s">
        <v>901</v>
      </c>
      <c r="F68" s="45">
        <v>50</v>
      </c>
      <c r="G68" s="12">
        <v>205000</v>
      </c>
    </row>
    <row r="69" spans="1:8" ht="18" customHeight="1">
      <c r="C69" s="913"/>
      <c r="D69" s="859"/>
      <c r="E69" s="46" t="s">
        <v>902</v>
      </c>
      <c r="F69" s="45">
        <v>25</v>
      </c>
      <c r="G69" s="12">
        <v>94569</v>
      </c>
    </row>
    <row r="70" spans="1:8" ht="18" customHeight="1">
      <c r="C70" s="913"/>
      <c r="D70" s="859"/>
      <c r="E70" s="46" t="s">
        <v>903</v>
      </c>
      <c r="F70" s="45">
        <v>522</v>
      </c>
      <c r="G70" s="12">
        <v>78300</v>
      </c>
    </row>
    <row r="71" spans="1:8" ht="18" customHeight="1">
      <c r="C71" s="913"/>
      <c r="D71" s="859"/>
      <c r="E71" s="46" t="s">
        <v>904</v>
      </c>
      <c r="F71" s="45">
        <v>15</v>
      </c>
      <c r="G71" s="12">
        <v>28500</v>
      </c>
    </row>
    <row r="72" spans="1:8" ht="18" customHeight="1">
      <c r="C72" s="913"/>
      <c r="D72" s="859"/>
      <c r="E72" s="46" t="s">
        <v>905</v>
      </c>
      <c r="F72" s="45">
        <v>1</v>
      </c>
      <c r="G72" s="12">
        <v>169196.48</v>
      </c>
    </row>
    <row r="73" spans="1:8" ht="18" customHeight="1">
      <c r="C73" s="913"/>
      <c r="D73" s="859"/>
      <c r="E73" s="46" t="s">
        <v>907</v>
      </c>
      <c r="F73" s="45"/>
      <c r="G73" s="12">
        <v>799588.3</v>
      </c>
    </row>
    <row r="74" spans="1:8" ht="18" customHeight="1">
      <c r="C74" s="913"/>
      <c r="D74" s="859"/>
      <c r="E74" s="46" t="s">
        <v>908</v>
      </c>
      <c r="F74" s="45"/>
      <c r="G74" s="12">
        <v>199872</v>
      </c>
    </row>
    <row r="75" spans="1:8" ht="18" customHeight="1">
      <c r="C75" s="913"/>
      <c r="D75" s="859"/>
      <c r="E75" s="256" t="s">
        <v>913</v>
      </c>
      <c r="F75" s="257">
        <v>30</v>
      </c>
      <c r="G75" s="258">
        <v>100000</v>
      </c>
      <c r="H75" s="1003" t="s">
        <v>914</v>
      </c>
    </row>
    <row r="76" spans="1:8" ht="33" customHeight="1">
      <c r="A76" s="4" t="s">
        <v>915</v>
      </c>
      <c r="C76" s="913"/>
      <c r="D76" s="859"/>
      <c r="E76" s="256" t="s">
        <v>916</v>
      </c>
      <c r="F76" s="257">
        <v>11</v>
      </c>
      <c r="G76" s="258">
        <v>769381.23</v>
      </c>
      <c r="H76" s="1003"/>
    </row>
    <row r="77" spans="1:8" ht="18" customHeight="1" thickBot="1">
      <c r="C77" s="901"/>
      <c r="D77" s="859"/>
      <c r="E77" s="73"/>
      <c r="F77" s="45"/>
      <c r="G77" s="183">
        <f>SUM(G68:G76)</f>
        <v>2444407.0099999998</v>
      </c>
    </row>
    <row r="78" spans="1:8" ht="18" customHeight="1" thickBot="1">
      <c r="C78" s="16"/>
      <c r="D78" s="16"/>
      <c r="E78" s="16"/>
      <c r="F78" s="30"/>
      <c r="G78" s="184">
        <f>SUM(G77,G67,G45)</f>
        <v>5579599.2400000002</v>
      </c>
    </row>
  </sheetData>
  <sheetProtection selectLockedCells="1" selectUnlockedCells="1"/>
  <mergeCells count="15">
    <mergeCell ref="C2:G2"/>
    <mergeCell ref="D5:E5"/>
    <mergeCell ref="C7:C8"/>
    <mergeCell ref="D7:D8"/>
    <mergeCell ref="D9:D29"/>
    <mergeCell ref="H35:H36"/>
    <mergeCell ref="D42:E42"/>
    <mergeCell ref="C44:C45"/>
    <mergeCell ref="D44:D45"/>
    <mergeCell ref="C46:C77"/>
    <mergeCell ref="D46:D67"/>
    <mergeCell ref="D68:D77"/>
    <mergeCell ref="H75:H76"/>
    <mergeCell ref="D30:D37"/>
    <mergeCell ref="C9:C37"/>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88271-1C99-4705-ADD1-FA52EB6C8FEB}">
  <sheetPr codeName="Planilha13"/>
  <dimension ref="B2:K87"/>
  <sheetViews>
    <sheetView topLeftCell="C66" zoomScale="80" zoomScaleNormal="80" workbookViewId="0">
      <selection activeCell="C56" sqref="C56"/>
    </sheetView>
  </sheetViews>
  <sheetFormatPr defaultRowHeight="12.75"/>
  <cols>
    <col min="1" max="1" width="1.5703125" style="4" customWidth="1"/>
    <col min="2" max="2" width="3.5703125" style="21" customWidth="1"/>
    <col min="3" max="3" width="30.85546875" style="4" customWidth="1"/>
    <col min="4" max="4" width="13.7109375" style="4" customWidth="1"/>
    <col min="5" max="5" width="20.28515625" style="4" customWidth="1"/>
    <col min="6" max="6" width="54.42578125" style="20" customWidth="1"/>
    <col min="7" max="7" width="18.28515625" style="19" bestFit="1" customWidth="1"/>
    <col min="8" max="8" width="18.42578125" style="4" customWidth="1"/>
    <col min="9" max="9" width="15.7109375" style="4" bestFit="1" customWidth="1"/>
    <col min="10" max="10" width="44.7109375" style="4" bestFit="1" customWidth="1"/>
    <col min="11" max="11" width="16.5703125" style="4" customWidth="1"/>
    <col min="12" max="12" width="15.5703125" style="4" bestFit="1" customWidth="1"/>
    <col min="13" max="257" width="9.140625" style="4"/>
    <col min="258" max="258" width="41.7109375" style="4" bestFit="1" customWidth="1"/>
    <col min="259" max="259" width="15.7109375" style="4" bestFit="1" customWidth="1"/>
    <col min="260" max="260" width="41.5703125" style="4" customWidth="1"/>
    <col min="261" max="261" width="6.42578125" style="4" customWidth="1"/>
    <col min="262" max="262" width="18.28515625" style="4" bestFit="1" customWidth="1"/>
    <col min="263" max="263" width="9.140625" style="4"/>
    <col min="264" max="264" width="31.28515625" style="4" bestFit="1" customWidth="1"/>
    <col min="265" max="265" width="15.7109375" style="4" bestFit="1" customWidth="1"/>
    <col min="266" max="266" width="44.7109375" style="4" bestFit="1" customWidth="1"/>
    <col min="267" max="267" width="6.28515625" style="4" bestFit="1" customWidth="1"/>
    <col min="268" max="268" width="15.5703125" style="4" bestFit="1" customWidth="1"/>
    <col min="269" max="513" width="9.140625" style="4"/>
    <col min="514" max="514" width="41.7109375" style="4" bestFit="1" customWidth="1"/>
    <col min="515" max="515" width="15.7109375" style="4" bestFit="1" customWidth="1"/>
    <col min="516" max="516" width="41.5703125" style="4" customWidth="1"/>
    <col min="517" max="517" width="6.42578125" style="4" customWidth="1"/>
    <col min="518" max="518" width="18.28515625" style="4" bestFit="1" customWidth="1"/>
    <col min="519" max="519" width="9.140625" style="4"/>
    <col min="520" max="520" width="31.28515625" style="4" bestFit="1" customWidth="1"/>
    <col min="521" max="521" width="15.7109375" style="4" bestFit="1" customWidth="1"/>
    <col min="522" max="522" width="44.7109375" style="4" bestFit="1" customWidth="1"/>
    <col min="523" max="523" width="6.28515625" style="4" bestFit="1" customWidth="1"/>
    <col min="524" max="524" width="15.5703125" style="4" bestFit="1" customWidth="1"/>
    <col min="525" max="769" width="9.140625" style="4"/>
    <col min="770" max="770" width="41.7109375" style="4" bestFit="1" customWidth="1"/>
    <col min="771" max="771" width="15.7109375" style="4" bestFit="1" customWidth="1"/>
    <col min="772" max="772" width="41.5703125" style="4" customWidth="1"/>
    <col min="773" max="773" width="6.42578125" style="4" customWidth="1"/>
    <col min="774" max="774" width="18.28515625" style="4" bestFit="1" customWidth="1"/>
    <col min="775" max="775" width="9.140625" style="4"/>
    <col min="776" max="776" width="31.28515625" style="4" bestFit="1" customWidth="1"/>
    <col min="777" max="777" width="15.7109375" style="4" bestFit="1" customWidth="1"/>
    <col min="778" max="778" width="44.7109375" style="4" bestFit="1" customWidth="1"/>
    <col min="779" max="779" width="6.28515625" style="4" bestFit="1" customWidth="1"/>
    <col min="780" max="780" width="15.5703125" style="4" bestFit="1" customWidth="1"/>
    <col min="781" max="1025" width="9.140625" style="4"/>
    <col min="1026" max="1026" width="41.7109375" style="4" bestFit="1" customWidth="1"/>
    <col min="1027" max="1027" width="15.7109375" style="4" bestFit="1" customWidth="1"/>
    <col min="1028" max="1028" width="41.5703125" style="4" customWidth="1"/>
    <col min="1029" max="1029" width="6.42578125" style="4" customWidth="1"/>
    <col min="1030" max="1030" width="18.28515625" style="4" bestFit="1" customWidth="1"/>
    <col min="1031" max="1031" width="9.140625" style="4"/>
    <col min="1032" max="1032" width="31.28515625" style="4" bestFit="1" customWidth="1"/>
    <col min="1033" max="1033" width="15.7109375" style="4" bestFit="1" customWidth="1"/>
    <col min="1034" max="1034" width="44.7109375" style="4" bestFit="1" customWidth="1"/>
    <col min="1035" max="1035" width="6.28515625" style="4" bestFit="1" customWidth="1"/>
    <col min="1036" max="1036" width="15.5703125" style="4" bestFit="1" customWidth="1"/>
    <col min="1037" max="1281" width="9.140625" style="4"/>
    <col min="1282" max="1282" width="41.7109375" style="4" bestFit="1" customWidth="1"/>
    <col min="1283" max="1283" width="15.7109375" style="4" bestFit="1" customWidth="1"/>
    <col min="1284" max="1284" width="41.5703125" style="4" customWidth="1"/>
    <col min="1285" max="1285" width="6.42578125" style="4" customWidth="1"/>
    <col min="1286" max="1286" width="18.28515625" style="4" bestFit="1" customWidth="1"/>
    <col min="1287" max="1287" width="9.140625" style="4"/>
    <col min="1288" max="1288" width="31.28515625" style="4" bestFit="1" customWidth="1"/>
    <col min="1289" max="1289" width="15.7109375" style="4" bestFit="1" customWidth="1"/>
    <col min="1290" max="1290" width="44.7109375" style="4" bestFit="1" customWidth="1"/>
    <col min="1291" max="1291" width="6.28515625" style="4" bestFit="1" customWidth="1"/>
    <col min="1292" max="1292" width="15.5703125" style="4" bestFit="1" customWidth="1"/>
    <col min="1293" max="1537" width="9.140625" style="4"/>
    <col min="1538" max="1538" width="41.7109375" style="4" bestFit="1" customWidth="1"/>
    <col min="1539" max="1539" width="15.7109375" style="4" bestFit="1" customWidth="1"/>
    <col min="1540" max="1540" width="41.5703125" style="4" customWidth="1"/>
    <col min="1541" max="1541" width="6.42578125" style="4" customWidth="1"/>
    <col min="1542" max="1542" width="18.28515625" style="4" bestFit="1" customWidth="1"/>
    <col min="1543" max="1543" width="9.140625" style="4"/>
    <col min="1544" max="1544" width="31.28515625" style="4" bestFit="1" customWidth="1"/>
    <col min="1545" max="1545" width="15.7109375" style="4" bestFit="1" customWidth="1"/>
    <col min="1546" max="1546" width="44.7109375" style="4" bestFit="1" customWidth="1"/>
    <col min="1547" max="1547" width="6.28515625" style="4" bestFit="1" customWidth="1"/>
    <col min="1548" max="1548" width="15.5703125" style="4" bestFit="1" customWidth="1"/>
    <col min="1549" max="1793" width="9.140625" style="4"/>
    <col min="1794" max="1794" width="41.7109375" style="4" bestFit="1" customWidth="1"/>
    <col min="1795" max="1795" width="15.7109375" style="4" bestFit="1" customWidth="1"/>
    <col min="1796" max="1796" width="41.5703125" style="4" customWidth="1"/>
    <col min="1797" max="1797" width="6.42578125" style="4" customWidth="1"/>
    <col min="1798" max="1798" width="18.28515625" style="4" bestFit="1" customWidth="1"/>
    <col min="1799" max="1799" width="9.140625" style="4"/>
    <col min="1800" max="1800" width="31.28515625" style="4" bestFit="1" customWidth="1"/>
    <col min="1801" max="1801" width="15.7109375" style="4" bestFit="1" customWidth="1"/>
    <col min="1802" max="1802" width="44.7109375" style="4" bestFit="1" customWidth="1"/>
    <col min="1803" max="1803" width="6.28515625" style="4" bestFit="1" customWidth="1"/>
    <col min="1804" max="1804" width="15.5703125" style="4" bestFit="1" customWidth="1"/>
    <col min="1805" max="2049" width="9.140625" style="4"/>
    <col min="2050" max="2050" width="41.7109375" style="4" bestFit="1" customWidth="1"/>
    <col min="2051" max="2051" width="15.7109375" style="4" bestFit="1" customWidth="1"/>
    <col min="2052" max="2052" width="41.5703125" style="4" customWidth="1"/>
    <col min="2053" max="2053" width="6.42578125" style="4" customWidth="1"/>
    <col min="2054" max="2054" width="18.28515625" style="4" bestFit="1" customWidth="1"/>
    <col min="2055" max="2055" width="9.140625" style="4"/>
    <col min="2056" max="2056" width="31.28515625" style="4" bestFit="1" customWidth="1"/>
    <col min="2057" max="2057" width="15.7109375" style="4" bestFit="1" customWidth="1"/>
    <col min="2058" max="2058" width="44.7109375" style="4" bestFit="1" customWidth="1"/>
    <col min="2059" max="2059" width="6.28515625" style="4" bestFit="1" customWidth="1"/>
    <col min="2060" max="2060" width="15.5703125" style="4" bestFit="1" customWidth="1"/>
    <col min="2061" max="2305" width="9.140625" style="4"/>
    <col min="2306" max="2306" width="41.7109375" style="4" bestFit="1" customWidth="1"/>
    <col min="2307" max="2307" width="15.7109375" style="4" bestFit="1" customWidth="1"/>
    <col min="2308" max="2308" width="41.5703125" style="4" customWidth="1"/>
    <col min="2309" max="2309" width="6.42578125" style="4" customWidth="1"/>
    <col min="2310" max="2310" width="18.28515625" style="4" bestFit="1" customWidth="1"/>
    <col min="2311" max="2311" width="9.140625" style="4"/>
    <col min="2312" max="2312" width="31.28515625" style="4" bestFit="1" customWidth="1"/>
    <col min="2313" max="2313" width="15.7109375" style="4" bestFit="1" customWidth="1"/>
    <col min="2314" max="2314" width="44.7109375" style="4" bestFit="1" customWidth="1"/>
    <col min="2315" max="2315" width="6.28515625" style="4" bestFit="1" customWidth="1"/>
    <col min="2316" max="2316" width="15.5703125" style="4" bestFit="1" customWidth="1"/>
    <col min="2317" max="2561" width="9.140625" style="4"/>
    <col min="2562" max="2562" width="41.7109375" style="4" bestFit="1" customWidth="1"/>
    <col min="2563" max="2563" width="15.7109375" style="4" bestFit="1" customWidth="1"/>
    <col min="2564" max="2564" width="41.5703125" style="4" customWidth="1"/>
    <col min="2565" max="2565" width="6.42578125" style="4" customWidth="1"/>
    <col min="2566" max="2566" width="18.28515625" style="4" bestFit="1" customWidth="1"/>
    <col min="2567" max="2567" width="9.140625" style="4"/>
    <col min="2568" max="2568" width="31.28515625" style="4" bestFit="1" customWidth="1"/>
    <col min="2569" max="2569" width="15.7109375" style="4" bestFit="1" customWidth="1"/>
    <col min="2570" max="2570" width="44.7109375" style="4" bestFit="1" customWidth="1"/>
    <col min="2571" max="2571" width="6.28515625" style="4" bestFit="1" customWidth="1"/>
    <col min="2572" max="2572" width="15.5703125" style="4" bestFit="1" customWidth="1"/>
    <col min="2573" max="2817" width="9.140625" style="4"/>
    <col min="2818" max="2818" width="41.7109375" style="4" bestFit="1" customWidth="1"/>
    <col min="2819" max="2819" width="15.7109375" style="4" bestFit="1" customWidth="1"/>
    <col min="2820" max="2820" width="41.5703125" style="4" customWidth="1"/>
    <col min="2821" max="2821" width="6.42578125" style="4" customWidth="1"/>
    <col min="2822" max="2822" width="18.28515625" style="4" bestFit="1" customWidth="1"/>
    <col min="2823" max="2823" width="9.140625" style="4"/>
    <col min="2824" max="2824" width="31.28515625" style="4" bestFit="1" customWidth="1"/>
    <col min="2825" max="2825" width="15.7109375" style="4" bestFit="1" customWidth="1"/>
    <col min="2826" max="2826" width="44.7109375" style="4" bestFit="1" customWidth="1"/>
    <col min="2827" max="2827" width="6.28515625" style="4" bestFit="1" customWidth="1"/>
    <col min="2828" max="2828" width="15.5703125" style="4" bestFit="1" customWidth="1"/>
    <col min="2829" max="3073" width="9.140625" style="4"/>
    <col min="3074" max="3074" width="41.7109375" style="4" bestFit="1" customWidth="1"/>
    <col min="3075" max="3075" width="15.7109375" style="4" bestFit="1" customWidth="1"/>
    <col min="3076" max="3076" width="41.5703125" style="4" customWidth="1"/>
    <col min="3077" max="3077" width="6.42578125" style="4" customWidth="1"/>
    <col min="3078" max="3078" width="18.28515625" style="4" bestFit="1" customWidth="1"/>
    <col min="3079" max="3079" width="9.140625" style="4"/>
    <col min="3080" max="3080" width="31.28515625" style="4" bestFit="1" customWidth="1"/>
    <col min="3081" max="3081" width="15.7109375" style="4" bestFit="1" customWidth="1"/>
    <col min="3082" max="3082" width="44.7109375" style="4" bestFit="1" customWidth="1"/>
    <col min="3083" max="3083" width="6.28515625" style="4" bestFit="1" customWidth="1"/>
    <col min="3084" max="3084" width="15.5703125" style="4" bestFit="1" customWidth="1"/>
    <col min="3085" max="3329" width="9.140625" style="4"/>
    <col min="3330" max="3330" width="41.7109375" style="4" bestFit="1" customWidth="1"/>
    <col min="3331" max="3331" width="15.7109375" style="4" bestFit="1" customWidth="1"/>
    <col min="3332" max="3332" width="41.5703125" style="4" customWidth="1"/>
    <col min="3333" max="3333" width="6.42578125" style="4" customWidth="1"/>
    <col min="3334" max="3334" width="18.28515625" style="4" bestFit="1" customWidth="1"/>
    <col min="3335" max="3335" width="9.140625" style="4"/>
    <col min="3336" max="3336" width="31.28515625" style="4" bestFit="1" customWidth="1"/>
    <col min="3337" max="3337" width="15.7109375" style="4" bestFit="1" customWidth="1"/>
    <col min="3338" max="3338" width="44.7109375" style="4" bestFit="1" customWidth="1"/>
    <col min="3339" max="3339" width="6.28515625" style="4" bestFit="1" customWidth="1"/>
    <col min="3340" max="3340" width="15.5703125" style="4" bestFit="1" customWidth="1"/>
    <col min="3341" max="3585" width="9.140625" style="4"/>
    <col min="3586" max="3586" width="41.7109375" style="4" bestFit="1" customWidth="1"/>
    <col min="3587" max="3587" width="15.7109375" style="4" bestFit="1" customWidth="1"/>
    <col min="3588" max="3588" width="41.5703125" style="4" customWidth="1"/>
    <col min="3589" max="3589" width="6.42578125" style="4" customWidth="1"/>
    <col min="3590" max="3590" width="18.28515625" style="4" bestFit="1" customWidth="1"/>
    <col min="3591" max="3591" width="9.140625" style="4"/>
    <col min="3592" max="3592" width="31.28515625" style="4" bestFit="1" customWidth="1"/>
    <col min="3593" max="3593" width="15.7109375" style="4" bestFit="1" customWidth="1"/>
    <col min="3594" max="3594" width="44.7109375" style="4" bestFit="1" customWidth="1"/>
    <col min="3595" max="3595" width="6.28515625" style="4" bestFit="1" customWidth="1"/>
    <col min="3596" max="3596" width="15.5703125" style="4" bestFit="1" customWidth="1"/>
    <col min="3597" max="3841" width="9.140625" style="4"/>
    <col min="3842" max="3842" width="41.7109375" style="4" bestFit="1" customWidth="1"/>
    <col min="3843" max="3843" width="15.7109375" style="4" bestFit="1" customWidth="1"/>
    <col min="3844" max="3844" width="41.5703125" style="4" customWidth="1"/>
    <col min="3845" max="3845" width="6.42578125" style="4" customWidth="1"/>
    <col min="3846" max="3846" width="18.28515625" style="4" bestFit="1" customWidth="1"/>
    <col min="3847" max="3847" width="9.140625" style="4"/>
    <col min="3848" max="3848" width="31.28515625" style="4" bestFit="1" customWidth="1"/>
    <col min="3849" max="3849" width="15.7109375" style="4" bestFit="1" customWidth="1"/>
    <col min="3850" max="3850" width="44.7109375" style="4" bestFit="1" customWidth="1"/>
    <col min="3851" max="3851" width="6.28515625" style="4" bestFit="1" customWidth="1"/>
    <col min="3852" max="3852" width="15.5703125" style="4" bestFit="1" customWidth="1"/>
    <col min="3853" max="4097" width="9.140625" style="4"/>
    <col min="4098" max="4098" width="41.7109375" style="4" bestFit="1" customWidth="1"/>
    <col min="4099" max="4099" width="15.7109375" style="4" bestFit="1" customWidth="1"/>
    <col min="4100" max="4100" width="41.5703125" style="4" customWidth="1"/>
    <col min="4101" max="4101" width="6.42578125" style="4" customWidth="1"/>
    <col min="4102" max="4102" width="18.28515625" style="4" bestFit="1" customWidth="1"/>
    <col min="4103" max="4103" width="9.140625" style="4"/>
    <col min="4104" max="4104" width="31.28515625" style="4" bestFit="1" customWidth="1"/>
    <col min="4105" max="4105" width="15.7109375" style="4" bestFit="1" customWidth="1"/>
    <col min="4106" max="4106" width="44.7109375" style="4" bestFit="1" customWidth="1"/>
    <col min="4107" max="4107" width="6.28515625" style="4" bestFit="1" customWidth="1"/>
    <col min="4108" max="4108" width="15.5703125" style="4" bestFit="1" customWidth="1"/>
    <col min="4109" max="4353" width="9.140625" style="4"/>
    <col min="4354" max="4354" width="41.7109375" style="4" bestFit="1" customWidth="1"/>
    <col min="4355" max="4355" width="15.7109375" style="4" bestFit="1" customWidth="1"/>
    <col min="4356" max="4356" width="41.5703125" style="4" customWidth="1"/>
    <col min="4357" max="4357" width="6.42578125" style="4" customWidth="1"/>
    <col min="4358" max="4358" width="18.28515625" style="4" bestFit="1" customWidth="1"/>
    <col min="4359" max="4359" width="9.140625" style="4"/>
    <col min="4360" max="4360" width="31.28515625" style="4" bestFit="1" customWidth="1"/>
    <col min="4361" max="4361" width="15.7109375" style="4" bestFit="1" customWidth="1"/>
    <col min="4362" max="4362" width="44.7109375" style="4" bestFit="1" customWidth="1"/>
    <col min="4363" max="4363" width="6.28515625" style="4" bestFit="1" customWidth="1"/>
    <col min="4364" max="4364" width="15.5703125" style="4" bestFit="1" customWidth="1"/>
    <col min="4365" max="4609" width="9.140625" style="4"/>
    <col min="4610" max="4610" width="41.7109375" style="4" bestFit="1" customWidth="1"/>
    <col min="4611" max="4611" width="15.7109375" style="4" bestFit="1" customWidth="1"/>
    <col min="4612" max="4612" width="41.5703125" style="4" customWidth="1"/>
    <col min="4613" max="4613" width="6.42578125" style="4" customWidth="1"/>
    <col min="4614" max="4614" width="18.28515625" style="4" bestFit="1" customWidth="1"/>
    <col min="4615" max="4615" width="9.140625" style="4"/>
    <col min="4616" max="4616" width="31.28515625" style="4" bestFit="1" customWidth="1"/>
    <col min="4617" max="4617" width="15.7109375" style="4" bestFit="1" customWidth="1"/>
    <col min="4618" max="4618" width="44.7109375" style="4" bestFit="1" customWidth="1"/>
    <col min="4619" max="4619" width="6.28515625" style="4" bestFit="1" customWidth="1"/>
    <col min="4620" max="4620" width="15.5703125" style="4" bestFit="1" customWidth="1"/>
    <col min="4621" max="4865" width="9.140625" style="4"/>
    <col min="4866" max="4866" width="41.7109375" style="4" bestFit="1" customWidth="1"/>
    <col min="4867" max="4867" width="15.7109375" style="4" bestFit="1" customWidth="1"/>
    <col min="4868" max="4868" width="41.5703125" style="4" customWidth="1"/>
    <col min="4869" max="4869" width="6.42578125" style="4" customWidth="1"/>
    <col min="4870" max="4870" width="18.28515625" style="4" bestFit="1" customWidth="1"/>
    <col min="4871" max="4871" width="9.140625" style="4"/>
    <col min="4872" max="4872" width="31.28515625" style="4" bestFit="1" customWidth="1"/>
    <col min="4873" max="4873" width="15.7109375" style="4" bestFit="1" customWidth="1"/>
    <col min="4874" max="4874" width="44.7109375" style="4" bestFit="1" customWidth="1"/>
    <col min="4875" max="4875" width="6.28515625" style="4" bestFit="1" customWidth="1"/>
    <col min="4876" max="4876" width="15.5703125" style="4" bestFit="1" customWidth="1"/>
    <col min="4877" max="5121" width="9.140625" style="4"/>
    <col min="5122" max="5122" width="41.7109375" style="4" bestFit="1" customWidth="1"/>
    <col min="5123" max="5123" width="15.7109375" style="4" bestFit="1" customWidth="1"/>
    <col min="5124" max="5124" width="41.5703125" style="4" customWidth="1"/>
    <col min="5125" max="5125" width="6.42578125" style="4" customWidth="1"/>
    <col min="5126" max="5126" width="18.28515625" style="4" bestFit="1" customWidth="1"/>
    <col min="5127" max="5127" width="9.140625" style="4"/>
    <col min="5128" max="5128" width="31.28515625" style="4" bestFit="1" customWidth="1"/>
    <col min="5129" max="5129" width="15.7109375" style="4" bestFit="1" customWidth="1"/>
    <col min="5130" max="5130" width="44.7109375" style="4" bestFit="1" customWidth="1"/>
    <col min="5131" max="5131" width="6.28515625" style="4" bestFit="1" customWidth="1"/>
    <col min="5132" max="5132" width="15.5703125" style="4" bestFit="1" customWidth="1"/>
    <col min="5133" max="5377" width="9.140625" style="4"/>
    <col min="5378" max="5378" width="41.7109375" style="4" bestFit="1" customWidth="1"/>
    <col min="5379" max="5379" width="15.7109375" style="4" bestFit="1" customWidth="1"/>
    <col min="5380" max="5380" width="41.5703125" style="4" customWidth="1"/>
    <col min="5381" max="5381" width="6.42578125" style="4" customWidth="1"/>
    <col min="5382" max="5382" width="18.28515625" style="4" bestFit="1" customWidth="1"/>
    <col min="5383" max="5383" width="9.140625" style="4"/>
    <col min="5384" max="5384" width="31.28515625" style="4" bestFit="1" customWidth="1"/>
    <col min="5385" max="5385" width="15.7109375" style="4" bestFit="1" customWidth="1"/>
    <col min="5386" max="5386" width="44.7109375" style="4" bestFit="1" customWidth="1"/>
    <col min="5387" max="5387" width="6.28515625" style="4" bestFit="1" customWidth="1"/>
    <col min="5388" max="5388" width="15.5703125" style="4" bestFit="1" customWidth="1"/>
    <col min="5389" max="5633" width="9.140625" style="4"/>
    <col min="5634" max="5634" width="41.7109375" style="4" bestFit="1" customWidth="1"/>
    <col min="5635" max="5635" width="15.7109375" style="4" bestFit="1" customWidth="1"/>
    <col min="5636" max="5636" width="41.5703125" style="4" customWidth="1"/>
    <col min="5637" max="5637" width="6.42578125" style="4" customWidth="1"/>
    <col min="5638" max="5638" width="18.28515625" style="4" bestFit="1" customWidth="1"/>
    <col min="5639" max="5639" width="9.140625" style="4"/>
    <col min="5640" max="5640" width="31.28515625" style="4" bestFit="1" customWidth="1"/>
    <col min="5641" max="5641" width="15.7109375" style="4" bestFit="1" customWidth="1"/>
    <col min="5642" max="5642" width="44.7109375" style="4" bestFit="1" customWidth="1"/>
    <col min="5643" max="5643" width="6.28515625" style="4" bestFit="1" customWidth="1"/>
    <col min="5644" max="5644" width="15.5703125" style="4" bestFit="1" customWidth="1"/>
    <col min="5645" max="5889" width="9.140625" style="4"/>
    <col min="5890" max="5890" width="41.7109375" style="4" bestFit="1" customWidth="1"/>
    <col min="5891" max="5891" width="15.7109375" style="4" bestFit="1" customWidth="1"/>
    <col min="5892" max="5892" width="41.5703125" style="4" customWidth="1"/>
    <col min="5893" max="5893" width="6.42578125" style="4" customWidth="1"/>
    <col min="5894" max="5894" width="18.28515625" style="4" bestFit="1" customWidth="1"/>
    <col min="5895" max="5895" width="9.140625" style="4"/>
    <col min="5896" max="5896" width="31.28515625" style="4" bestFit="1" customWidth="1"/>
    <col min="5897" max="5897" width="15.7109375" style="4" bestFit="1" customWidth="1"/>
    <col min="5898" max="5898" width="44.7109375" style="4" bestFit="1" customWidth="1"/>
    <col min="5899" max="5899" width="6.28515625" style="4" bestFit="1" customWidth="1"/>
    <col min="5900" max="5900" width="15.5703125" style="4" bestFit="1" customWidth="1"/>
    <col min="5901" max="6145" width="9.140625" style="4"/>
    <col min="6146" max="6146" width="41.7109375" style="4" bestFit="1" customWidth="1"/>
    <col min="6147" max="6147" width="15.7109375" style="4" bestFit="1" customWidth="1"/>
    <col min="6148" max="6148" width="41.5703125" style="4" customWidth="1"/>
    <col min="6149" max="6149" width="6.42578125" style="4" customWidth="1"/>
    <col min="6150" max="6150" width="18.28515625" style="4" bestFit="1" customWidth="1"/>
    <col min="6151" max="6151" width="9.140625" style="4"/>
    <col min="6152" max="6152" width="31.28515625" style="4" bestFit="1" customWidth="1"/>
    <col min="6153" max="6153" width="15.7109375" style="4" bestFit="1" customWidth="1"/>
    <col min="6154" max="6154" width="44.7109375" style="4" bestFit="1" customWidth="1"/>
    <col min="6155" max="6155" width="6.28515625" style="4" bestFit="1" customWidth="1"/>
    <col min="6156" max="6156" width="15.5703125" style="4" bestFit="1" customWidth="1"/>
    <col min="6157" max="6401" width="9.140625" style="4"/>
    <col min="6402" max="6402" width="41.7109375" style="4" bestFit="1" customWidth="1"/>
    <col min="6403" max="6403" width="15.7109375" style="4" bestFit="1" customWidth="1"/>
    <col min="6404" max="6404" width="41.5703125" style="4" customWidth="1"/>
    <col min="6405" max="6405" width="6.42578125" style="4" customWidth="1"/>
    <col min="6406" max="6406" width="18.28515625" style="4" bestFit="1" customWidth="1"/>
    <col min="6407" max="6407" width="9.140625" style="4"/>
    <col min="6408" max="6408" width="31.28515625" style="4" bestFit="1" customWidth="1"/>
    <col min="6409" max="6409" width="15.7109375" style="4" bestFit="1" customWidth="1"/>
    <col min="6410" max="6410" width="44.7109375" style="4" bestFit="1" customWidth="1"/>
    <col min="6411" max="6411" width="6.28515625" style="4" bestFit="1" customWidth="1"/>
    <col min="6412" max="6412" width="15.5703125" style="4" bestFit="1" customWidth="1"/>
    <col min="6413" max="6657" width="9.140625" style="4"/>
    <col min="6658" max="6658" width="41.7109375" style="4" bestFit="1" customWidth="1"/>
    <col min="6659" max="6659" width="15.7109375" style="4" bestFit="1" customWidth="1"/>
    <col min="6660" max="6660" width="41.5703125" style="4" customWidth="1"/>
    <col min="6661" max="6661" width="6.42578125" style="4" customWidth="1"/>
    <col min="6662" max="6662" width="18.28515625" style="4" bestFit="1" customWidth="1"/>
    <col min="6663" max="6663" width="9.140625" style="4"/>
    <col min="6664" max="6664" width="31.28515625" style="4" bestFit="1" customWidth="1"/>
    <col min="6665" max="6665" width="15.7109375" style="4" bestFit="1" customWidth="1"/>
    <col min="6666" max="6666" width="44.7109375" style="4" bestFit="1" customWidth="1"/>
    <col min="6667" max="6667" width="6.28515625" style="4" bestFit="1" customWidth="1"/>
    <col min="6668" max="6668" width="15.5703125" style="4" bestFit="1" customWidth="1"/>
    <col min="6669" max="6913" width="9.140625" style="4"/>
    <col min="6914" max="6914" width="41.7109375" style="4" bestFit="1" customWidth="1"/>
    <col min="6915" max="6915" width="15.7109375" style="4" bestFit="1" customWidth="1"/>
    <col min="6916" max="6916" width="41.5703125" style="4" customWidth="1"/>
    <col min="6917" max="6917" width="6.42578125" style="4" customWidth="1"/>
    <col min="6918" max="6918" width="18.28515625" style="4" bestFit="1" customWidth="1"/>
    <col min="6919" max="6919" width="9.140625" style="4"/>
    <col min="6920" max="6920" width="31.28515625" style="4" bestFit="1" customWidth="1"/>
    <col min="6921" max="6921" width="15.7109375" style="4" bestFit="1" customWidth="1"/>
    <col min="6922" max="6922" width="44.7109375" style="4" bestFit="1" customWidth="1"/>
    <col min="6923" max="6923" width="6.28515625" style="4" bestFit="1" customWidth="1"/>
    <col min="6924" max="6924" width="15.5703125" style="4" bestFit="1" customWidth="1"/>
    <col min="6925" max="7169" width="9.140625" style="4"/>
    <col min="7170" max="7170" width="41.7109375" style="4" bestFit="1" customWidth="1"/>
    <col min="7171" max="7171" width="15.7109375" style="4" bestFit="1" customWidth="1"/>
    <col min="7172" max="7172" width="41.5703125" style="4" customWidth="1"/>
    <col min="7173" max="7173" width="6.42578125" style="4" customWidth="1"/>
    <col min="7174" max="7174" width="18.28515625" style="4" bestFit="1" customWidth="1"/>
    <col min="7175" max="7175" width="9.140625" style="4"/>
    <col min="7176" max="7176" width="31.28515625" style="4" bestFit="1" customWidth="1"/>
    <col min="7177" max="7177" width="15.7109375" style="4" bestFit="1" customWidth="1"/>
    <col min="7178" max="7178" width="44.7109375" style="4" bestFit="1" customWidth="1"/>
    <col min="7179" max="7179" width="6.28515625" style="4" bestFit="1" customWidth="1"/>
    <col min="7180" max="7180" width="15.5703125" style="4" bestFit="1" customWidth="1"/>
    <col min="7181" max="7425" width="9.140625" style="4"/>
    <col min="7426" max="7426" width="41.7109375" style="4" bestFit="1" customWidth="1"/>
    <col min="7427" max="7427" width="15.7109375" style="4" bestFit="1" customWidth="1"/>
    <col min="7428" max="7428" width="41.5703125" style="4" customWidth="1"/>
    <col min="7429" max="7429" width="6.42578125" style="4" customWidth="1"/>
    <col min="7430" max="7430" width="18.28515625" style="4" bestFit="1" customWidth="1"/>
    <col min="7431" max="7431" width="9.140625" style="4"/>
    <col min="7432" max="7432" width="31.28515625" style="4" bestFit="1" customWidth="1"/>
    <col min="7433" max="7433" width="15.7109375" style="4" bestFit="1" customWidth="1"/>
    <col min="7434" max="7434" width="44.7109375" style="4" bestFit="1" customWidth="1"/>
    <col min="7435" max="7435" width="6.28515625" style="4" bestFit="1" customWidth="1"/>
    <col min="7436" max="7436" width="15.5703125" style="4" bestFit="1" customWidth="1"/>
    <col min="7437" max="7681" width="9.140625" style="4"/>
    <col min="7682" max="7682" width="41.7109375" style="4" bestFit="1" customWidth="1"/>
    <col min="7683" max="7683" width="15.7109375" style="4" bestFit="1" customWidth="1"/>
    <col min="7684" max="7684" width="41.5703125" style="4" customWidth="1"/>
    <col min="7685" max="7685" width="6.42578125" style="4" customWidth="1"/>
    <col min="7686" max="7686" width="18.28515625" style="4" bestFit="1" customWidth="1"/>
    <col min="7687" max="7687" width="9.140625" style="4"/>
    <col min="7688" max="7688" width="31.28515625" style="4" bestFit="1" customWidth="1"/>
    <col min="7689" max="7689" width="15.7109375" style="4" bestFit="1" customWidth="1"/>
    <col min="7690" max="7690" width="44.7109375" style="4" bestFit="1" customWidth="1"/>
    <col min="7691" max="7691" width="6.28515625" style="4" bestFit="1" customWidth="1"/>
    <col min="7692" max="7692" width="15.5703125" style="4" bestFit="1" customWidth="1"/>
    <col min="7693" max="7937" width="9.140625" style="4"/>
    <col min="7938" max="7938" width="41.7109375" style="4" bestFit="1" customWidth="1"/>
    <col min="7939" max="7939" width="15.7109375" style="4" bestFit="1" customWidth="1"/>
    <col min="7940" max="7940" width="41.5703125" style="4" customWidth="1"/>
    <col min="7941" max="7941" width="6.42578125" style="4" customWidth="1"/>
    <col min="7942" max="7942" width="18.28515625" style="4" bestFit="1" customWidth="1"/>
    <col min="7943" max="7943" width="9.140625" style="4"/>
    <col min="7944" max="7944" width="31.28515625" style="4" bestFit="1" customWidth="1"/>
    <col min="7945" max="7945" width="15.7109375" style="4" bestFit="1" customWidth="1"/>
    <col min="7946" max="7946" width="44.7109375" style="4" bestFit="1" customWidth="1"/>
    <col min="7947" max="7947" width="6.28515625" style="4" bestFit="1" customWidth="1"/>
    <col min="7948" max="7948" width="15.5703125" style="4" bestFit="1" customWidth="1"/>
    <col min="7949" max="8193" width="9.140625" style="4"/>
    <col min="8194" max="8194" width="41.7109375" style="4" bestFit="1" customWidth="1"/>
    <col min="8195" max="8195" width="15.7109375" style="4" bestFit="1" customWidth="1"/>
    <col min="8196" max="8196" width="41.5703125" style="4" customWidth="1"/>
    <col min="8197" max="8197" width="6.42578125" style="4" customWidth="1"/>
    <col min="8198" max="8198" width="18.28515625" style="4" bestFit="1" customWidth="1"/>
    <col min="8199" max="8199" width="9.140625" style="4"/>
    <col min="8200" max="8200" width="31.28515625" style="4" bestFit="1" customWidth="1"/>
    <col min="8201" max="8201" width="15.7109375" style="4" bestFit="1" customWidth="1"/>
    <col min="8202" max="8202" width="44.7109375" style="4" bestFit="1" customWidth="1"/>
    <col min="8203" max="8203" width="6.28515625" style="4" bestFit="1" customWidth="1"/>
    <col min="8204" max="8204" width="15.5703125" style="4" bestFit="1" customWidth="1"/>
    <col min="8205" max="8449" width="9.140625" style="4"/>
    <col min="8450" max="8450" width="41.7109375" style="4" bestFit="1" customWidth="1"/>
    <col min="8451" max="8451" width="15.7109375" style="4" bestFit="1" customWidth="1"/>
    <col min="8452" max="8452" width="41.5703125" style="4" customWidth="1"/>
    <col min="8453" max="8453" width="6.42578125" style="4" customWidth="1"/>
    <col min="8454" max="8454" width="18.28515625" style="4" bestFit="1" customWidth="1"/>
    <col min="8455" max="8455" width="9.140625" style="4"/>
    <col min="8456" max="8456" width="31.28515625" style="4" bestFit="1" customWidth="1"/>
    <col min="8457" max="8457" width="15.7109375" style="4" bestFit="1" customWidth="1"/>
    <col min="8458" max="8458" width="44.7109375" style="4" bestFit="1" customWidth="1"/>
    <col min="8459" max="8459" width="6.28515625" style="4" bestFit="1" customWidth="1"/>
    <col min="8460" max="8460" width="15.5703125" style="4" bestFit="1" customWidth="1"/>
    <col min="8461" max="8705" width="9.140625" style="4"/>
    <col min="8706" max="8706" width="41.7109375" style="4" bestFit="1" customWidth="1"/>
    <col min="8707" max="8707" width="15.7109375" style="4" bestFit="1" customWidth="1"/>
    <col min="8708" max="8708" width="41.5703125" style="4" customWidth="1"/>
    <col min="8709" max="8709" width="6.42578125" style="4" customWidth="1"/>
    <col min="8710" max="8710" width="18.28515625" style="4" bestFit="1" customWidth="1"/>
    <col min="8711" max="8711" width="9.140625" style="4"/>
    <col min="8712" max="8712" width="31.28515625" style="4" bestFit="1" customWidth="1"/>
    <col min="8713" max="8713" width="15.7109375" style="4" bestFit="1" customWidth="1"/>
    <col min="8714" max="8714" width="44.7109375" style="4" bestFit="1" customWidth="1"/>
    <col min="8715" max="8715" width="6.28515625" style="4" bestFit="1" customWidth="1"/>
    <col min="8716" max="8716" width="15.5703125" style="4" bestFit="1" customWidth="1"/>
    <col min="8717" max="8961" width="9.140625" style="4"/>
    <col min="8962" max="8962" width="41.7109375" style="4" bestFit="1" customWidth="1"/>
    <col min="8963" max="8963" width="15.7109375" style="4" bestFit="1" customWidth="1"/>
    <col min="8964" max="8964" width="41.5703125" style="4" customWidth="1"/>
    <col min="8965" max="8965" width="6.42578125" style="4" customWidth="1"/>
    <col min="8966" max="8966" width="18.28515625" style="4" bestFit="1" customWidth="1"/>
    <col min="8967" max="8967" width="9.140625" style="4"/>
    <col min="8968" max="8968" width="31.28515625" style="4" bestFit="1" customWidth="1"/>
    <col min="8969" max="8969" width="15.7109375" style="4" bestFit="1" customWidth="1"/>
    <col min="8970" max="8970" width="44.7109375" style="4" bestFit="1" customWidth="1"/>
    <col min="8971" max="8971" width="6.28515625" style="4" bestFit="1" customWidth="1"/>
    <col min="8972" max="8972" width="15.5703125" style="4" bestFit="1" customWidth="1"/>
    <col min="8973" max="9217" width="9.140625" style="4"/>
    <col min="9218" max="9218" width="41.7109375" style="4" bestFit="1" customWidth="1"/>
    <col min="9219" max="9219" width="15.7109375" style="4" bestFit="1" customWidth="1"/>
    <col min="9220" max="9220" width="41.5703125" style="4" customWidth="1"/>
    <col min="9221" max="9221" width="6.42578125" style="4" customWidth="1"/>
    <col min="9222" max="9222" width="18.28515625" style="4" bestFit="1" customWidth="1"/>
    <col min="9223" max="9223" width="9.140625" style="4"/>
    <col min="9224" max="9224" width="31.28515625" style="4" bestFit="1" customWidth="1"/>
    <col min="9225" max="9225" width="15.7109375" style="4" bestFit="1" customWidth="1"/>
    <col min="9226" max="9226" width="44.7109375" style="4" bestFit="1" customWidth="1"/>
    <col min="9227" max="9227" width="6.28515625" style="4" bestFit="1" customWidth="1"/>
    <col min="9228" max="9228" width="15.5703125" style="4" bestFit="1" customWidth="1"/>
    <col min="9229" max="9473" width="9.140625" style="4"/>
    <col min="9474" max="9474" width="41.7109375" style="4" bestFit="1" customWidth="1"/>
    <col min="9475" max="9475" width="15.7109375" style="4" bestFit="1" customWidth="1"/>
    <col min="9476" max="9476" width="41.5703125" style="4" customWidth="1"/>
    <col min="9477" max="9477" width="6.42578125" style="4" customWidth="1"/>
    <col min="9478" max="9478" width="18.28515625" style="4" bestFit="1" customWidth="1"/>
    <col min="9479" max="9479" width="9.140625" style="4"/>
    <col min="9480" max="9480" width="31.28515625" style="4" bestFit="1" customWidth="1"/>
    <col min="9481" max="9481" width="15.7109375" style="4" bestFit="1" customWidth="1"/>
    <col min="9482" max="9482" width="44.7109375" style="4" bestFit="1" customWidth="1"/>
    <col min="9483" max="9483" width="6.28515625" style="4" bestFit="1" customWidth="1"/>
    <col min="9484" max="9484" width="15.5703125" style="4" bestFit="1" customWidth="1"/>
    <col min="9485" max="9729" width="9.140625" style="4"/>
    <col min="9730" max="9730" width="41.7109375" style="4" bestFit="1" customWidth="1"/>
    <col min="9731" max="9731" width="15.7109375" style="4" bestFit="1" customWidth="1"/>
    <col min="9732" max="9732" width="41.5703125" style="4" customWidth="1"/>
    <col min="9733" max="9733" width="6.42578125" style="4" customWidth="1"/>
    <col min="9734" max="9734" width="18.28515625" style="4" bestFit="1" customWidth="1"/>
    <col min="9735" max="9735" width="9.140625" style="4"/>
    <col min="9736" max="9736" width="31.28515625" style="4" bestFit="1" customWidth="1"/>
    <col min="9737" max="9737" width="15.7109375" style="4" bestFit="1" customWidth="1"/>
    <col min="9738" max="9738" width="44.7109375" style="4" bestFit="1" customWidth="1"/>
    <col min="9739" max="9739" width="6.28515625" style="4" bestFit="1" customWidth="1"/>
    <col min="9740" max="9740" width="15.5703125" style="4" bestFit="1" customWidth="1"/>
    <col min="9741" max="9985" width="9.140625" style="4"/>
    <col min="9986" max="9986" width="41.7109375" style="4" bestFit="1" customWidth="1"/>
    <col min="9987" max="9987" width="15.7109375" style="4" bestFit="1" customWidth="1"/>
    <col min="9988" max="9988" width="41.5703125" style="4" customWidth="1"/>
    <col min="9989" max="9989" width="6.42578125" style="4" customWidth="1"/>
    <col min="9990" max="9990" width="18.28515625" style="4" bestFit="1" customWidth="1"/>
    <col min="9991" max="9991" width="9.140625" style="4"/>
    <col min="9992" max="9992" width="31.28515625" style="4" bestFit="1" customWidth="1"/>
    <col min="9993" max="9993" width="15.7109375" style="4" bestFit="1" customWidth="1"/>
    <col min="9994" max="9994" width="44.7109375" style="4" bestFit="1" customWidth="1"/>
    <col min="9995" max="9995" width="6.28515625" style="4" bestFit="1" customWidth="1"/>
    <col min="9996" max="9996" width="15.5703125" style="4" bestFit="1" customWidth="1"/>
    <col min="9997" max="10241" width="9.140625" style="4"/>
    <col min="10242" max="10242" width="41.7109375" style="4" bestFit="1" customWidth="1"/>
    <col min="10243" max="10243" width="15.7109375" style="4" bestFit="1" customWidth="1"/>
    <col min="10244" max="10244" width="41.5703125" style="4" customWidth="1"/>
    <col min="10245" max="10245" width="6.42578125" style="4" customWidth="1"/>
    <col min="10246" max="10246" width="18.28515625" style="4" bestFit="1" customWidth="1"/>
    <col min="10247" max="10247" width="9.140625" style="4"/>
    <col min="10248" max="10248" width="31.28515625" style="4" bestFit="1" customWidth="1"/>
    <col min="10249" max="10249" width="15.7109375" style="4" bestFit="1" customWidth="1"/>
    <col min="10250" max="10250" width="44.7109375" style="4" bestFit="1" customWidth="1"/>
    <col min="10251" max="10251" width="6.28515625" style="4" bestFit="1" customWidth="1"/>
    <col min="10252" max="10252" width="15.5703125" style="4" bestFit="1" customWidth="1"/>
    <col min="10253" max="10497" width="9.140625" style="4"/>
    <col min="10498" max="10498" width="41.7109375" style="4" bestFit="1" customWidth="1"/>
    <col min="10499" max="10499" width="15.7109375" style="4" bestFit="1" customWidth="1"/>
    <col min="10500" max="10500" width="41.5703125" style="4" customWidth="1"/>
    <col min="10501" max="10501" width="6.42578125" style="4" customWidth="1"/>
    <col min="10502" max="10502" width="18.28515625" style="4" bestFit="1" customWidth="1"/>
    <col min="10503" max="10503" width="9.140625" style="4"/>
    <col min="10504" max="10504" width="31.28515625" style="4" bestFit="1" customWidth="1"/>
    <col min="10505" max="10505" width="15.7109375" style="4" bestFit="1" customWidth="1"/>
    <col min="10506" max="10506" width="44.7109375" style="4" bestFit="1" customWidth="1"/>
    <col min="10507" max="10507" width="6.28515625" style="4" bestFit="1" customWidth="1"/>
    <col min="10508" max="10508" width="15.5703125" style="4" bestFit="1" customWidth="1"/>
    <col min="10509" max="10753" width="9.140625" style="4"/>
    <col min="10754" max="10754" width="41.7109375" style="4" bestFit="1" customWidth="1"/>
    <col min="10755" max="10755" width="15.7109375" style="4" bestFit="1" customWidth="1"/>
    <col min="10756" max="10756" width="41.5703125" style="4" customWidth="1"/>
    <col min="10757" max="10757" width="6.42578125" style="4" customWidth="1"/>
    <col min="10758" max="10758" width="18.28515625" style="4" bestFit="1" customWidth="1"/>
    <col min="10759" max="10759" width="9.140625" style="4"/>
    <col min="10760" max="10760" width="31.28515625" style="4" bestFit="1" customWidth="1"/>
    <col min="10761" max="10761" width="15.7109375" style="4" bestFit="1" customWidth="1"/>
    <col min="10762" max="10762" width="44.7109375" style="4" bestFit="1" customWidth="1"/>
    <col min="10763" max="10763" width="6.28515625" style="4" bestFit="1" customWidth="1"/>
    <col min="10764" max="10764" width="15.5703125" style="4" bestFit="1" customWidth="1"/>
    <col min="10765" max="11009" width="9.140625" style="4"/>
    <col min="11010" max="11010" width="41.7109375" style="4" bestFit="1" customWidth="1"/>
    <col min="11011" max="11011" width="15.7109375" style="4" bestFit="1" customWidth="1"/>
    <col min="11012" max="11012" width="41.5703125" style="4" customWidth="1"/>
    <col min="11013" max="11013" width="6.42578125" style="4" customWidth="1"/>
    <col min="11014" max="11014" width="18.28515625" style="4" bestFit="1" customWidth="1"/>
    <col min="11015" max="11015" width="9.140625" style="4"/>
    <col min="11016" max="11016" width="31.28515625" style="4" bestFit="1" customWidth="1"/>
    <col min="11017" max="11017" width="15.7109375" style="4" bestFit="1" customWidth="1"/>
    <col min="11018" max="11018" width="44.7109375" style="4" bestFit="1" customWidth="1"/>
    <col min="11019" max="11019" width="6.28515625" style="4" bestFit="1" customWidth="1"/>
    <col min="11020" max="11020" width="15.5703125" style="4" bestFit="1" customWidth="1"/>
    <col min="11021" max="11265" width="9.140625" style="4"/>
    <col min="11266" max="11266" width="41.7109375" style="4" bestFit="1" customWidth="1"/>
    <col min="11267" max="11267" width="15.7109375" style="4" bestFit="1" customWidth="1"/>
    <col min="11268" max="11268" width="41.5703125" style="4" customWidth="1"/>
    <col min="11269" max="11269" width="6.42578125" style="4" customWidth="1"/>
    <col min="11270" max="11270" width="18.28515625" style="4" bestFit="1" customWidth="1"/>
    <col min="11271" max="11271" width="9.140625" style="4"/>
    <col min="11272" max="11272" width="31.28515625" style="4" bestFit="1" customWidth="1"/>
    <col min="11273" max="11273" width="15.7109375" style="4" bestFit="1" customWidth="1"/>
    <col min="11274" max="11274" width="44.7109375" style="4" bestFit="1" customWidth="1"/>
    <col min="11275" max="11275" width="6.28515625" style="4" bestFit="1" customWidth="1"/>
    <col min="11276" max="11276" width="15.5703125" style="4" bestFit="1" customWidth="1"/>
    <col min="11277" max="11521" width="9.140625" style="4"/>
    <col min="11522" max="11522" width="41.7109375" style="4" bestFit="1" customWidth="1"/>
    <col min="11523" max="11523" width="15.7109375" style="4" bestFit="1" customWidth="1"/>
    <col min="11524" max="11524" width="41.5703125" style="4" customWidth="1"/>
    <col min="11525" max="11525" width="6.42578125" style="4" customWidth="1"/>
    <col min="11526" max="11526" width="18.28515625" style="4" bestFit="1" customWidth="1"/>
    <col min="11527" max="11527" width="9.140625" style="4"/>
    <col min="11528" max="11528" width="31.28515625" style="4" bestFit="1" customWidth="1"/>
    <col min="11529" max="11529" width="15.7109375" style="4" bestFit="1" customWidth="1"/>
    <col min="11530" max="11530" width="44.7109375" style="4" bestFit="1" customWidth="1"/>
    <col min="11531" max="11531" width="6.28515625" style="4" bestFit="1" customWidth="1"/>
    <col min="11532" max="11532" width="15.5703125" style="4" bestFit="1" customWidth="1"/>
    <col min="11533" max="11777" width="9.140625" style="4"/>
    <col min="11778" max="11778" width="41.7109375" style="4" bestFit="1" customWidth="1"/>
    <col min="11779" max="11779" width="15.7109375" style="4" bestFit="1" customWidth="1"/>
    <col min="11780" max="11780" width="41.5703125" style="4" customWidth="1"/>
    <col min="11781" max="11781" width="6.42578125" style="4" customWidth="1"/>
    <col min="11782" max="11782" width="18.28515625" style="4" bestFit="1" customWidth="1"/>
    <col min="11783" max="11783" width="9.140625" style="4"/>
    <col min="11784" max="11784" width="31.28515625" style="4" bestFit="1" customWidth="1"/>
    <col min="11785" max="11785" width="15.7109375" style="4" bestFit="1" customWidth="1"/>
    <col min="11786" max="11786" width="44.7109375" style="4" bestFit="1" customWidth="1"/>
    <col min="11787" max="11787" width="6.28515625" style="4" bestFit="1" customWidth="1"/>
    <col min="11788" max="11788" width="15.5703125" style="4" bestFit="1" customWidth="1"/>
    <col min="11789" max="12033" width="9.140625" style="4"/>
    <col min="12034" max="12034" width="41.7109375" style="4" bestFit="1" customWidth="1"/>
    <col min="12035" max="12035" width="15.7109375" style="4" bestFit="1" customWidth="1"/>
    <col min="12036" max="12036" width="41.5703125" style="4" customWidth="1"/>
    <col min="12037" max="12037" width="6.42578125" style="4" customWidth="1"/>
    <col min="12038" max="12038" width="18.28515625" style="4" bestFit="1" customWidth="1"/>
    <col min="12039" max="12039" width="9.140625" style="4"/>
    <col min="12040" max="12040" width="31.28515625" style="4" bestFit="1" customWidth="1"/>
    <col min="12041" max="12041" width="15.7109375" style="4" bestFit="1" customWidth="1"/>
    <col min="12042" max="12042" width="44.7109375" style="4" bestFit="1" customWidth="1"/>
    <col min="12043" max="12043" width="6.28515625" style="4" bestFit="1" customWidth="1"/>
    <col min="12044" max="12044" width="15.5703125" style="4" bestFit="1" customWidth="1"/>
    <col min="12045" max="12289" width="9.140625" style="4"/>
    <col min="12290" max="12290" width="41.7109375" style="4" bestFit="1" customWidth="1"/>
    <col min="12291" max="12291" width="15.7109375" style="4" bestFit="1" customWidth="1"/>
    <col min="12292" max="12292" width="41.5703125" style="4" customWidth="1"/>
    <col min="12293" max="12293" width="6.42578125" style="4" customWidth="1"/>
    <col min="12294" max="12294" width="18.28515625" style="4" bestFit="1" customWidth="1"/>
    <col min="12295" max="12295" width="9.140625" style="4"/>
    <col min="12296" max="12296" width="31.28515625" style="4" bestFit="1" customWidth="1"/>
    <col min="12297" max="12297" width="15.7109375" style="4" bestFit="1" customWidth="1"/>
    <col min="12298" max="12298" width="44.7109375" style="4" bestFit="1" customWidth="1"/>
    <col min="12299" max="12299" width="6.28515625" style="4" bestFit="1" customWidth="1"/>
    <col min="12300" max="12300" width="15.5703125" style="4" bestFit="1" customWidth="1"/>
    <col min="12301" max="12545" width="9.140625" style="4"/>
    <col min="12546" max="12546" width="41.7109375" style="4" bestFit="1" customWidth="1"/>
    <col min="12547" max="12547" width="15.7109375" style="4" bestFit="1" customWidth="1"/>
    <col min="12548" max="12548" width="41.5703125" style="4" customWidth="1"/>
    <col min="12549" max="12549" width="6.42578125" style="4" customWidth="1"/>
    <col min="12550" max="12550" width="18.28515625" style="4" bestFit="1" customWidth="1"/>
    <col min="12551" max="12551" width="9.140625" style="4"/>
    <col min="12552" max="12552" width="31.28515625" style="4" bestFit="1" customWidth="1"/>
    <col min="12553" max="12553" width="15.7109375" style="4" bestFit="1" customWidth="1"/>
    <col min="12554" max="12554" width="44.7109375" style="4" bestFit="1" customWidth="1"/>
    <col min="12555" max="12555" width="6.28515625" style="4" bestFit="1" customWidth="1"/>
    <col min="12556" max="12556" width="15.5703125" style="4" bestFit="1" customWidth="1"/>
    <col min="12557" max="12801" width="9.140625" style="4"/>
    <col min="12802" max="12802" width="41.7109375" style="4" bestFit="1" customWidth="1"/>
    <col min="12803" max="12803" width="15.7109375" style="4" bestFit="1" customWidth="1"/>
    <col min="12804" max="12804" width="41.5703125" style="4" customWidth="1"/>
    <col min="12805" max="12805" width="6.42578125" style="4" customWidth="1"/>
    <col min="12806" max="12806" width="18.28515625" style="4" bestFit="1" customWidth="1"/>
    <col min="12807" max="12807" width="9.140625" style="4"/>
    <col min="12808" max="12808" width="31.28515625" style="4" bestFit="1" customWidth="1"/>
    <col min="12809" max="12809" width="15.7109375" style="4" bestFit="1" customWidth="1"/>
    <col min="12810" max="12810" width="44.7109375" style="4" bestFit="1" customWidth="1"/>
    <col min="12811" max="12811" width="6.28515625" style="4" bestFit="1" customWidth="1"/>
    <col min="12812" max="12812" width="15.5703125" style="4" bestFit="1" customWidth="1"/>
    <col min="12813" max="13057" width="9.140625" style="4"/>
    <col min="13058" max="13058" width="41.7109375" style="4" bestFit="1" customWidth="1"/>
    <col min="13059" max="13059" width="15.7109375" style="4" bestFit="1" customWidth="1"/>
    <col min="13060" max="13060" width="41.5703125" style="4" customWidth="1"/>
    <col min="13061" max="13061" width="6.42578125" style="4" customWidth="1"/>
    <col min="13062" max="13062" width="18.28515625" style="4" bestFit="1" customWidth="1"/>
    <col min="13063" max="13063" width="9.140625" style="4"/>
    <col min="13064" max="13064" width="31.28515625" style="4" bestFit="1" customWidth="1"/>
    <col min="13065" max="13065" width="15.7109375" style="4" bestFit="1" customWidth="1"/>
    <col min="13066" max="13066" width="44.7109375" style="4" bestFit="1" customWidth="1"/>
    <col min="13067" max="13067" width="6.28515625" style="4" bestFit="1" customWidth="1"/>
    <col min="13068" max="13068" width="15.5703125" style="4" bestFit="1" customWidth="1"/>
    <col min="13069" max="13313" width="9.140625" style="4"/>
    <col min="13314" max="13314" width="41.7109375" style="4" bestFit="1" customWidth="1"/>
    <col min="13315" max="13315" width="15.7109375" style="4" bestFit="1" customWidth="1"/>
    <col min="13316" max="13316" width="41.5703125" style="4" customWidth="1"/>
    <col min="13317" max="13317" width="6.42578125" style="4" customWidth="1"/>
    <col min="13318" max="13318" width="18.28515625" style="4" bestFit="1" customWidth="1"/>
    <col min="13319" max="13319" width="9.140625" style="4"/>
    <col min="13320" max="13320" width="31.28515625" style="4" bestFit="1" customWidth="1"/>
    <col min="13321" max="13321" width="15.7109375" style="4" bestFit="1" customWidth="1"/>
    <col min="13322" max="13322" width="44.7109375" style="4" bestFit="1" customWidth="1"/>
    <col min="13323" max="13323" width="6.28515625" style="4" bestFit="1" customWidth="1"/>
    <col min="13324" max="13324" width="15.5703125" style="4" bestFit="1" customWidth="1"/>
    <col min="13325" max="13569" width="9.140625" style="4"/>
    <col min="13570" max="13570" width="41.7109375" style="4" bestFit="1" customWidth="1"/>
    <col min="13571" max="13571" width="15.7109375" style="4" bestFit="1" customWidth="1"/>
    <col min="13572" max="13572" width="41.5703125" style="4" customWidth="1"/>
    <col min="13573" max="13573" width="6.42578125" style="4" customWidth="1"/>
    <col min="13574" max="13574" width="18.28515625" style="4" bestFit="1" customWidth="1"/>
    <col min="13575" max="13575" width="9.140625" style="4"/>
    <col min="13576" max="13576" width="31.28515625" style="4" bestFit="1" customWidth="1"/>
    <col min="13577" max="13577" width="15.7109375" style="4" bestFit="1" customWidth="1"/>
    <col min="13578" max="13578" width="44.7109375" style="4" bestFit="1" customWidth="1"/>
    <col min="13579" max="13579" width="6.28515625" style="4" bestFit="1" customWidth="1"/>
    <col min="13580" max="13580" width="15.5703125" style="4" bestFit="1" customWidth="1"/>
    <col min="13581" max="13825" width="9.140625" style="4"/>
    <col min="13826" max="13826" width="41.7109375" style="4" bestFit="1" customWidth="1"/>
    <col min="13827" max="13827" width="15.7109375" style="4" bestFit="1" customWidth="1"/>
    <col min="13828" max="13828" width="41.5703125" style="4" customWidth="1"/>
    <col min="13829" max="13829" width="6.42578125" style="4" customWidth="1"/>
    <col min="13830" max="13830" width="18.28515625" style="4" bestFit="1" customWidth="1"/>
    <col min="13831" max="13831" width="9.140625" style="4"/>
    <col min="13832" max="13832" width="31.28515625" style="4" bestFit="1" customWidth="1"/>
    <col min="13833" max="13833" width="15.7109375" style="4" bestFit="1" customWidth="1"/>
    <col min="13834" max="13834" width="44.7109375" style="4" bestFit="1" customWidth="1"/>
    <col min="13835" max="13835" width="6.28515625" style="4" bestFit="1" customWidth="1"/>
    <col min="13836" max="13836" width="15.5703125" style="4" bestFit="1" customWidth="1"/>
    <col min="13837" max="14081" width="9.140625" style="4"/>
    <col min="14082" max="14082" width="41.7109375" style="4" bestFit="1" customWidth="1"/>
    <col min="14083" max="14083" width="15.7109375" style="4" bestFit="1" customWidth="1"/>
    <col min="14084" max="14084" width="41.5703125" style="4" customWidth="1"/>
    <col min="14085" max="14085" width="6.42578125" style="4" customWidth="1"/>
    <col min="14086" max="14086" width="18.28515625" style="4" bestFit="1" customWidth="1"/>
    <col min="14087" max="14087" width="9.140625" style="4"/>
    <col min="14088" max="14088" width="31.28515625" style="4" bestFit="1" customWidth="1"/>
    <col min="14089" max="14089" width="15.7109375" style="4" bestFit="1" customWidth="1"/>
    <col min="14090" max="14090" width="44.7109375" style="4" bestFit="1" customWidth="1"/>
    <col min="14091" max="14091" width="6.28515625" style="4" bestFit="1" customWidth="1"/>
    <col min="14092" max="14092" width="15.5703125" style="4" bestFit="1" customWidth="1"/>
    <col min="14093" max="14337" width="9.140625" style="4"/>
    <col min="14338" max="14338" width="41.7109375" style="4" bestFit="1" customWidth="1"/>
    <col min="14339" max="14339" width="15.7109375" style="4" bestFit="1" customWidth="1"/>
    <col min="14340" max="14340" width="41.5703125" style="4" customWidth="1"/>
    <col min="14341" max="14341" width="6.42578125" style="4" customWidth="1"/>
    <col min="14342" max="14342" width="18.28515625" style="4" bestFit="1" customWidth="1"/>
    <col min="14343" max="14343" width="9.140625" style="4"/>
    <col min="14344" max="14344" width="31.28515625" style="4" bestFit="1" customWidth="1"/>
    <col min="14345" max="14345" width="15.7109375" style="4" bestFit="1" customWidth="1"/>
    <col min="14346" max="14346" width="44.7109375" style="4" bestFit="1" customWidth="1"/>
    <col min="14347" max="14347" width="6.28515625" style="4" bestFit="1" customWidth="1"/>
    <col min="14348" max="14348" width="15.5703125" style="4" bestFit="1" customWidth="1"/>
    <col min="14349" max="14593" width="9.140625" style="4"/>
    <col min="14594" max="14594" width="41.7109375" style="4" bestFit="1" customWidth="1"/>
    <col min="14595" max="14595" width="15.7109375" style="4" bestFit="1" customWidth="1"/>
    <col min="14596" max="14596" width="41.5703125" style="4" customWidth="1"/>
    <col min="14597" max="14597" width="6.42578125" style="4" customWidth="1"/>
    <col min="14598" max="14598" width="18.28515625" style="4" bestFit="1" customWidth="1"/>
    <col min="14599" max="14599" width="9.140625" style="4"/>
    <col min="14600" max="14600" width="31.28515625" style="4" bestFit="1" customWidth="1"/>
    <col min="14601" max="14601" width="15.7109375" style="4" bestFit="1" customWidth="1"/>
    <col min="14602" max="14602" width="44.7109375" style="4" bestFit="1" customWidth="1"/>
    <col min="14603" max="14603" width="6.28515625" style="4" bestFit="1" customWidth="1"/>
    <col min="14604" max="14604" width="15.5703125" style="4" bestFit="1" customWidth="1"/>
    <col min="14605" max="14849" width="9.140625" style="4"/>
    <col min="14850" max="14850" width="41.7109375" style="4" bestFit="1" customWidth="1"/>
    <col min="14851" max="14851" width="15.7109375" style="4" bestFit="1" customWidth="1"/>
    <col min="14852" max="14852" width="41.5703125" style="4" customWidth="1"/>
    <col min="14853" max="14853" width="6.42578125" style="4" customWidth="1"/>
    <col min="14854" max="14854" width="18.28515625" style="4" bestFit="1" customWidth="1"/>
    <col min="14855" max="14855" width="9.140625" style="4"/>
    <col min="14856" max="14856" width="31.28515625" style="4" bestFit="1" customWidth="1"/>
    <col min="14857" max="14857" width="15.7109375" style="4" bestFit="1" customWidth="1"/>
    <col min="14858" max="14858" width="44.7109375" style="4" bestFit="1" customWidth="1"/>
    <col min="14859" max="14859" width="6.28515625" style="4" bestFit="1" customWidth="1"/>
    <col min="14860" max="14860" width="15.5703125" style="4" bestFit="1" customWidth="1"/>
    <col min="14861" max="15105" width="9.140625" style="4"/>
    <col min="15106" max="15106" width="41.7109375" style="4" bestFit="1" customWidth="1"/>
    <col min="15107" max="15107" width="15.7109375" style="4" bestFit="1" customWidth="1"/>
    <col min="15108" max="15108" width="41.5703125" style="4" customWidth="1"/>
    <col min="15109" max="15109" width="6.42578125" style="4" customWidth="1"/>
    <col min="15110" max="15110" width="18.28515625" style="4" bestFit="1" customWidth="1"/>
    <col min="15111" max="15111" width="9.140625" style="4"/>
    <col min="15112" max="15112" width="31.28515625" style="4" bestFit="1" customWidth="1"/>
    <col min="15113" max="15113" width="15.7109375" style="4" bestFit="1" customWidth="1"/>
    <col min="15114" max="15114" width="44.7109375" style="4" bestFit="1" customWidth="1"/>
    <col min="15115" max="15115" width="6.28515625" style="4" bestFit="1" customWidth="1"/>
    <col min="15116" max="15116" width="15.5703125" style="4" bestFit="1" customWidth="1"/>
    <col min="15117" max="15361" width="9.140625" style="4"/>
    <col min="15362" max="15362" width="41.7109375" style="4" bestFit="1" customWidth="1"/>
    <col min="15363" max="15363" width="15.7109375" style="4" bestFit="1" customWidth="1"/>
    <col min="15364" max="15364" width="41.5703125" style="4" customWidth="1"/>
    <col min="15365" max="15365" width="6.42578125" style="4" customWidth="1"/>
    <col min="15366" max="15366" width="18.28515625" style="4" bestFit="1" customWidth="1"/>
    <col min="15367" max="15367" width="9.140625" style="4"/>
    <col min="15368" max="15368" width="31.28515625" style="4" bestFit="1" customWidth="1"/>
    <col min="15369" max="15369" width="15.7109375" style="4" bestFit="1" customWidth="1"/>
    <col min="15370" max="15370" width="44.7109375" style="4" bestFit="1" customWidth="1"/>
    <col min="15371" max="15371" width="6.28515625" style="4" bestFit="1" customWidth="1"/>
    <col min="15372" max="15372" width="15.5703125" style="4" bestFit="1" customWidth="1"/>
    <col min="15373" max="15617" width="9.140625" style="4"/>
    <col min="15618" max="15618" width="41.7109375" style="4" bestFit="1" customWidth="1"/>
    <col min="15619" max="15619" width="15.7109375" style="4" bestFit="1" customWidth="1"/>
    <col min="15620" max="15620" width="41.5703125" style="4" customWidth="1"/>
    <col min="15621" max="15621" width="6.42578125" style="4" customWidth="1"/>
    <col min="15622" max="15622" width="18.28515625" style="4" bestFit="1" customWidth="1"/>
    <col min="15623" max="15623" width="9.140625" style="4"/>
    <col min="15624" max="15624" width="31.28515625" style="4" bestFit="1" customWidth="1"/>
    <col min="15625" max="15625" width="15.7109375" style="4" bestFit="1" customWidth="1"/>
    <col min="15626" max="15626" width="44.7109375" style="4" bestFit="1" customWidth="1"/>
    <col min="15627" max="15627" width="6.28515625" style="4" bestFit="1" customWidth="1"/>
    <col min="15628" max="15628" width="15.5703125" style="4" bestFit="1" customWidth="1"/>
    <col min="15629" max="15873" width="9.140625" style="4"/>
    <col min="15874" max="15874" width="41.7109375" style="4" bestFit="1" customWidth="1"/>
    <col min="15875" max="15875" width="15.7109375" style="4" bestFit="1" customWidth="1"/>
    <col min="15876" max="15876" width="41.5703125" style="4" customWidth="1"/>
    <col min="15877" max="15877" width="6.42578125" style="4" customWidth="1"/>
    <col min="15878" max="15878" width="18.28515625" style="4" bestFit="1" customWidth="1"/>
    <col min="15879" max="15879" width="9.140625" style="4"/>
    <col min="15880" max="15880" width="31.28515625" style="4" bestFit="1" customWidth="1"/>
    <col min="15881" max="15881" width="15.7109375" style="4" bestFit="1" customWidth="1"/>
    <col min="15882" max="15882" width="44.7109375" style="4" bestFit="1" customWidth="1"/>
    <col min="15883" max="15883" width="6.28515625" style="4" bestFit="1" customWidth="1"/>
    <col min="15884" max="15884" width="15.5703125" style="4" bestFit="1" customWidth="1"/>
    <col min="15885" max="16129" width="9.140625" style="4"/>
    <col min="16130" max="16130" width="41.7109375" style="4" bestFit="1" customWidth="1"/>
    <col min="16131" max="16131" width="15.7109375" style="4" bestFit="1" customWidth="1"/>
    <col min="16132" max="16132" width="41.5703125" style="4" customWidth="1"/>
    <col min="16133" max="16133" width="6.42578125" style="4" customWidth="1"/>
    <col min="16134" max="16134" width="18.28515625" style="4" bestFit="1" customWidth="1"/>
    <col min="16135" max="16135" width="9.140625" style="4"/>
    <col min="16136" max="16136" width="31.28515625" style="4" bestFit="1" customWidth="1"/>
    <col min="16137" max="16137" width="15.7109375" style="4" bestFit="1" customWidth="1"/>
    <col min="16138" max="16138" width="44.7109375" style="4" bestFit="1" customWidth="1"/>
    <col min="16139" max="16139" width="6.28515625" style="4" bestFit="1" customWidth="1"/>
    <col min="16140" max="16140" width="15.5703125" style="4" bestFit="1" customWidth="1"/>
    <col min="16141" max="16384" width="9.140625" style="4"/>
  </cols>
  <sheetData>
    <row r="2" spans="3:7" ht="30" customHeight="1">
      <c r="C2" s="885" t="s">
        <v>917</v>
      </c>
      <c r="D2" s="886"/>
      <c r="E2" s="886"/>
      <c r="F2" s="886"/>
      <c r="G2" s="886"/>
    </row>
    <row r="3" spans="3:7" ht="17.25" customHeight="1"/>
    <row r="4" spans="3:7" ht="18.75" customHeight="1">
      <c r="C4" s="36" t="s">
        <v>1</v>
      </c>
    </row>
    <row r="5" spans="3:7" ht="16.5" customHeight="1">
      <c r="C5" s="1" t="s">
        <v>2</v>
      </c>
      <c r="D5" s="887" t="s">
        <v>918</v>
      </c>
      <c r="E5" s="888"/>
      <c r="F5" s="2"/>
      <c r="G5" s="3"/>
    </row>
    <row r="6" spans="3:7" ht="35.25" customHeight="1">
      <c r="C6" s="5" t="s">
        <v>3</v>
      </c>
      <c r="D6" s="5" t="s">
        <v>4</v>
      </c>
      <c r="E6" s="5" t="s">
        <v>5</v>
      </c>
      <c r="F6" s="6" t="s">
        <v>6</v>
      </c>
      <c r="G6" s="22" t="s">
        <v>7</v>
      </c>
    </row>
    <row r="7" spans="3:7" ht="42.75" customHeight="1">
      <c r="C7" s="904" t="s">
        <v>8</v>
      </c>
      <c r="D7" s="905" t="s">
        <v>9</v>
      </c>
      <c r="E7" s="551" t="s">
        <v>919</v>
      </c>
      <c r="F7" s="8"/>
      <c r="G7" s="9">
        <v>2429384.48</v>
      </c>
    </row>
    <row r="8" spans="3:7">
      <c r="C8" s="904"/>
      <c r="D8" s="905"/>
      <c r="E8" s="10"/>
      <c r="F8" s="11"/>
      <c r="G8" s="27">
        <f>SUM(G7)</f>
        <v>2429384.48</v>
      </c>
    </row>
    <row r="9" spans="3:7" ht="17.25" customHeight="1">
      <c r="C9" s="905" t="s">
        <v>45</v>
      </c>
      <c r="D9" s="1004" t="s">
        <v>12</v>
      </c>
      <c r="E9" s="538" t="s">
        <v>920</v>
      </c>
      <c r="F9" s="23">
        <v>13604</v>
      </c>
      <c r="G9" s="12">
        <v>438865.04</v>
      </c>
    </row>
    <row r="10" spans="3:7">
      <c r="C10" s="905"/>
      <c r="D10" s="1004"/>
      <c r="E10" s="540" t="s">
        <v>921</v>
      </c>
      <c r="F10" s="23">
        <v>165000</v>
      </c>
      <c r="G10" s="12">
        <v>933900</v>
      </c>
    </row>
    <row r="11" spans="3:7">
      <c r="C11" s="905"/>
      <c r="D11" s="1005"/>
      <c r="E11" s="538" t="s">
        <v>922</v>
      </c>
      <c r="F11" s="23">
        <v>37770</v>
      </c>
      <c r="G11" s="12">
        <v>233418.6</v>
      </c>
    </row>
    <row r="12" spans="3:7" ht="12.75" customHeight="1">
      <c r="C12" s="905"/>
      <c r="D12" s="1005"/>
      <c r="E12" s="538"/>
      <c r="F12" s="23"/>
      <c r="G12" s="26">
        <f>SUM(G9:G11)</f>
        <v>1606183.6400000001</v>
      </c>
    </row>
    <row r="13" spans="3:7">
      <c r="C13" s="986"/>
      <c r="D13" s="859" t="s">
        <v>46</v>
      </c>
      <c r="E13" s="541" t="s">
        <v>923</v>
      </c>
      <c r="F13" s="14">
        <v>760</v>
      </c>
      <c r="G13" s="12">
        <v>1805615.6</v>
      </c>
    </row>
    <row r="14" spans="3:7">
      <c r="C14" s="986"/>
      <c r="D14" s="859"/>
      <c r="E14" s="546" t="s">
        <v>924</v>
      </c>
      <c r="F14" s="14">
        <v>5</v>
      </c>
      <c r="G14" s="12">
        <v>525000</v>
      </c>
    </row>
    <row r="15" spans="3:7" ht="17.25" customHeight="1">
      <c r="C15" s="986"/>
      <c r="D15" s="859"/>
      <c r="E15" s="541"/>
      <c r="F15" s="11"/>
      <c r="G15" s="25">
        <f>SUM(G13:G14)</f>
        <v>2330615.6</v>
      </c>
    </row>
    <row r="16" spans="3:7">
      <c r="C16" s="16"/>
      <c r="D16" s="16"/>
      <c r="E16" s="542"/>
      <c r="F16" s="30"/>
      <c r="G16" s="17">
        <f>SUM(G7:G15)</f>
        <v>12732367.439999999</v>
      </c>
    </row>
    <row r="20" spans="3:8" ht="19.5" customHeight="1">
      <c r="C20" s="36" t="s">
        <v>210</v>
      </c>
    </row>
    <row r="21" spans="3:8" ht="16.5" customHeight="1">
      <c r="C21" s="131" t="s">
        <v>365</v>
      </c>
      <c r="D21" s="936" t="s">
        <v>925</v>
      </c>
      <c r="E21" s="936"/>
      <c r="F21" s="132"/>
      <c r="G21" s="133"/>
    </row>
    <row r="22" spans="3:8" ht="32.25" customHeight="1">
      <c r="C22" s="134" t="s">
        <v>3</v>
      </c>
      <c r="D22" s="134" t="s">
        <v>4</v>
      </c>
      <c r="E22" s="134" t="s">
        <v>5</v>
      </c>
      <c r="F22" s="135" t="s">
        <v>6</v>
      </c>
      <c r="G22" s="136" t="s">
        <v>7</v>
      </c>
      <c r="H22" s="138" t="s">
        <v>926</v>
      </c>
    </row>
    <row r="23" spans="3:8">
      <c r="C23" s="859" t="s">
        <v>8</v>
      </c>
      <c r="D23" s="859" t="s">
        <v>9</v>
      </c>
      <c r="E23" s="691" t="s">
        <v>919</v>
      </c>
      <c r="F23" s="127"/>
      <c r="G23" s="128">
        <v>2429384.48</v>
      </c>
      <c r="H23" s="130"/>
    </row>
    <row r="24" spans="3:8">
      <c r="C24" s="859"/>
      <c r="D24" s="859"/>
      <c r="E24" s="137"/>
      <c r="F24" s="138"/>
      <c r="G24" s="39">
        <f>SUM(G23)</f>
        <v>2429384.48</v>
      </c>
      <c r="H24" s="130"/>
    </row>
    <row r="25" spans="3:8">
      <c r="C25" s="859" t="s">
        <v>45</v>
      </c>
      <c r="D25" s="911" t="s">
        <v>12</v>
      </c>
      <c r="E25" s="692" t="s">
        <v>920</v>
      </c>
      <c r="F25" s="139">
        <v>13604</v>
      </c>
      <c r="G25" s="129">
        <v>438865.04</v>
      </c>
      <c r="H25" s="130"/>
    </row>
    <row r="26" spans="3:8">
      <c r="C26" s="859"/>
      <c r="D26" s="911"/>
      <c r="E26" s="693" t="s">
        <v>921</v>
      </c>
      <c r="F26" s="139">
        <v>165000</v>
      </c>
      <c r="G26" s="129">
        <v>933900</v>
      </c>
      <c r="H26" s="130"/>
    </row>
    <row r="27" spans="3:8">
      <c r="C27" s="859"/>
      <c r="D27" s="911"/>
      <c r="E27" s="692" t="s">
        <v>922</v>
      </c>
      <c r="F27" s="139">
        <v>37770</v>
      </c>
      <c r="G27" s="129">
        <v>233418.6</v>
      </c>
      <c r="H27" s="130"/>
    </row>
    <row r="28" spans="3:8">
      <c r="C28" s="859"/>
      <c r="D28" s="911"/>
      <c r="E28" s="694"/>
      <c r="F28" s="140"/>
      <c r="G28" s="37">
        <f>SUM(G25:G27)</f>
        <v>1606183.6400000001</v>
      </c>
      <c r="H28" s="130"/>
    </row>
    <row r="29" spans="3:8">
      <c r="C29" s="859"/>
      <c r="D29" s="859" t="s">
        <v>46</v>
      </c>
      <c r="E29" s="692" t="s">
        <v>923</v>
      </c>
      <c r="F29" s="127">
        <v>760</v>
      </c>
      <c r="G29" s="129">
        <v>1805615.6</v>
      </c>
      <c r="H29" s="130"/>
    </row>
    <row r="30" spans="3:8">
      <c r="C30" s="859"/>
      <c r="D30" s="859"/>
      <c r="E30" s="693" t="s">
        <v>924</v>
      </c>
      <c r="F30" s="127">
        <v>5</v>
      </c>
      <c r="G30" s="129">
        <v>525000</v>
      </c>
      <c r="H30" s="130"/>
    </row>
    <row r="31" spans="3:8">
      <c r="C31" s="859"/>
      <c r="D31" s="859"/>
      <c r="E31" s="694"/>
      <c r="F31" s="138"/>
      <c r="G31" s="141">
        <f>SUM(G29:G30)</f>
        <v>2330615.6</v>
      </c>
      <c r="H31" s="130"/>
    </row>
    <row r="32" spans="3:8" ht="33" customHeight="1">
      <c r="C32" s="28" t="s">
        <v>280</v>
      </c>
      <c r="D32" s="28" t="s">
        <v>389</v>
      </c>
      <c r="E32" s="695" t="s">
        <v>927</v>
      </c>
      <c r="F32" s="31">
        <v>18577</v>
      </c>
      <c r="G32" s="18">
        <v>599294.02</v>
      </c>
      <c r="H32" s="45" t="s">
        <v>93</v>
      </c>
    </row>
    <row r="33" spans="3:8">
      <c r="C33" s="29"/>
      <c r="D33" s="29"/>
      <c r="E33" s="696"/>
      <c r="F33" s="38"/>
      <c r="G33" s="39">
        <f>SUM(G32)</f>
        <v>599294.02</v>
      </c>
      <c r="H33" s="30"/>
    </row>
    <row r="34" spans="3:8" ht="78" customHeight="1">
      <c r="C34" s="1009" t="s">
        <v>928</v>
      </c>
      <c r="D34" s="911" t="s">
        <v>929</v>
      </c>
      <c r="E34" s="695" t="s">
        <v>930</v>
      </c>
      <c r="F34" s="43">
        <v>2</v>
      </c>
      <c r="G34" s="18">
        <v>197098</v>
      </c>
      <c r="H34" s="894" t="s">
        <v>134</v>
      </c>
    </row>
    <row r="35" spans="3:8" ht="31.5" customHeight="1">
      <c r="C35" s="1009"/>
      <c r="D35" s="911"/>
      <c r="E35" s="695" t="s">
        <v>931</v>
      </c>
      <c r="F35" s="43">
        <v>12</v>
      </c>
      <c r="G35" s="18">
        <v>2148</v>
      </c>
      <c r="H35" s="894"/>
    </row>
    <row r="36" spans="3:8">
      <c r="C36" s="1009"/>
      <c r="D36" s="911"/>
      <c r="E36" s="696"/>
      <c r="F36" s="38"/>
      <c r="G36" s="39">
        <f>SUM(G34:G35)</f>
        <v>199246</v>
      </c>
      <c r="H36" s="30"/>
    </row>
    <row r="37" spans="3:8">
      <c r="C37" s="1009"/>
      <c r="D37" s="911"/>
      <c r="E37" s="695" t="s">
        <v>932</v>
      </c>
      <c r="F37" s="43">
        <v>10</v>
      </c>
      <c r="G37" s="18">
        <v>600000</v>
      </c>
      <c r="H37" s="1006" t="s">
        <v>112</v>
      </c>
    </row>
    <row r="38" spans="3:8">
      <c r="C38" s="1009"/>
      <c r="D38" s="911"/>
      <c r="E38" s="695" t="s">
        <v>153</v>
      </c>
      <c r="F38" s="43">
        <v>24</v>
      </c>
      <c r="G38" s="32">
        <v>120000</v>
      </c>
      <c r="H38" s="1007"/>
    </row>
    <row r="39" spans="3:8">
      <c r="C39" s="1009"/>
      <c r="D39" s="911"/>
      <c r="E39" s="695" t="s">
        <v>933</v>
      </c>
      <c r="F39" s="43">
        <v>53</v>
      </c>
      <c r="G39" s="18">
        <v>344500</v>
      </c>
      <c r="H39" s="1007"/>
    </row>
    <row r="40" spans="3:8">
      <c r="C40" s="1009"/>
      <c r="D40" s="911"/>
      <c r="E40" s="695" t="s">
        <v>934</v>
      </c>
      <c r="F40" s="43">
        <v>2</v>
      </c>
      <c r="G40" s="18">
        <v>1780</v>
      </c>
      <c r="H40" s="1007"/>
    </row>
    <row r="41" spans="3:8">
      <c r="C41" s="1009"/>
      <c r="D41" s="911"/>
      <c r="E41" s="695" t="s">
        <v>935</v>
      </c>
      <c r="F41" s="43">
        <v>19</v>
      </c>
      <c r="G41" s="18">
        <v>2850</v>
      </c>
      <c r="H41" s="1007"/>
    </row>
    <row r="42" spans="3:8">
      <c r="C42" s="1009"/>
      <c r="D42" s="911"/>
      <c r="E42" s="695" t="s">
        <v>936</v>
      </c>
      <c r="F42" s="43">
        <v>3</v>
      </c>
      <c r="G42" s="18">
        <v>1350</v>
      </c>
      <c r="H42" s="1007"/>
    </row>
    <row r="43" spans="3:8">
      <c r="C43" s="1009"/>
      <c r="D43" s="911"/>
      <c r="E43" s="695" t="s">
        <v>937</v>
      </c>
      <c r="F43" s="43">
        <v>4</v>
      </c>
      <c r="G43" s="18">
        <v>1200</v>
      </c>
      <c r="H43" s="1007"/>
    </row>
    <row r="44" spans="3:8" ht="13.5" customHeight="1">
      <c r="C44" s="1009"/>
      <c r="D44" s="911"/>
      <c r="E44" s="695" t="s">
        <v>938</v>
      </c>
      <c r="F44" s="43">
        <v>1</v>
      </c>
      <c r="G44" s="18">
        <v>250</v>
      </c>
      <c r="H44" s="1007"/>
    </row>
    <row r="45" spans="3:8" ht="15" customHeight="1">
      <c r="C45" s="1009"/>
      <c r="D45" s="911"/>
      <c r="E45" s="695" t="s">
        <v>939</v>
      </c>
      <c r="F45" s="43">
        <v>1</v>
      </c>
      <c r="G45" s="18">
        <v>300</v>
      </c>
      <c r="H45" s="1007"/>
    </row>
    <row r="46" spans="3:8">
      <c r="C46" s="1009"/>
      <c r="D46" s="911"/>
      <c r="E46" s="29" t="s">
        <v>940</v>
      </c>
      <c r="F46" s="43">
        <v>2</v>
      </c>
      <c r="G46" s="18">
        <v>250</v>
      </c>
      <c r="H46" s="1007"/>
    </row>
    <row r="47" spans="3:8">
      <c r="C47" s="1009"/>
      <c r="D47" s="911"/>
      <c r="E47" s="29" t="s">
        <v>941</v>
      </c>
      <c r="F47" s="43">
        <v>1</v>
      </c>
      <c r="G47" s="18">
        <v>460</v>
      </c>
      <c r="H47" s="1007"/>
    </row>
    <row r="48" spans="3:8">
      <c r="C48" s="1009"/>
      <c r="D48" s="911"/>
      <c r="E48" s="29" t="s">
        <v>942</v>
      </c>
      <c r="F48" s="43">
        <v>1</v>
      </c>
      <c r="G48" s="18">
        <v>215</v>
      </c>
      <c r="H48" s="1007"/>
    </row>
    <row r="49" spans="3:11">
      <c r="C49" s="1009"/>
      <c r="D49" s="911"/>
      <c r="E49" s="29" t="s">
        <v>943</v>
      </c>
      <c r="F49" s="43">
        <v>2</v>
      </c>
      <c r="G49" s="18">
        <v>300</v>
      </c>
      <c r="H49" s="1007"/>
    </row>
    <row r="50" spans="3:11">
      <c r="C50" s="1009"/>
      <c r="D50" s="911"/>
      <c r="E50" s="29" t="s">
        <v>944</v>
      </c>
      <c r="F50" s="43">
        <v>2</v>
      </c>
      <c r="G50" s="18">
        <v>600</v>
      </c>
      <c r="H50" s="1007"/>
    </row>
    <row r="51" spans="3:11">
      <c r="C51" s="1009"/>
      <c r="D51" s="911"/>
      <c r="E51" s="29" t="s">
        <v>945</v>
      </c>
      <c r="F51" s="43">
        <v>1</v>
      </c>
      <c r="G51" s="18">
        <v>288.54000000000002</v>
      </c>
      <c r="H51" s="1007"/>
    </row>
    <row r="52" spans="3:11">
      <c r="C52" s="1009"/>
      <c r="D52" s="911"/>
      <c r="E52" s="29" t="s">
        <v>946</v>
      </c>
      <c r="F52" s="43">
        <v>25</v>
      </c>
      <c r="G52" s="18">
        <v>12500</v>
      </c>
      <c r="H52" s="1008"/>
    </row>
    <row r="53" spans="3:11">
      <c r="C53" s="1009"/>
      <c r="D53" s="911"/>
      <c r="E53" s="697"/>
      <c r="F53" s="40"/>
      <c r="G53" s="39">
        <f>SUM(G37:G52)</f>
        <v>1086843.54</v>
      </c>
    </row>
    <row r="54" spans="3:11">
      <c r="C54" s="73"/>
      <c r="D54" s="73"/>
      <c r="E54" s="73"/>
      <c r="F54" s="78"/>
      <c r="G54" s="61">
        <f>SUM(G53,G36,G33,G31,G28,G24)</f>
        <v>8251567.2800000012</v>
      </c>
    </row>
    <row r="56" spans="3:11">
      <c r="C56" s="36" t="s">
        <v>210</v>
      </c>
      <c r="F56" s="4"/>
      <c r="G56" s="20"/>
      <c r="I56" s="21"/>
      <c r="J56" s="19"/>
    </row>
    <row r="57" spans="3:11">
      <c r="C57" s="1" t="s">
        <v>2</v>
      </c>
      <c r="D57" s="880" t="s">
        <v>455</v>
      </c>
      <c r="E57" s="899"/>
      <c r="F57" s="881"/>
      <c r="G57" s="2"/>
      <c r="I57" s="21"/>
      <c r="J57" s="19"/>
    </row>
    <row r="58" spans="3:11">
      <c r="C58" s="648" t="s">
        <v>3</v>
      </c>
      <c r="D58" s="649" t="s">
        <v>4</v>
      </c>
      <c r="E58" s="649" t="s">
        <v>159</v>
      </c>
      <c r="F58" s="649" t="s">
        <v>5</v>
      </c>
      <c r="G58" s="650" t="s">
        <v>6</v>
      </c>
      <c r="H58" s="651" t="s">
        <v>7</v>
      </c>
      <c r="I58" s="652" t="s">
        <v>160</v>
      </c>
      <c r="J58" s="652" t="s">
        <v>161</v>
      </c>
      <c r="K58" s="653" t="s">
        <v>162</v>
      </c>
    </row>
    <row r="59" spans="3:11">
      <c r="C59" s="917" t="s">
        <v>8</v>
      </c>
      <c r="D59" s="863" t="s">
        <v>9</v>
      </c>
      <c r="E59" s="457">
        <v>1</v>
      </c>
      <c r="F59" s="645" t="s">
        <v>947</v>
      </c>
      <c r="G59" s="440">
        <v>0</v>
      </c>
      <c r="H59" s="441">
        <v>2429384.48</v>
      </c>
      <c r="I59" s="625" t="s">
        <v>164</v>
      </c>
      <c r="J59" s="685" t="s">
        <v>948</v>
      </c>
      <c r="K59" s="659"/>
    </row>
    <row r="60" spans="3:11">
      <c r="C60" s="917"/>
      <c r="D60" s="863"/>
      <c r="E60" s="661"/>
      <c r="F60" s="661"/>
      <c r="G60" s="661"/>
      <c r="H60" s="661">
        <f>SUM(H59)</f>
        <v>2429384.48</v>
      </c>
      <c r="I60" s="662"/>
      <c r="J60" s="661"/>
      <c r="K60" s="663"/>
    </row>
    <row r="61" spans="3:11" ht="12.75" customHeight="1">
      <c r="C61" s="860" t="s">
        <v>45</v>
      </c>
      <c r="D61" s="863" t="s">
        <v>46</v>
      </c>
      <c r="E61" s="457">
        <v>2</v>
      </c>
      <c r="F61" s="538" t="s">
        <v>924</v>
      </c>
      <c r="G61" s="646">
        <v>5</v>
      </c>
      <c r="H61" s="445">
        <v>525000</v>
      </c>
      <c r="I61" s="637" t="s">
        <v>168</v>
      </c>
      <c r="J61" s="686" t="s">
        <v>949</v>
      </c>
      <c r="K61" s="659"/>
    </row>
    <row r="62" spans="3:11" ht="14.25" customHeight="1">
      <c r="C62" s="861"/>
      <c r="D62" s="863"/>
      <c r="E62" s="457">
        <v>2</v>
      </c>
      <c r="F62" s="538" t="s">
        <v>923</v>
      </c>
      <c r="G62" s="646">
        <v>760</v>
      </c>
      <c r="H62" s="445">
        <v>1805615.6</v>
      </c>
      <c r="I62" s="637" t="s">
        <v>168</v>
      </c>
      <c r="J62" s="686" t="s">
        <v>949</v>
      </c>
      <c r="K62" s="659"/>
    </row>
    <row r="63" spans="3:11" ht="15" customHeight="1">
      <c r="C63" s="861"/>
      <c r="D63" s="864"/>
      <c r="E63" s="457">
        <v>3</v>
      </c>
      <c r="F63" s="541" t="s">
        <v>950</v>
      </c>
      <c r="G63" s="646">
        <v>2</v>
      </c>
      <c r="H63" s="445">
        <v>197098</v>
      </c>
      <c r="I63" s="637" t="s">
        <v>168</v>
      </c>
      <c r="J63" s="686" t="s">
        <v>951</v>
      </c>
      <c r="K63" s="659"/>
    </row>
    <row r="64" spans="3:11" ht="15" customHeight="1">
      <c r="C64" s="861"/>
      <c r="D64" s="864"/>
      <c r="E64" s="457">
        <v>3</v>
      </c>
      <c r="F64" s="541" t="s">
        <v>952</v>
      </c>
      <c r="G64" s="646">
        <v>12</v>
      </c>
      <c r="H64" s="445">
        <v>2148</v>
      </c>
      <c r="I64" s="637" t="s">
        <v>168</v>
      </c>
      <c r="J64" s="686" t="s">
        <v>951</v>
      </c>
      <c r="K64" s="659"/>
    </row>
    <row r="65" spans="3:11" ht="15" customHeight="1">
      <c r="C65" s="861"/>
      <c r="D65" s="864"/>
      <c r="E65" s="457">
        <v>3</v>
      </c>
      <c r="F65" s="541" t="s">
        <v>953</v>
      </c>
      <c r="G65" s="646">
        <v>10</v>
      </c>
      <c r="H65" s="445">
        <v>600000</v>
      </c>
      <c r="I65" s="637" t="s">
        <v>168</v>
      </c>
      <c r="J65" s="686" t="s">
        <v>951</v>
      </c>
      <c r="K65" s="659"/>
    </row>
    <row r="66" spans="3:11" ht="15" customHeight="1">
      <c r="C66" s="861"/>
      <c r="D66" s="863"/>
      <c r="E66" s="457">
        <v>3</v>
      </c>
      <c r="F66" s="538" t="s">
        <v>153</v>
      </c>
      <c r="G66" s="646">
        <v>24</v>
      </c>
      <c r="H66" s="445">
        <v>120000</v>
      </c>
      <c r="I66" s="637" t="s">
        <v>168</v>
      </c>
      <c r="J66" s="686" t="s">
        <v>951</v>
      </c>
      <c r="K66" s="659"/>
    </row>
    <row r="67" spans="3:11" ht="15" customHeight="1">
      <c r="C67" s="861"/>
      <c r="D67" s="863"/>
      <c r="E67" s="457">
        <v>3</v>
      </c>
      <c r="F67" s="538" t="s">
        <v>933</v>
      </c>
      <c r="G67" s="646">
        <v>53</v>
      </c>
      <c r="H67" s="445">
        <v>344500</v>
      </c>
      <c r="I67" s="637" t="s">
        <v>168</v>
      </c>
      <c r="J67" s="686" t="s">
        <v>951</v>
      </c>
      <c r="K67" s="659"/>
    </row>
    <row r="68" spans="3:11" ht="15" customHeight="1">
      <c r="C68" s="861"/>
      <c r="D68" s="863"/>
      <c r="E68" s="457">
        <v>3</v>
      </c>
      <c r="F68" s="538" t="s">
        <v>934</v>
      </c>
      <c r="G68" s="646">
        <v>2</v>
      </c>
      <c r="H68" s="445">
        <v>1780</v>
      </c>
      <c r="I68" s="637" t="s">
        <v>168</v>
      </c>
      <c r="J68" s="686" t="s">
        <v>951</v>
      </c>
      <c r="K68" s="659"/>
    </row>
    <row r="69" spans="3:11" ht="15" customHeight="1">
      <c r="C69" s="861"/>
      <c r="D69" s="863"/>
      <c r="E69" s="457">
        <v>3</v>
      </c>
      <c r="F69" s="538" t="s">
        <v>954</v>
      </c>
      <c r="G69" s="646">
        <v>19</v>
      </c>
      <c r="H69" s="445">
        <v>2850</v>
      </c>
      <c r="I69" s="637" t="s">
        <v>168</v>
      </c>
      <c r="J69" s="686" t="s">
        <v>951</v>
      </c>
      <c r="K69" s="659"/>
    </row>
    <row r="70" spans="3:11" ht="15" customHeight="1">
      <c r="C70" s="861"/>
      <c r="D70" s="863"/>
      <c r="E70" s="457">
        <v>3</v>
      </c>
      <c r="F70" s="538" t="s">
        <v>936</v>
      </c>
      <c r="G70" s="646">
        <v>3</v>
      </c>
      <c r="H70" s="445">
        <v>1350</v>
      </c>
      <c r="I70" s="637" t="s">
        <v>168</v>
      </c>
      <c r="J70" s="686" t="s">
        <v>951</v>
      </c>
      <c r="K70" s="659"/>
    </row>
    <row r="71" spans="3:11" ht="15" customHeight="1">
      <c r="C71" s="861"/>
      <c r="D71" s="863"/>
      <c r="E71" s="457">
        <v>3</v>
      </c>
      <c r="F71" s="538" t="s">
        <v>937</v>
      </c>
      <c r="G71" s="646">
        <v>4</v>
      </c>
      <c r="H71" s="445">
        <v>1200</v>
      </c>
      <c r="I71" s="637" t="s">
        <v>168</v>
      </c>
      <c r="J71" s="686" t="s">
        <v>951</v>
      </c>
      <c r="K71" s="461"/>
    </row>
    <row r="72" spans="3:11" ht="15" customHeight="1">
      <c r="C72" s="861"/>
      <c r="D72" s="863"/>
      <c r="E72" s="457">
        <v>3</v>
      </c>
      <c r="F72" s="538" t="s">
        <v>955</v>
      </c>
      <c r="G72" s="646">
        <v>1</v>
      </c>
      <c r="H72" s="445">
        <v>250</v>
      </c>
      <c r="I72" s="637" t="s">
        <v>168</v>
      </c>
      <c r="J72" s="686" t="s">
        <v>951</v>
      </c>
      <c r="K72" s="684"/>
    </row>
    <row r="73" spans="3:11" ht="15" customHeight="1">
      <c r="C73" s="861"/>
      <c r="D73" s="863"/>
      <c r="E73" s="457">
        <v>3</v>
      </c>
      <c r="F73" s="538" t="s">
        <v>956</v>
      </c>
      <c r="G73" s="646">
        <v>1</v>
      </c>
      <c r="H73" s="445">
        <v>300</v>
      </c>
      <c r="I73" s="637" t="s">
        <v>168</v>
      </c>
      <c r="J73" s="686" t="s">
        <v>951</v>
      </c>
      <c r="K73" s="659"/>
    </row>
    <row r="74" spans="3:11" ht="15" customHeight="1">
      <c r="C74" s="861"/>
      <c r="D74" s="863"/>
      <c r="E74" s="457">
        <v>3</v>
      </c>
      <c r="F74" s="538" t="s">
        <v>940</v>
      </c>
      <c r="G74" s="646">
        <v>2</v>
      </c>
      <c r="H74" s="445">
        <v>250</v>
      </c>
      <c r="I74" s="637" t="s">
        <v>168</v>
      </c>
      <c r="J74" s="686" t="s">
        <v>951</v>
      </c>
      <c r="K74" s="659"/>
    </row>
    <row r="75" spans="3:11" ht="15" customHeight="1">
      <c r="C75" s="861"/>
      <c r="D75" s="863"/>
      <c r="E75" s="457">
        <v>3</v>
      </c>
      <c r="F75" s="538" t="s">
        <v>957</v>
      </c>
      <c r="G75" s="646">
        <v>1</v>
      </c>
      <c r="H75" s="699">
        <v>460</v>
      </c>
      <c r="I75" s="637" t="s">
        <v>168</v>
      </c>
      <c r="J75" s="686" t="s">
        <v>951</v>
      </c>
      <c r="K75" s="659"/>
    </row>
    <row r="76" spans="3:11" ht="15" customHeight="1">
      <c r="C76" s="861"/>
      <c r="D76" s="863"/>
      <c r="E76" s="457">
        <v>3</v>
      </c>
      <c r="F76" s="538" t="s">
        <v>942</v>
      </c>
      <c r="G76" s="646">
        <v>1</v>
      </c>
      <c r="H76" s="445">
        <v>215</v>
      </c>
      <c r="I76" s="637" t="s">
        <v>168</v>
      </c>
      <c r="J76" s="686" t="s">
        <v>951</v>
      </c>
      <c r="K76" s="659"/>
    </row>
    <row r="77" spans="3:11" ht="15" customHeight="1">
      <c r="C77" s="861"/>
      <c r="D77" s="863"/>
      <c r="E77" s="457">
        <v>3</v>
      </c>
      <c r="F77" s="538" t="s">
        <v>958</v>
      </c>
      <c r="G77" s="646">
        <v>2</v>
      </c>
      <c r="H77" s="445">
        <v>300</v>
      </c>
      <c r="I77" s="637" t="s">
        <v>168</v>
      </c>
      <c r="J77" s="686" t="s">
        <v>951</v>
      </c>
      <c r="K77" s="659"/>
    </row>
    <row r="78" spans="3:11" ht="15" customHeight="1">
      <c r="C78" s="861"/>
      <c r="D78" s="863"/>
      <c r="E78" s="457">
        <v>3</v>
      </c>
      <c r="F78" s="538" t="s">
        <v>959</v>
      </c>
      <c r="G78" s="646">
        <v>2</v>
      </c>
      <c r="H78" s="445">
        <v>600</v>
      </c>
      <c r="I78" s="637" t="s">
        <v>168</v>
      </c>
      <c r="J78" s="686" t="s">
        <v>951</v>
      </c>
      <c r="K78" s="659"/>
    </row>
    <row r="79" spans="3:11" ht="15" customHeight="1">
      <c r="C79" s="861"/>
      <c r="D79" s="863"/>
      <c r="E79" s="457">
        <v>3</v>
      </c>
      <c r="F79" s="538" t="s">
        <v>960</v>
      </c>
      <c r="G79" s="646">
        <v>1</v>
      </c>
      <c r="H79" s="445">
        <v>288.54000000000002</v>
      </c>
      <c r="I79" s="637" t="s">
        <v>168</v>
      </c>
      <c r="J79" s="686" t="s">
        <v>951</v>
      </c>
      <c r="K79" s="659"/>
    </row>
    <row r="80" spans="3:11" ht="15" customHeight="1">
      <c r="C80" s="861"/>
      <c r="D80" s="863"/>
      <c r="E80" s="457">
        <v>3</v>
      </c>
      <c r="F80" s="538" t="s">
        <v>946</v>
      </c>
      <c r="G80" s="646">
        <v>25</v>
      </c>
      <c r="H80" s="445">
        <v>12500</v>
      </c>
      <c r="I80" s="637" t="s">
        <v>168</v>
      </c>
      <c r="J80" s="686" t="s">
        <v>951</v>
      </c>
      <c r="K80" s="659"/>
    </row>
    <row r="81" spans="3:11" ht="15" customHeight="1">
      <c r="C81" s="861"/>
      <c r="D81" s="863"/>
      <c r="E81" s="666"/>
      <c r="F81" s="667"/>
      <c r="G81" s="668"/>
      <c r="H81" s="669">
        <f>SUM(H61:H80)</f>
        <v>3616705.14</v>
      </c>
      <c r="I81" s="670"/>
      <c r="J81" s="671"/>
      <c r="K81" s="663"/>
    </row>
    <row r="82" spans="3:11" ht="15" customHeight="1">
      <c r="C82" s="861"/>
      <c r="D82" s="865" t="s">
        <v>12</v>
      </c>
      <c r="E82" s="457">
        <v>2</v>
      </c>
      <c r="F82" s="538" t="s">
        <v>920</v>
      </c>
      <c r="G82" s="664">
        <v>13604</v>
      </c>
      <c r="H82" s="445">
        <v>438865.04</v>
      </c>
      <c r="I82" s="638" t="s">
        <v>576</v>
      </c>
      <c r="J82" s="686" t="s">
        <v>961</v>
      </c>
      <c r="K82" s="659"/>
    </row>
    <row r="83" spans="3:11" ht="15" customHeight="1">
      <c r="C83" s="861"/>
      <c r="D83" s="865"/>
      <c r="E83" s="672">
        <v>2</v>
      </c>
      <c r="F83" s="538" t="s">
        <v>921</v>
      </c>
      <c r="G83" s="675">
        <v>165000</v>
      </c>
      <c r="H83" s="665">
        <v>933900</v>
      </c>
      <c r="I83" s="638" t="s">
        <v>576</v>
      </c>
      <c r="J83" s="689" t="s">
        <v>961</v>
      </c>
      <c r="K83" s="674"/>
    </row>
    <row r="84" spans="3:11" ht="15" customHeight="1">
      <c r="C84" s="861"/>
      <c r="D84" s="866"/>
      <c r="E84" s="457">
        <v>2</v>
      </c>
      <c r="F84" s="461" t="s">
        <v>922</v>
      </c>
      <c r="G84" s="698">
        <v>37770</v>
      </c>
      <c r="H84" s="683">
        <v>233418.6</v>
      </c>
      <c r="I84" s="638" t="s">
        <v>576</v>
      </c>
      <c r="J84" s="685" t="s">
        <v>961</v>
      </c>
      <c r="K84" s="461"/>
    </row>
    <row r="85" spans="3:11" ht="15" customHeight="1">
      <c r="C85" s="861"/>
      <c r="D85" s="866"/>
      <c r="E85" s="457">
        <v>3</v>
      </c>
      <c r="F85" s="538" t="s">
        <v>927</v>
      </c>
      <c r="G85" s="664">
        <v>18577</v>
      </c>
      <c r="H85" s="557">
        <v>599294.02</v>
      </c>
      <c r="I85" s="638" t="s">
        <v>576</v>
      </c>
      <c r="J85" s="685" t="s">
        <v>961</v>
      </c>
      <c r="K85" s="461"/>
    </row>
    <row r="86" spans="3:11" ht="15" customHeight="1">
      <c r="C86" s="862"/>
      <c r="D86" s="867"/>
      <c r="E86" s="676"/>
      <c r="F86" s="677"/>
      <c r="G86" s="678"/>
      <c r="H86" s="679">
        <f>SUM(H82:H85)</f>
        <v>2205477.66</v>
      </c>
      <c r="I86" s="680"/>
      <c r="J86" s="681"/>
      <c r="K86" s="682"/>
    </row>
    <row r="87" spans="3:11">
      <c r="F87" s="4"/>
      <c r="G87" s="20"/>
      <c r="H87" s="647">
        <f>SUM(H86,H81,H60)</f>
        <v>8251567.2800000012</v>
      </c>
      <c r="I87" s="19"/>
    </row>
  </sheetData>
  <sheetProtection selectLockedCells="1" selectUnlockedCells="1"/>
  <mergeCells count="23">
    <mergeCell ref="C59:C60"/>
    <mergeCell ref="D59:D60"/>
    <mergeCell ref="D61:D81"/>
    <mergeCell ref="D82:D86"/>
    <mergeCell ref="C61:C86"/>
    <mergeCell ref="H37:H52"/>
    <mergeCell ref="D34:D53"/>
    <mergeCell ref="C34:C53"/>
    <mergeCell ref="H34:H35"/>
    <mergeCell ref="D57:F57"/>
    <mergeCell ref="C2:G2"/>
    <mergeCell ref="D5:E5"/>
    <mergeCell ref="C7:C8"/>
    <mergeCell ref="D7:D8"/>
    <mergeCell ref="C9:C15"/>
    <mergeCell ref="D9:D12"/>
    <mergeCell ref="D13:D15"/>
    <mergeCell ref="D21:E21"/>
    <mergeCell ref="C23:C24"/>
    <mergeCell ref="D23:D24"/>
    <mergeCell ref="C25:C31"/>
    <mergeCell ref="D25:D28"/>
    <mergeCell ref="D29:D31"/>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C4B08-A195-434A-BEF6-4144725FCDFB}">
  <dimension ref="B2:K221"/>
  <sheetViews>
    <sheetView zoomScale="70" zoomScaleNormal="70" workbookViewId="0">
      <selection activeCell="J218" sqref="J218"/>
    </sheetView>
  </sheetViews>
  <sheetFormatPr defaultRowHeight="12.75"/>
  <cols>
    <col min="1" max="1" width="6.28515625" style="4" customWidth="1"/>
    <col min="2" max="2" width="0.7109375" style="21" customWidth="1"/>
    <col min="3" max="3" width="30.85546875" style="4" customWidth="1"/>
    <col min="4" max="4" width="13.7109375" style="4" customWidth="1"/>
    <col min="5" max="5" width="8.5703125" style="4" customWidth="1"/>
    <col min="6" max="6" width="62.28515625" style="4" customWidth="1"/>
    <col min="7" max="7" width="9.5703125" style="169" customWidth="1"/>
    <col min="8" max="8" width="21.85546875" style="366" customWidth="1"/>
    <col min="9" max="9" width="21.42578125" style="21" customWidth="1"/>
    <col min="10" max="10" width="41.85546875" style="4" customWidth="1"/>
    <col min="11" max="11" width="45.7109375" style="4" customWidth="1"/>
    <col min="12" max="250" width="9.140625" style="4"/>
    <col min="251" max="251" width="41.7109375" style="4" bestFit="1" customWidth="1"/>
    <col min="252" max="252" width="15.7109375" style="4" bestFit="1" customWidth="1"/>
    <col min="253" max="253" width="41.5703125" style="4" customWidth="1"/>
    <col min="254" max="254" width="6.42578125" style="4" customWidth="1"/>
    <col min="255" max="255" width="18.28515625" style="4" bestFit="1" customWidth="1"/>
    <col min="256" max="256" width="9.140625" style="4"/>
    <col min="257" max="257" width="31.28515625" style="4" bestFit="1" customWidth="1"/>
    <col min="258" max="258" width="15.7109375" style="4" bestFit="1" customWidth="1"/>
    <col min="259" max="259" width="44.7109375" style="4" bestFit="1" customWidth="1"/>
    <col min="260" max="260" width="6.28515625" style="4" bestFit="1" customWidth="1"/>
    <col min="261" max="261" width="15.5703125" style="4" bestFit="1" customWidth="1"/>
    <col min="262" max="506" width="9.140625" style="4"/>
    <col min="507" max="507" width="41.7109375" style="4" bestFit="1" customWidth="1"/>
    <col min="508" max="508" width="15.7109375" style="4" bestFit="1" customWidth="1"/>
    <col min="509" max="509" width="41.5703125" style="4" customWidth="1"/>
    <col min="510" max="510" width="6.42578125" style="4" customWidth="1"/>
    <col min="511" max="511" width="18.28515625" style="4" bestFit="1" customWidth="1"/>
    <col min="512" max="512" width="9.140625" style="4"/>
    <col min="513" max="513" width="31.28515625" style="4" bestFit="1" customWidth="1"/>
    <col min="514" max="514" width="15.7109375" style="4" bestFit="1" customWidth="1"/>
    <col min="515" max="515" width="44.7109375" style="4" bestFit="1" customWidth="1"/>
    <col min="516" max="516" width="6.28515625" style="4" bestFit="1" customWidth="1"/>
    <col min="517" max="517" width="15.5703125" style="4" bestFit="1" customWidth="1"/>
    <col min="518" max="762" width="9.140625" style="4"/>
    <col min="763" max="763" width="41.7109375" style="4" bestFit="1" customWidth="1"/>
    <col min="764" max="764" width="15.7109375" style="4" bestFit="1" customWidth="1"/>
    <col min="765" max="765" width="41.5703125" style="4" customWidth="1"/>
    <col min="766" max="766" width="6.42578125" style="4" customWidth="1"/>
    <col min="767" max="767" width="18.28515625" style="4" bestFit="1" customWidth="1"/>
    <col min="768" max="768" width="9.140625" style="4"/>
    <col min="769" max="769" width="31.28515625" style="4" bestFit="1" customWidth="1"/>
    <col min="770" max="770" width="15.7109375" style="4" bestFit="1" customWidth="1"/>
    <col min="771" max="771" width="44.7109375" style="4" bestFit="1" customWidth="1"/>
    <col min="772" max="772" width="6.28515625" style="4" bestFit="1" customWidth="1"/>
    <col min="773" max="773" width="15.5703125" style="4" bestFit="1" customWidth="1"/>
    <col min="774" max="1018" width="9.140625" style="4"/>
    <col min="1019" max="1019" width="41.7109375" style="4" bestFit="1" customWidth="1"/>
    <col min="1020" max="1020" width="15.7109375" style="4" bestFit="1" customWidth="1"/>
    <col min="1021" max="1021" width="41.5703125" style="4" customWidth="1"/>
    <col min="1022" max="1022" width="6.42578125" style="4" customWidth="1"/>
    <col min="1023" max="1023" width="18.28515625" style="4" bestFit="1" customWidth="1"/>
    <col min="1024" max="1024" width="9.140625" style="4"/>
    <col min="1025" max="1025" width="31.28515625" style="4" bestFit="1" customWidth="1"/>
    <col min="1026" max="1026" width="15.7109375" style="4" bestFit="1" customWidth="1"/>
    <col min="1027" max="1027" width="44.7109375" style="4" bestFit="1" customWidth="1"/>
    <col min="1028" max="1028" width="6.28515625" style="4" bestFit="1" customWidth="1"/>
    <col min="1029" max="1029" width="15.5703125" style="4" bestFit="1" customWidth="1"/>
    <col min="1030" max="1274" width="9.140625" style="4"/>
    <col min="1275" max="1275" width="41.7109375" style="4" bestFit="1" customWidth="1"/>
    <col min="1276" max="1276" width="15.7109375" style="4" bestFit="1" customWidth="1"/>
    <col min="1277" max="1277" width="41.5703125" style="4" customWidth="1"/>
    <col min="1278" max="1278" width="6.42578125" style="4" customWidth="1"/>
    <col min="1279" max="1279" width="18.28515625" style="4" bestFit="1" customWidth="1"/>
    <col min="1280" max="1280" width="9.140625" style="4"/>
    <col min="1281" max="1281" width="31.28515625" style="4" bestFit="1" customWidth="1"/>
    <col min="1282" max="1282" width="15.7109375" style="4" bestFit="1" customWidth="1"/>
    <col min="1283" max="1283" width="44.7109375" style="4" bestFit="1" customWidth="1"/>
    <col min="1284" max="1284" width="6.28515625" style="4" bestFit="1" customWidth="1"/>
    <col min="1285" max="1285" width="15.5703125" style="4" bestFit="1" customWidth="1"/>
    <col min="1286" max="1530" width="9.140625" style="4"/>
    <col min="1531" max="1531" width="41.7109375" style="4" bestFit="1" customWidth="1"/>
    <col min="1532" max="1532" width="15.7109375" style="4" bestFit="1" customWidth="1"/>
    <col min="1533" max="1533" width="41.5703125" style="4" customWidth="1"/>
    <col min="1534" max="1534" width="6.42578125" style="4" customWidth="1"/>
    <col min="1535" max="1535" width="18.28515625" style="4" bestFit="1" customWidth="1"/>
    <col min="1536" max="1536" width="9.140625" style="4"/>
    <col min="1537" max="1537" width="31.28515625" style="4" bestFit="1" customWidth="1"/>
    <col min="1538" max="1538" width="15.7109375" style="4" bestFit="1" customWidth="1"/>
    <col min="1539" max="1539" width="44.7109375" style="4" bestFit="1" customWidth="1"/>
    <col min="1540" max="1540" width="6.28515625" style="4" bestFit="1" customWidth="1"/>
    <col min="1541" max="1541" width="15.5703125" style="4" bestFit="1" customWidth="1"/>
    <col min="1542" max="1786" width="9.140625" style="4"/>
    <col min="1787" max="1787" width="41.7109375" style="4" bestFit="1" customWidth="1"/>
    <col min="1788" max="1788" width="15.7109375" style="4" bestFit="1" customWidth="1"/>
    <col min="1789" max="1789" width="41.5703125" style="4" customWidth="1"/>
    <col min="1790" max="1790" width="6.42578125" style="4" customWidth="1"/>
    <col min="1791" max="1791" width="18.28515625" style="4" bestFit="1" customWidth="1"/>
    <col min="1792" max="1792" width="9.140625" style="4"/>
    <col min="1793" max="1793" width="31.28515625" style="4" bestFit="1" customWidth="1"/>
    <col min="1794" max="1794" width="15.7109375" style="4" bestFit="1" customWidth="1"/>
    <col min="1795" max="1795" width="44.7109375" style="4" bestFit="1" customWidth="1"/>
    <col min="1796" max="1796" width="6.28515625" style="4" bestFit="1" customWidth="1"/>
    <col min="1797" max="1797" width="15.5703125" style="4" bestFit="1" customWidth="1"/>
    <col min="1798" max="2042" width="9.140625" style="4"/>
    <col min="2043" max="2043" width="41.7109375" style="4" bestFit="1" customWidth="1"/>
    <col min="2044" max="2044" width="15.7109375" style="4" bestFit="1" customWidth="1"/>
    <col min="2045" max="2045" width="41.5703125" style="4" customWidth="1"/>
    <col min="2046" max="2046" width="6.42578125" style="4" customWidth="1"/>
    <col min="2047" max="2047" width="18.28515625" style="4" bestFit="1" customWidth="1"/>
    <col min="2048" max="2048" width="9.140625" style="4"/>
    <col min="2049" max="2049" width="31.28515625" style="4" bestFit="1" customWidth="1"/>
    <col min="2050" max="2050" width="15.7109375" style="4" bestFit="1" customWidth="1"/>
    <col min="2051" max="2051" width="44.7109375" style="4" bestFit="1" customWidth="1"/>
    <col min="2052" max="2052" width="6.28515625" style="4" bestFit="1" customWidth="1"/>
    <col min="2053" max="2053" width="15.5703125" style="4" bestFit="1" customWidth="1"/>
    <col min="2054" max="2298" width="9.140625" style="4"/>
    <col min="2299" max="2299" width="41.7109375" style="4" bestFit="1" customWidth="1"/>
    <col min="2300" max="2300" width="15.7109375" style="4" bestFit="1" customWidth="1"/>
    <col min="2301" max="2301" width="41.5703125" style="4" customWidth="1"/>
    <col min="2302" max="2302" width="6.42578125" style="4" customWidth="1"/>
    <col min="2303" max="2303" width="18.28515625" style="4" bestFit="1" customWidth="1"/>
    <col min="2304" max="2304" width="9.140625" style="4"/>
    <col min="2305" max="2305" width="31.28515625" style="4" bestFit="1" customWidth="1"/>
    <col min="2306" max="2306" width="15.7109375" style="4" bestFit="1" customWidth="1"/>
    <col min="2307" max="2307" width="44.7109375" style="4" bestFit="1" customWidth="1"/>
    <col min="2308" max="2308" width="6.28515625" style="4" bestFit="1" customWidth="1"/>
    <col min="2309" max="2309" width="15.5703125" style="4" bestFit="1" customWidth="1"/>
    <col min="2310" max="2554" width="9.140625" style="4"/>
    <col min="2555" max="2555" width="41.7109375" style="4" bestFit="1" customWidth="1"/>
    <col min="2556" max="2556" width="15.7109375" style="4" bestFit="1" customWidth="1"/>
    <col min="2557" max="2557" width="41.5703125" style="4" customWidth="1"/>
    <col min="2558" max="2558" width="6.42578125" style="4" customWidth="1"/>
    <col min="2559" max="2559" width="18.28515625" style="4" bestFit="1" customWidth="1"/>
    <col min="2560" max="2560" width="9.140625" style="4"/>
    <col min="2561" max="2561" width="31.28515625" style="4" bestFit="1" customWidth="1"/>
    <col min="2562" max="2562" width="15.7109375" style="4" bestFit="1" customWidth="1"/>
    <col min="2563" max="2563" width="44.7109375" style="4" bestFit="1" customWidth="1"/>
    <col min="2564" max="2564" width="6.28515625" style="4" bestFit="1" customWidth="1"/>
    <col min="2565" max="2565" width="15.5703125" style="4" bestFit="1" customWidth="1"/>
    <col min="2566" max="2810" width="9.140625" style="4"/>
    <col min="2811" max="2811" width="41.7109375" style="4" bestFit="1" customWidth="1"/>
    <col min="2812" max="2812" width="15.7109375" style="4" bestFit="1" customWidth="1"/>
    <col min="2813" max="2813" width="41.5703125" style="4" customWidth="1"/>
    <col min="2814" max="2814" width="6.42578125" style="4" customWidth="1"/>
    <col min="2815" max="2815" width="18.28515625" style="4" bestFit="1" customWidth="1"/>
    <col min="2816" max="2816" width="9.140625" style="4"/>
    <col min="2817" max="2817" width="31.28515625" style="4" bestFit="1" customWidth="1"/>
    <col min="2818" max="2818" width="15.7109375" style="4" bestFit="1" customWidth="1"/>
    <col min="2819" max="2819" width="44.7109375" style="4" bestFit="1" customWidth="1"/>
    <col min="2820" max="2820" width="6.28515625" style="4" bestFit="1" customWidth="1"/>
    <col min="2821" max="2821" width="15.5703125" style="4" bestFit="1" customWidth="1"/>
    <col min="2822" max="3066" width="9.140625" style="4"/>
    <col min="3067" max="3067" width="41.7109375" style="4" bestFit="1" customWidth="1"/>
    <col min="3068" max="3068" width="15.7109375" style="4" bestFit="1" customWidth="1"/>
    <col min="3069" max="3069" width="41.5703125" style="4" customWidth="1"/>
    <col min="3070" max="3070" width="6.42578125" style="4" customWidth="1"/>
    <col min="3071" max="3071" width="18.28515625" style="4" bestFit="1" customWidth="1"/>
    <col min="3072" max="3072" width="9.140625" style="4"/>
    <col min="3073" max="3073" width="31.28515625" style="4" bestFit="1" customWidth="1"/>
    <col min="3074" max="3074" width="15.7109375" style="4" bestFit="1" customWidth="1"/>
    <col min="3075" max="3075" width="44.7109375" style="4" bestFit="1" customWidth="1"/>
    <col min="3076" max="3076" width="6.28515625" style="4" bestFit="1" customWidth="1"/>
    <col min="3077" max="3077" width="15.5703125" style="4" bestFit="1" customWidth="1"/>
    <col min="3078" max="3322" width="9.140625" style="4"/>
    <col min="3323" max="3323" width="41.7109375" style="4" bestFit="1" customWidth="1"/>
    <col min="3324" max="3324" width="15.7109375" style="4" bestFit="1" customWidth="1"/>
    <col min="3325" max="3325" width="41.5703125" style="4" customWidth="1"/>
    <col min="3326" max="3326" width="6.42578125" style="4" customWidth="1"/>
    <col min="3327" max="3327" width="18.28515625" style="4" bestFit="1" customWidth="1"/>
    <col min="3328" max="3328" width="9.140625" style="4"/>
    <col min="3329" max="3329" width="31.28515625" style="4" bestFit="1" customWidth="1"/>
    <col min="3330" max="3330" width="15.7109375" style="4" bestFit="1" customWidth="1"/>
    <col min="3331" max="3331" width="44.7109375" style="4" bestFit="1" customWidth="1"/>
    <col min="3332" max="3332" width="6.28515625" style="4" bestFit="1" customWidth="1"/>
    <col min="3333" max="3333" width="15.5703125" style="4" bestFit="1" customWidth="1"/>
    <col min="3334" max="3578" width="9.140625" style="4"/>
    <col min="3579" max="3579" width="41.7109375" style="4" bestFit="1" customWidth="1"/>
    <col min="3580" max="3580" width="15.7109375" style="4" bestFit="1" customWidth="1"/>
    <col min="3581" max="3581" width="41.5703125" style="4" customWidth="1"/>
    <col min="3582" max="3582" width="6.42578125" style="4" customWidth="1"/>
    <col min="3583" max="3583" width="18.28515625" style="4" bestFit="1" customWidth="1"/>
    <col min="3584" max="3584" width="9.140625" style="4"/>
    <col min="3585" max="3585" width="31.28515625" style="4" bestFit="1" customWidth="1"/>
    <col min="3586" max="3586" width="15.7109375" style="4" bestFit="1" customWidth="1"/>
    <col min="3587" max="3587" width="44.7109375" style="4" bestFit="1" customWidth="1"/>
    <col min="3588" max="3588" width="6.28515625" style="4" bestFit="1" customWidth="1"/>
    <col min="3589" max="3589" width="15.5703125" style="4" bestFit="1" customWidth="1"/>
    <col min="3590" max="3834" width="9.140625" style="4"/>
    <col min="3835" max="3835" width="41.7109375" style="4" bestFit="1" customWidth="1"/>
    <col min="3836" max="3836" width="15.7109375" style="4" bestFit="1" customWidth="1"/>
    <col min="3837" max="3837" width="41.5703125" style="4" customWidth="1"/>
    <col min="3838" max="3838" width="6.42578125" style="4" customWidth="1"/>
    <col min="3839" max="3839" width="18.28515625" style="4" bestFit="1" customWidth="1"/>
    <col min="3840" max="3840" width="9.140625" style="4"/>
    <col min="3841" max="3841" width="31.28515625" style="4" bestFit="1" customWidth="1"/>
    <col min="3842" max="3842" width="15.7109375" style="4" bestFit="1" customWidth="1"/>
    <col min="3843" max="3843" width="44.7109375" style="4" bestFit="1" customWidth="1"/>
    <col min="3844" max="3844" width="6.28515625" style="4" bestFit="1" customWidth="1"/>
    <col min="3845" max="3845" width="15.5703125" style="4" bestFit="1" customWidth="1"/>
    <col min="3846" max="4090" width="9.140625" style="4"/>
    <col min="4091" max="4091" width="41.7109375" style="4" bestFit="1" customWidth="1"/>
    <col min="4092" max="4092" width="15.7109375" style="4" bestFit="1" customWidth="1"/>
    <col min="4093" max="4093" width="41.5703125" style="4" customWidth="1"/>
    <col min="4094" max="4094" width="6.42578125" style="4" customWidth="1"/>
    <col min="4095" max="4095" width="18.28515625" style="4" bestFit="1" customWidth="1"/>
    <col min="4096" max="4096" width="9.140625" style="4"/>
    <col min="4097" max="4097" width="31.28515625" style="4" bestFit="1" customWidth="1"/>
    <col min="4098" max="4098" width="15.7109375" style="4" bestFit="1" customWidth="1"/>
    <col min="4099" max="4099" width="44.7109375" style="4" bestFit="1" customWidth="1"/>
    <col min="4100" max="4100" width="6.28515625" style="4" bestFit="1" customWidth="1"/>
    <col min="4101" max="4101" width="15.5703125" style="4" bestFit="1" customWidth="1"/>
    <col min="4102" max="4346" width="9.140625" style="4"/>
    <col min="4347" max="4347" width="41.7109375" style="4" bestFit="1" customWidth="1"/>
    <col min="4348" max="4348" width="15.7109375" style="4" bestFit="1" customWidth="1"/>
    <col min="4349" max="4349" width="41.5703125" style="4" customWidth="1"/>
    <col min="4350" max="4350" width="6.42578125" style="4" customWidth="1"/>
    <col min="4351" max="4351" width="18.28515625" style="4" bestFit="1" customWidth="1"/>
    <col min="4352" max="4352" width="9.140625" style="4"/>
    <col min="4353" max="4353" width="31.28515625" style="4" bestFit="1" customWidth="1"/>
    <col min="4354" max="4354" width="15.7109375" style="4" bestFit="1" customWidth="1"/>
    <col min="4355" max="4355" width="44.7109375" style="4" bestFit="1" customWidth="1"/>
    <col min="4356" max="4356" width="6.28515625" style="4" bestFit="1" customWidth="1"/>
    <col min="4357" max="4357" width="15.5703125" style="4" bestFit="1" customWidth="1"/>
    <col min="4358" max="4602" width="9.140625" style="4"/>
    <col min="4603" max="4603" width="41.7109375" style="4" bestFit="1" customWidth="1"/>
    <col min="4604" max="4604" width="15.7109375" style="4" bestFit="1" customWidth="1"/>
    <col min="4605" max="4605" width="41.5703125" style="4" customWidth="1"/>
    <col min="4606" max="4606" width="6.42578125" style="4" customWidth="1"/>
    <col min="4607" max="4607" width="18.28515625" style="4" bestFit="1" customWidth="1"/>
    <col min="4608" max="4608" width="9.140625" style="4"/>
    <col min="4609" max="4609" width="31.28515625" style="4" bestFit="1" customWidth="1"/>
    <col min="4610" max="4610" width="15.7109375" style="4" bestFit="1" customWidth="1"/>
    <col min="4611" max="4611" width="44.7109375" style="4" bestFit="1" customWidth="1"/>
    <col min="4612" max="4612" width="6.28515625" style="4" bestFit="1" customWidth="1"/>
    <col min="4613" max="4613" width="15.5703125" style="4" bestFit="1" customWidth="1"/>
    <col min="4614" max="4858" width="9.140625" style="4"/>
    <col min="4859" max="4859" width="41.7109375" style="4" bestFit="1" customWidth="1"/>
    <col min="4860" max="4860" width="15.7109375" style="4" bestFit="1" customWidth="1"/>
    <col min="4861" max="4861" width="41.5703125" style="4" customWidth="1"/>
    <col min="4862" max="4862" width="6.42578125" style="4" customWidth="1"/>
    <col min="4863" max="4863" width="18.28515625" style="4" bestFit="1" customWidth="1"/>
    <col min="4864" max="4864" width="9.140625" style="4"/>
    <col min="4865" max="4865" width="31.28515625" style="4" bestFit="1" customWidth="1"/>
    <col min="4866" max="4866" width="15.7109375" style="4" bestFit="1" customWidth="1"/>
    <col min="4867" max="4867" width="44.7109375" style="4" bestFit="1" customWidth="1"/>
    <col min="4868" max="4868" width="6.28515625" style="4" bestFit="1" customWidth="1"/>
    <col min="4869" max="4869" width="15.5703125" style="4" bestFit="1" customWidth="1"/>
    <col min="4870" max="5114" width="9.140625" style="4"/>
    <col min="5115" max="5115" width="41.7109375" style="4" bestFit="1" customWidth="1"/>
    <col min="5116" max="5116" width="15.7109375" style="4" bestFit="1" customWidth="1"/>
    <col min="5117" max="5117" width="41.5703125" style="4" customWidth="1"/>
    <col min="5118" max="5118" width="6.42578125" style="4" customWidth="1"/>
    <col min="5119" max="5119" width="18.28515625" style="4" bestFit="1" customWidth="1"/>
    <col min="5120" max="5120" width="9.140625" style="4"/>
    <col min="5121" max="5121" width="31.28515625" style="4" bestFit="1" customWidth="1"/>
    <col min="5122" max="5122" width="15.7109375" style="4" bestFit="1" customWidth="1"/>
    <col min="5123" max="5123" width="44.7109375" style="4" bestFit="1" customWidth="1"/>
    <col min="5124" max="5124" width="6.28515625" style="4" bestFit="1" customWidth="1"/>
    <col min="5125" max="5125" width="15.5703125" style="4" bestFit="1" customWidth="1"/>
    <col min="5126" max="5370" width="9.140625" style="4"/>
    <col min="5371" max="5371" width="41.7109375" style="4" bestFit="1" customWidth="1"/>
    <col min="5372" max="5372" width="15.7109375" style="4" bestFit="1" customWidth="1"/>
    <col min="5373" max="5373" width="41.5703125" style="4" customWidth="1"/>
    <col min="5374" max="5374" width="6.42578125" style="4" customWidth="1"/>
    <col min="5375" max="5375" width="18.28515625" style="4" bestFit="1" customWidth="1"/>
    <col min="5376" max="5376" width="9.140625" style="4"/>
    <col min="5377" max="5377" width="31.28515625" style="4" bestFit="1" customWidth="1"/>
    <col min="5378" max="5378" width="15.7109375" style="4" bestFit="1" customWidth="1"/>
    <col min="5379" max="5379" width="44.7109375" style="4" bestFit="1" customWidth="1"/>
    <col min="5380" max="5380" width="6.28515625" style="4" bestFit="1" customWidth="1"/>
    <col min="5381" max="5381" width="15.5703125" style="4" bestFit="1" customWidth="1"/>
    <col min="5382" max="5626" width="9.140625" style="4"/>
    <col min="5627" max="5627" width="41.7109375" style="4" bestFit="1" customWidth="1"/>
    <col min="5628" max="5628" width="15.7109375" style="4" bestFit="1" customWidth="1"/>
    <col min="5629" max="5629" width="41.5703125" style="4" customWidth="1"/>
    <col min="5630" max="5630" width="6.42578125" style="4" customWidth="1"/>
    <col min="5631" max="5631" width="18.28515625" style="4" bestFit="1" customWidth="1"/>
    <col min="5632" max="5632" width="9.140625" style="4"/>
    <col min="5633" max="5633" width="31.28515625" style="4" bestFit="1" customWidth="1"/>
    <col min="5634" max="5634" width="15.7109375" style="4" bestFit="1" customWidth="1"/>
    <col min="5635" max="5635" width="44.7109375" style="4" bestFit="1" customWidth="1"/>
    <col min="5636" max="5636" width="6.28515625" style="4" bestFit="1" customWidth="1"/>
    <col min="5637" max="5637" width="15.5703125" style="4" bestFit="1" customWidth="1"/>
    <col min="5638" max="5882" width="9.140625" style="4"/>
    <col min="5883" max="5883" width="41.7109375" style="4" bestFit="1" customWidth="1"/>
    <col min="5884" max="5884" width="15.7109375" style="4" bestFit="1" customWidth="1"/>
    <col min="5885" max="5885" width="41.5703125" style="4" customWidth="1"/>
    <col min="5886" max="5886" width="6.42578125" style="4" customWidth="1"/>
    <col min="5887" max="5887" width="18.28515625" style="4" bestFit="1" customWidth="1"/>
    <col min="5888" max="5888" width="9.140625" style="4"/>
    <col min="5889" max="5889" width="31.28515625" style="4" bestFit="1" customWidth="1"/>
    <col min="5890" max="5890" width="15.7109375" style="4" bestFit="1" customWidth="1"/>
    <col min="5891" max="5891" width="44.7109375" style="4" bestFit="1" customWidth="1"/>
    <col min="5892" max="5892" width="6.28515625" style="4" bestFit="1" customWidth="1"/>
    <col min="5893" max="5893" width="15.5703125" style="4" bestFit="1" customWidth="1"/>
    <col min="5894" max="6138" width="9.140625" style="4"/>
    <col min="6139" max="6139" width="41.7109375" style="4" bestFit="1" customWidth="1"/>
    <col min="6140" max="6140" width="15.7109375" style="4" bestFit="1" customWidth="1"/>
    <col min="6141" max="6141" width="41.5703125" style="4" customWidth="1"/>
    <col min="6142" max="6142" width="6.42578125" style="4" customWidth="1"/>
    <col min="6143" max="6143" width="18.28515625" style="4" bestFit="1" customWidth="1"/>
    <col min="6144" max="6144" width="9.140625" style="4"/>
    <col min="6145" max="6145" width="31.28515625" style="4" bestFit="1" customWidth="1"/>
    <col min="6146" max="6146" width="15.7109375" style="4" bestFit="1" customWidth="1"/>
    <col min="6147" max="6147" width="44.7109375" style="4" bestFit="1" customWidth="1"/>
    <col min="6148" max="6148" width="6.28515625" style="4" bestFit="1" customWidth="1"/>
    <col min="6149" max="6149" width="15.5703125" style="4" bestFit="1" customWidth="1"/>
    <col min="6150" max="6394" width="9.140625" style="4"/>
    <col min="6395" max="6395" width="41.7109375" style="4" bestFit="1" customWidth="1"/>
    <col min="6396" max="6396" width="15.7109375" style="4" bestFit="1" customWidth="1"/>
    <col min="6397" max="6397" width="41.5703125" style="4" customWidth="1"/>
    <col min="6398" max="6398" width="6.42578125" style="4" customWidth="1"/>
    <col min="6399" max="6399" width="18.28515625" style="4" bestFit="1" customWidth="1"/>
    <col min="6400" max="6400" width="9.140625" style="4"/>
    <col min="6401" max="6401" width="31.28515625" style="4" bestFit="1" customWidth="1"/>
    <col min="6402" max="6402" width="15.7109375" style="4" bestFit="1" customWidth="1"/>
    <col min="6403" max="6403" width="44.7109375" style="4" bestFit="1" customWidth="1"/>
    <col min="6404" max="6404" width="6.28515625" style="4" bestFit="1" customWidth="1"/>
    <col min="6405" max="6405" width="15.5703125" style="4" bestFit="1" customWidth="1"/>
    <col min="6406" max="6650" width="9.140625" style="4"/>
    <col min="6651" max="6651" width="41.7109375" style="4" bestFit="1" customWidth="1"/>
    <col min="6652" max="6652" width="15.7109375" style="4" bestFit="1" customWidth="1"/>
    <col min="6653" max="6653" width="41.5703125" style="4" customWidth="1"/>
    <col min="6654" max="6654" width="6.42578125" style="4" customWidth="1"/>
    <col min="6655" max="6655" width="18.28515625" style="4" bestFit="1" customWidth="1"/>
    <col min="6656" max="6656" width="9.140625" style="4"/>
    <col min="6657" max="6657" width="31.28515625" style="4" bestFit="1" customWidth="1"/>
    <col min="6658" max="6658" width="15.7109375" style="4" bestFit="1" customWidth="1"/>
    <col min="6659" max="6659" width="44.7109375" style="4" bestFit="1" customWidth="1"/>
    <col min="6660" max="6660" width="6.28515625" style="4" bestFit="1" customWidth="1"/>
    <col min="6661" max="6661" width="15.5703125" style="4" bestFit="1" customWidth="1"/>
    <col min="6662" max="6906" width="9.140625" style="4"/>
    <col min="6907" max="6907" width="41.7109375" style="4" bestFit="1" customWidth="1"/>
    <col min="6908" max="6908" width="15.7109375" style="4" bestFit="1" customWidth="1"/>
    <col min="6909" max="6909" width="41.5703125" style="4" customWidth="1"/>
    <col min="6910" max="6910" width="6.42578125" style="4" customWidth="1"/>
    <col min="6911" max="6911" width="18.28515625" style="4" bestFit="1" customWidth="1"/>
    <col min="6912" max="6912" width="9.140625" style="4"/>
    <col min="6913" max="6913" width="31.28515625" style="4" bestFit="1" customWidth="1"/>
    <col min="6914" max="6914" width="15.7109375" style="4" bestFit="1" customWidth="1"/>
    <col min="6915" max="6915" width="44.7109375" style="4" bestFit="1" customWidth="1"/>
    <col min="6916" max="6916" width="6.28515625" style="4" bestFit="1" customWidth="1"/>
    <col min="6917" max="6917" width="15.5703125" style="4" bestFit="1" customWidth="1"/>
    <col min="6918" max="7162" width="9.140625" style="4"/>
    <col min="7163" max="7163" width="41.7109375" style="4" bestFit="1" customWidth="1"/>
    <col min="7164" max="7164" width="15.7109375" style="4" bestFit="1" customWidth="1"/>
    <col min="7165" max="7165" width="41.5703125" style="4" customWidth="1"/>
    <col min="7166" max="7166" width="6.42578125" style="4" customWidth="1"/>
    <col min="7167" max="7167" width="18.28515625" style="4" bestFit="1" customWidth="1"/>
    <col min="7168" max="7168" width="9.140625" style="4"/>
    <col min="7169" max="7169" width="31.28515625" style="4" bestFit="1" customWidth="1"/>
    <col min="7170" max="7170" width="15.7109375" style="4" bestFit="1" customWidth="1"/>
    <col min="7171" max="7171" width="44.7109375" style="4" bestFit="1" customWidth="1"/>
    <col min="7172" max="7172" width="6.28515625" style="4" bestFit="1" customWidth="1"/>
    <col min="7173" max="7173" width="15.5703125" style="4" bestFit="1" customWidth="1"/>
    <col min="7174" max="7418" width="9.140625" style="4"/>
    <col min="7419" max="7419" width="41.7109375" style="4" bestFit="1" customWidth="1"/>
    <col min="7420" max="7420" width="15.7109375" style="4" bestFit="1" customWidth="1"/>
    <col min="7421" max="7421" width="41.5703125" style="4" customWidth="1"/>
    <col min="7422" max="7422" width="6.42578125" style="4" customWidth="1"/>
    <col min="7423" max="7423" width="18.28515625" style="4" bestFit="1" customWidth="1"/>
    <col min="7424" max="7424" width="9.140625" style="4"/>
    <col min="7425" max="7425" width="31.28515625" style="4" bestFit="1" customWidth="1"/>
    <col min="7426" max="7426" width="15.7109375" style="4" bestFit="1" customWidth="1"/>
    <col min="7427" max="7427" width="44.7109375" style="4" bestFit="1" customWidth="1"/>
    <col min="7428" max="7428" width="6.28515625" style="4" bestFit="1" customWidth="1"/>
    <col min="7429" max="7429" width="15.5703125" style="4" bestFit="1" customWidth="1"/>
    <col min="7430" max="7674" width="9.140625" style="4"/>
    <col min="7675" max="7675" width="41.7109375" style="4" bestFit="1" customWidth="1"/>
    <col min="7676" max="7676" width="15.7109375" style="4" bestFit="1" customWidth="1"/>
    <col min="7677" max="7677" width="41.5703125" style="4" customWidth="1"/>
    <col min="7678" max="7678" width="6.42578125" style="4" customWidth="1"/>
    <col min="7679" max="7679" width="18.28515625" style="4" bestFit="1" customWidth="1"/>
    <col min="7680" max="7680" width="9.140625" style="4"/>
    <col min="7681" max="7681" width="31.28515625" style="4" bestFit="1" customWidth="1"/>
    <col min="7682" max="7682" width="15.7109375" style="4" bestFit="1" customWidth="1"/>
    <col min="7683" max="7683" width="44.7109375" style="4" bestFit="1" customWidth="1"/>
    <col min="7684" max="7684" width="6.28515625" style="4" bestFit="1" customWidth="1"/>
    <col min="7685" max="7685" width="15.5703125" style="4" bestFit="1" customWidth="1"/>
    <col min="7686" max="7930" width="9.140625" style="4"/>
    <col min="7931" max="7931" width="41.7109375" style="4" bestFit="1" customWidth="1"/>
    <col min="7932" max="7932" width="15.7109375" style="4" bestFit="1" customWidth="1"/>
    <col min="7933" max="7933" width="41.5703125" style="4" customWidth="1"/>
    <col min="7934" max="7934" width="6.42578125" style="4" customWidth="1"/>
    <col min="7935" max="7935" width="18.28515625" style="4" bestFit="1" customWidth="1"/>
    <col min="7936" max="7936" width="9.140625" style="4"/>
    <col min="7937" max="7937" width="31.28515625" style="4" bestFit="1" customWidth="1"/>
    <col min="7938" max="7938" width="15.7109375" style="4" bestFit="1" customWidth="1"/>
    <col min="7939" max="7939" width="44.7109375" style="4" bestFit="1" customWidth="1"/>
    <col min="7940" max="7940" width="6.28515625" style="4" bestFit="1" customWidth="1"/>
    <col min="7941" max="7941" width="15.5703125" style="4" bestFit="1" customWidth="1"/>
    <col min="7942" max="8186" width="9.140625" style="4"/>
    <col min="8187" max="8187" width="41.7109375" style="4" bestFit="1" customWidth="1"/>
    <col min="8188" max="8188" width="15.7109375" style="4" bestFit="1" customWidth="1"/>
    <col min="8189" max="8189" width="41.5703125" style="4" customWidth="1"/>
    <col min="8190" max="8190" width="6.42578125" style="4" customWidth="1"/>
    <col min="8191" max="8191" width="18.28515625" style="4" bestFit="1" customWidth="1"/>
    <col min="8192" max="8192" width="9.140625" style="4"/>
    <col min="8193" max="8193" width="31.28515625" style="4" bestFit="1" customWidth="1"/>
    <col min="8194" max="8194" width="15.7109375" style="4" bestFit="1" customWidth="1"/>
    <col min="8195" max="8195" width="44.7109375" style="4" bestFit="1" customWidth="1"/>
    <col min="8196" max="8196" width="6.28515625" style="4" bestFit="1" customWidth="1"/>
    <col min="8197" max="8197" width="15.5703125" style="4" bestFit="1" customWidth="1"/>
    <col min="8198" max="8442" width="9.140625" style="4"/>
    <col min="8443" max="8443" width="41.7109375" style="4" bestFit="1" customWidth="1"/>
    <col min="8444" max="8444" width="15.7109375" style="4" bestFit="1" customWidth="1"/>
    <col min="8445" max="8445" width="41.5703125" style="4" customWidth="1"/>
    <col min="8446" max="8446" width="6.42578125" style="4" customWidth="1"/>
    <col min="8447" max="8447" width="18.28515625" style="4" bestFit="1" customWidth="1"/>
    <col min="8448" max="8448" width="9.140625" style="4"/>
    <col min="8449" max="8449" width="31.28515625" style="4" bestFit="1" customWidth="1"/>
    <col min="8450" max="8450" width="15.7109375" style="4" bestFit="1" customWidth="1"/>
    <col min="8451" max="8451" width="44.7109375" style="4" bestFit="1" customWidth="1"/>
    <col min="8452" max="8452" width="6.28515625" style="4" bestFit="1" customWidth="1"/>
    <col min="8453" max="8453" width="15.5703125" style="4" bestFit="1" customWidth="1"/>
    <col min="8454" max="8698" width="9.140625" style="4"/>
    <col min="8699" max="8699" width="41.7109375" style="4" bestFit="1" customWidth="1"/>
    <col min="8700" max="8700" width="15.7109375" style="4" bestFit="1" customWidth="1"/>
    <col min="8701" max="8701" width="41.5703125" style="4" customWidth="1"/>
    <col min="8702" max="8702" width="6.42578125" style="4" customWidth="1"/>
    <col min="8703" max="8703" width="18.28515625" style="4" bestFit="1" customWidth="1"/>
    <col min="8704" max="8704" width="9.140625" style="4"/>
    <col min="8705" max="8705" width="31.28515625" style="4" bestFit="1" customWidth="1"/>
    <col min="8706" max="8706" width="15.7109375" style="4" bestFit="1" customWidth="1"/>
    <col min="8707" max="8707" width="44.7109375" style="4" bestFit="1" customWidth="1"/>
    <col min="8708" max="8708" width="6.28515625" style="4" bestFit="1" customWidth="1"/>
    <col min="8709" max="8709" width="15.5703125" style="4" bestFit="1" customWidth="1"/>
    <col min="8710" max="8954" width="9.140625" style="4"/>
    <col min="8955" max="8955" width="41.7109375" style="4" bestFit="1" customWidth="1"/>
    <col min="8956" max="8956" width="15.7109375" style="4" bestFit="1" customWidth="1"/>
    <col min="8957" max="8957" width="41.5703125" style="4" customWidth="1"/>
    <col min="8958" max="8958" width="6.42578125" style="4" customWidth="1"/>
    <col min="8959" max="8959" width="18.28515625" style="4" bestFit="1" customWidth="1"/>
    <col min="8960" max="8960" width="9.140625" style="4"/>
    <col min="8961" max="8961" width="31.28515625" style="4" bestFit="1" customWidth="1"/>
    <col min="8962" max="8962" width="15.7109375" style="4" bestFit="1" customWidth="1"/>
    <col min="8963" max="8963" width="44.7109375" style="4" bestFit="1" customWidth="1"/>
    <col min="8964" max="8964" width="6.28515625" style="4" bestFit="1" customWidth="1"/>
    <col min="8965" max="8965" width="15.5703125" style="4" bestFit="1" customWidth="1"/>
    <col min="8966" max="9210" width="9.140625" style="4"/>
    <col min="9211" max="9211" width="41.7109375" style="4" bestFit="1" customWidth="1"/>
    <col min="9212" max="9212" width="15.7109375" style="4" bestFit="1" customWidth="1"/>
    <col min="9213" max="9213" width="41.5703125" style="4" customWidth="1"/>
    <col min="9214" max="9214" width="6.42578125" style="4" customWidth="1"/>
    <col min="9215" max="9215" width="18.28515625" style="4" bestFit="1" customWidth="1"/>
    <col min="9216" max="9216" width="9.140625" style="4"/>
    <col min="9217" max="9217" width="31.28515625" style="4" bestFit="1" customWidth="1"/>
    <col min="9218" max="9218" width="15.7109375" style="4" bestFit="1" customWidth="1"/>
    <col min="9219" max="9219" width="44.7109375" style="4" bestFit="1" customWidth="1"/>
    <col min="9220" max="9220" width="6.28515625" style="4" bestFit="1" customWidth="1"/>
    <col min="9221" max="9221" width="15.5703125" style="4" bestFit="1" customWidth="1"/>
    <col min="9222" max="9466" width="9.140625" style="4"/>
    <col min="9467" max="9467" width="41.7109375" style="4" bestFit="1" customWidth="1"/>
    <col min="9468" max="9468" width="15.7109375" style="4" bestFit="1" customWidth="1"/>
    <col min="9469" max="9469" width="41.5703125" style="4" customWidth="1"/>
    <col min="9470" max="9470" width="6.42578125" style="4" customWidth="1"/>
    <col min="9471" max="9471" width="18.28515625" style="4" bestFit="1" customWidth="1"/>
    <col min="9472" max="9472" width="9.140625" style="4"/>
    <col min="9473" max="9473" width="31.28515625" style="4" bestFit="1" customWidth="1"/>
    <col min="9474" max="9474" width="15.7109375" style="4" bestFit="1" customWidth="1"/>
    <col min="9475" max="9475" width="44.7109375" style="4" bestFit="1" customWidth="1"/>
    <col min="9476" max="9476" width="6.28515625" style="4" bestFit="1" customWidth="1"/>
    <col min="9477" max="9477" width="15.5703125" style="4" bestFit="1" customWidth="1"/>
    <col min="9478" max="9722" width="9.140625" style="4"/>
    <col min="9723" max="9723" width="41.7109375" style="4" bestFit="1" customWidth="1"/>
    <col min="9724" max="9724" width="15.7109375" style="4" bestFit="1" customWidth="1"/>
    <col min="9725" max="9725" width="41.5703125" style="4" customWidth="1"/>
    <col min="9726" max="9726" width="6.42578125" style="4" customWidth="1"/>
    <col min="9727" max="9727" width="18.28515625" style="4" bestFit="1" customWidth="1"/>
    <col min="9728" max="9728" width="9.140625" style="4"/>
    <col min="9729" max="9729" width="31.28515625" style="4" bestFit="1" customWidth="1"/>
    <col min="9730" max="9730" width="15.7109375" style="4" bestFit="1" customWidth="1"/>
    <col min="9731" max="9731" width="44.7109375" style="4" bestFit="1" customWidth="1"/>
    <col min="9732" max="9732" width="6.28515625" style="4" bestFit="1" customWidth="1"/>
    <col min="9733" max="9733" width="15.5703125" style="4" bestFit="1" customWidth="1"/>
    <col min="9734" max="9978" width="9.140625" style="4"/>
    <col min="9979" max="9979" width="41.7109375" style="4" bestFit="1" customWidth="1"/>
    <col min="9980" max="9980" width="15.7109375" style="4" bestFit="1" customWidth="1"/>
    <col min="9981" max="9981" width="41.5703125" style="4" customWidth="1"/>
    <col min="9982" max="9982" width="6.42578125" style="4" customWidth="1"/>
    <col min="9983" max="9983" width="18.28515625" style="4" bestFit="1" customWidth="1"/>
    <col min="9984" max="9984" width="9.140625" style="4"/>
    <col min="9985" max="9985" width="31.28515625" style="4" bestFit="1" customWidth="1"/>
    <col min="9986" max="9986" width="15.7109375" style="4" bestFit="1" customWidth="1"/>
    <col min="9987" max="9987" width="44.7109375" style="4" bestFit="1" customWidth="1"/>
    <col min="9988" max="9988" width="6.28515625" style="4" bestFit="1" customWidth="1"/>
    <col min="9989" max="9989" width="15.5703125" style="4" bestFit="1" customWidth="1"/>
    <col min="9990" max="10234" width="9.140625" style="4"/>
    <col min="10235" max="10235" width="41.7109375" style="4" bestFit="1" customWidth="1"/>
    <col min="10236" max="10236" width="15.7109375" style="4" bestFit="1" customWidth="1"/>
    <col min="10237" max="10237" width="41.5703125" style="4" customWidth="1"/>
    <col min="10238" max="10238" width="6.42578125" style="4" customWidth="1"/>
    <col min="10239" max="10239" width="18.28515625" style="4" bestFit="1" customWidth="1"/>
    <col min="10240" max="10240" width="9.140625" style="4"/>
    <col min="10241" max="10241" width="31.28515625" style="4" bestFit="1" customWidth="1"/>
    <col min="10242" max="10242" width="15.7109375" style="4" bestFit="1" customWidth="1"/>
    <col min="10243" max="10243" width="44.7109375" style="4" bestFit="1" customWidth="1"/>
    <col min="10244" max="10244" width="6.28515625" style="4" bestFit="1" customWidth="1"/>
    <col min="10245" max="10245" width="15.5703125" style="4" bestFit="1" customWidth="1"/>
    <col min="10246" max="10490" width="9.140625" style="4"/>
    <col min="10491" max="10491" width="41.7109375" style="4" bestFit="1" customWidth="1"/>
    <col min="10492" max="10492" width="15.7109375" style="4" bestFit="1" customWidth="1"/>
    <col min="10493" max="10493" width="41.5703125" style="4" customWidth="1"/>
    <col min="10494" max="10494" width="6.42578125" style="4" customWidth="1"/>
    <col min="10495" max="10495" width="18.28515625" style="4" bestFit="1" customWidth="1"/>
    <col min="10496" max="10496" width="9.140625" style="4"/>
    <col min="10497" max="10497" width="31.28515625" style="4" bestFit="1" customWidth="1"/>
    <col min="10498" max="10498" width="15.7109375" style="4" bestFit="1" customWidth="1"/>
    <col min="10499" max="10499" width="44.7109375" style="4" bestFit="1" customWidth="1"/>
    <col min="10500" max="10500" width="6.28515625" style="4" bestFit="1" customWidth="1"/>
    <col min="10501" max="10501" width="15.5703125" style="4" bestFit="1" customWidth="1"/>
    <col min="10502" max="10746" width="9.140625" style="4"/>
    <col min="10747" max="10747" width="41.7109375" style="4" bestFit="1" customWidth="1"/>
    <col min="10748" max="10748" width="15.7109375" style="4" bestFit="1" customWidth="1"/>
    <col min="10749" max="10749" width="41.5703125" style="4" customWidth="1"/>
    <col min="10750" max="10750" width="6.42578125" style="4" customWidth="1"/>
    <col min="10751" max="10751" width="18.28515625" style="4" bestFit="1" customWidth="1"/>
    <col min="10752" max="10752" width="9.140625" style="4"/>
    <col min="10753" max="10753" width="31.28515625" style="4" bestFit="1" customWidth="1"/>
    <col min="10754" max="10754" width="15.7109375" style="4" bestFit="1" customWidth="1"/>
    <col min="10755" max="10755" width="44.7109375" style="4" bestFit="1" customWidth="1"/>
    <col min="10756" max="10756" width="6.28515625" style="4" bestFit="1" customWidth="1"/>
    <col min="10757" max="10757" width="15.5703125" style="4" bestFit="1" customWidth="1"/>
    <col min="10758" max="11002" width="9.140625" style="4"/>
    <col min="11003" max="11003" width="41.7109375" style="4" bestFit="1" customWidth="1"/>
    <col min="11004" max="11004" width="15.7109375" style="4" bestFit="1" customWidth="1"/>
    <col min="11005" max="11005" width="41.5703125" style="4" customWidth="1"/>
    <col min="11006" max="11006" width="6.42578125" style="4" customWidth="1"/>
    <col min="11007" max="11007" width="18.28515625" style="4" bestFit="1" customWidth="1"/>
    <col min="11008" max="11008" width="9.140625" style="4"/>
    <col min="11009" max="11009" width="31.28515625" style="4" bestFit="1" customWidth="1"/>
    <col min="11010" max="11010" width="15.7109375" style="4" bestFit="1" customWidth="1"/>
    <col min="11011" max="11011" width="44.7109375" style="4" bestFit="1" customWidth="1"/>
    <col min="11012" max="11012" width="6.28515625" style="4" bestFit="1" customWidth="1"/>
    <col min="11013" max="11013" width="15.5703125" style="4" bestFit="1" customWidth="1"/>
    <col min="11014" max="11258" width="9.140625" style="4"/>
    <col min="11259" max="11259" width="41.7109375" style="4" bestFit="1" customWidth="1"/>
    <col min="11260" max="11260" width="15.7109375" style="4" bestFit="1" customWidth="1"/>
    <col min="11261" max="11261" width="41.5703125" style="4" customWidth="1"/>
    <col min="11262" max="11262" width="6.42578125" style="4" customWidth="1"/>
    <col min="11263" max="11263" width="18.28515625" style="4" bestFit="1" customWidth="1"/>
    <col min="11264" max="11264" width="9.140625" style="4"/>
    <col min="11265" max="11265" width="31.28515625" style="4" bestFit="1" customWidth="1"/>
    <col min="11266" max="11266" width="15.7109375" style="4" bestFit="1" customWidth="1"/>
    <col min="11267" max="11267" width="44.7109375" style="4" bestFit="1" customWidth="1"/>
    <col min="11268" max="11268" width="6.28515625" style="4" bestFit="1" customWidth="1"/>
    <col min="11269" max="11269" width="15.5703125" style="4" bestFit="1" customWidth="1"/>
    <col min="11270" max="11514" width="9.140625" style="4"/>
    <col min="11515" max="11515" width="41.7109375" style="4" bestFit="1" customWidth="1"/>
    <col min="11516" max="11516" width="15.7109375" style="4" bestFit="1" customWidth="1"/>
    <col min="11517" max="11517" width="41.5703125" style="4" customWidth="1"/>
    <col min="11518" max="11518" width="6.42578125" style="4" customWidth="1"/>
    <col min="11519" max="11519" width="18.28515625" style="4" bestFit="1" customWidth="1"/>
    <col min="11520" max="11520" width="9.140625" style="4"/>
    <col min="11521" max="11521" width="31.28515625" style="4" bestFit="1" customWidth="1"/>
    <col min="11522" max="11522" width="15.7109375" style="4" bestFit="1" customWidth="1"/>
    <col min="11523" max="11523" width="44.7109375" style="4" bestFit="1" customWidth="1"/>
    <col min="11524" max="11524" width="6.28515625" style="4" bestFit="1" customWidth="1"/>
    <col min="11525" max="11525" width="15.5703125" style="4" bestFit="1" customWidth="1"/>
    <col min="11526" max="11770" width="9.140625" style="4"/>
    <col min="11771" max="11771" width="41.7109375" style="4" bestFit="1" customWidth="1"/>
    <col min="11772" max="11772" width="15.7109375" style="4" bestFit="1" customWidth="1"/>
    <col min="11773" max="11773" width="41.5703125" style="4" customWidth="1"/>
    <col min="11774" max="11774" width="6.42578125" style="4" customWidth="1"/>
    <col min="11775" max="11775" width="18.28515625" style="4" bestFit="1" customWidth="1"/>
    <col min="11776" max="11776" width="9.140625" style="4"/>
    <col min="11777" max="11777" width="31.28515625" style="4" bestFit="1" customWidth="1"/>
    <col min="11778" max="11778" width="15.7109375" style="4" bestFit="1" customWidth="1"/>
    <col min="11779" max="11779" width="44.7109375" style="4" bestFit="1" customWidth="1"/>
    <col min="11780" max="11780" width="6.28515625" style="4" bestFit="1" customWidth="1"/>
    <col min="11781" max="11781" width="15.5703125" style="4" bestFit="1" customWidth="1"/>
    <col min="11782" max="12026" width="9.140625" style="4"/>
    <col min="12027" max="12027" width="41.7109375" style="4" bestFit="1" customWidth="1"/>
    <col min="12028" max="12028" width="15.7109375" style="4" bestFit="1" customWidth="1"/>
    <col min="12029" max="12029" width="41.5703125" style="4" customWidth="1"/>
    <col min="12030" max="12030" width="6.42578125" style="4" customWidth="1"/>
    <col min="12031" max="12031" width="18.28515625" style="4" bestFit="1" customWidth="1"/>
    <col min="12032" max="12032" width="9.140625" style="4"/>
    <col min="12033" max="12033" width="31.28515625" style="4" bestFit="1" customWidth="1"/>
    <col min="12034" max="12034" width="15.7109375" style="4" bestFit="1" customWidth="1"/>
    <col min="12035" max="12035" width="44.7109375" style="4" bestFit="1" customWidth="1"/>
    <col min="12036" max="12036" width="6.28515625" style="4" bestFit="1" customWidth="1"/>
    <col min="12037" max="12037" width="15.5703125" style="4" bestFit="1" customWidth="1"/>
    <col min="12038" max="12282" width="9.140625" style="4"/>
    <col min="12283" max="12283" width="41.7109375" style="4" bestFit="1" customWidth="1"/>
    <col min="12284" max="12284" width="15.7109375" style="4" bestFit="1" customWidth="1"/>
    <col min="12285" max="12285" width="41.5703125" style="4" customWidth="1"/>
    <col min="12286" max="12286" width="6.42578125" style="4" customWidth="1"/>
    <col min="12287" max="12287" width="18.28515625" style="4" bestFit="1" customWidth="1"/>
    <col min="12288" max="12288" width="9.140625" style="4"/>
    <col min="12289" max="12289" width="31.28515625" style="4" bestFit="1" customWidth="1"/>
    <col min="12290" max="12290" width="15.7109375" style="4" bestFit="1" customWidth="1"/>
    <col min="12291" max="12291" width="44.7109375" style="4" bestFit="1" customWidth="1"/>
    <col min="12292" max="12292" width="6.28515625" style="4" bestFit="1" customWidth="1"/>
    <col min="12293" max="12293" width="15.5703125" style="4" bestFit="1" customWidth="1"/>
    <col min="12294" max="12538" width="9.140625" style="4"/>
    <col min="12539" max="12539" width="41.7109375" style="4" bestFit="1" customWidth="1"/>
    <col min="12540" max="12540" width="15.7109375" style="4" bestFit="1" customWidth="1"/>
    <col min="12541" max="12541" width="41.5703125" style="4" customWidth="1"/>
    <col min="12542" max="12542" width="6.42578125" style="4" customWidth="1"/>
    <col min="12543" max="12543" width="18.28515625" style="4" bestFit="1" customWidth="1"/>
    <col min="12544" max="12544" width="9.140625" style="4"/>
    <col min="12545" max="12545" width="31.28515625" style="4" bestFit="1" customWidth="1"/>
    <col min="12546" max="12546" width="15.7109375" style="4" bestFit="1" customWidth="1"/>
    <col min="12547" max="12547" width="44.7109375" style="4" bestFit="1" customWidth="1"/>
    <col min="12548" max="12548" width="6.28515625" style="4" bestFit="1" customWidth="1"/>
    <col min="12549" max="12549" width="15.5703125" style="4" bestFit="1" customWidth="1"/>
    <col min="12550" max="12794" width="9.140625" style="4"/>
    <col min="12795" max="12795" width="41.7109375" style="4" bestFit="1" customWidth="1"/>
    <col min="12796" max="12796" width="15.7109375" style="4" bestFit="1" customWidth="1"/>
    <col min="12797" max="12797" width="41.5703125" style="4" customWidth="1"/>
    <col min="12798" max="12798" width="6.42578125" style="4" customWidth="1"/>
    <col min="12799" max="12799" width="18.28515625" style="4" bestFit="1" customWidth="1"/>
    <col min="12800" max="12800" width="9.140625" style="4"/>
    <col min="12801" max="12801" width="31.28515625" style="4" bestFit="1" customWidth="1"/>
    <col min="12802" max="12802" width="15.7109375" style="4" bestFit="1" customWidth="1"/>
    <col min="12803" max="12803" width="44.7109375" style="4" bestFit="1" customWidth="1"/>
    <col min="12804" max="12804" width="6.28515625" style="4" bestFit="1" customWidth="1"/>
    <col min="12805" max="12805" width="15.5703125" style="4" bestFit="1" customWidth="1"/>
    <col min="12806" max="13050" width="9.140625" style="4"/>
    <col min="13051" max="13051" width="41.7109375" style="4" bestFit="1" customWidth="1"/>
    <col min="13052" max="13052" width="15.7109375" style="4" bestFit="1" customWidth="1"/>
    <col min="13053" max="13053" width="41.5703125" style="4" customWidth="1"/>
    <col min="13054" max="13054" width="6.42578125" style="4" customWidth="1"/>
    <col min="13055" max="13055" width="18.28515625" style="4" bestFit="1" customWidth="1"/>
    <col min="13056" max="13056" width="9.140625" style="4"/>
    <col min="13057" max="13057" width="31.28515625" style="4" bestFit="1" customWidth="1"/>
    <col min="13058" max="13058" width="15.7109375" style="4" bestFit="1" customWidth="1"/>
    <col min="13059" max="13059" width="44.7109375" style="4" bestFit="1" customWidth="1"/>
    <col min="13060" max="13060" width="6.28515625" style="4" bestFit="1" customWidth="1"/>
    <col min="13061" max="13061" width="15.5703125" style="4" bestFit="1" customWidth="1"/>
    <col min="13062" max="13306" width="9.140625" style="4"/>
    <col min="13307" max="13307" width="41.7109375" style="4" bestFit="1" customWidth="1"/>
    <col min="13308" max="13308" width="15.7109375" style="4" bestFit="1" customWidth="1"/>
    <col min="13309" max="13309" width="41.5703125" style="4" customWidth="1"/>
    <col min="13310" max="13310" width="6.42578125" style="4" customWidth="1"/>
    <col min="13311" max="13311" width="18.28515625" style="4" bestFit="1" customWidth="1"/>
    <col min="13312" max="13312" width="9.140625" style="4"/>
    <col min="13313" max="13313" width="31.28515625" style="4" bestFit="1" customWidth="1"/>
    <col min="13314" max="13314" width="15.7109375" style="4" bestFit="1" customWidth="1"/>
    <col min="13315" max="13315" width="44.7109375" style="4" bestFit="1" customWidth="1"/>
    <col min="13316" max="13316" width="6.28515625" style="4" bestFit="1" customWidth="1"/>
    <col min="13317" max="13317" width="15.5703125" style="4" bestFit="1" customWidth="1"/>
    <col min="13318" max="13562" width="9.140625" style="4"/>
    <col min="13563" max="13563" width="41.7109375" style="4" bestFit="1" customWidth="1"/>
    <col min="13564" max="13564" width="15.7109375" style="4" bestFit="1" customWidth="1"/>
    <col min="13565" max="13565" width="41.5703125" style="4" customWidth="1"/>
    <col min="13566" max="13566" width="6.42578125" style="4" customWidth="1"/>
    <col min="13567" max="13567" width="18.28515625" style="4" bestFit="1" customWidth="1"/>
    <col min="13568" max="13568" width="9.140625" style="4"/>
    <col min="13569" max="13569" width="31.28515625" style="4" bestFit="1" customWidth="1"/>
    <col min="13570" max="13570" width="15.7109375" style="4" bestFit="1" customWidth="1"/>
    <col min="13571" max="13571" width="44.7109375" style="4" bestFit="1" customWidth="1"/>
    <col min="13572" max="13572" width="6.28515625" style="4" bestFit="1" customWidth="1"/>
    <col min="13573" max="13573" width="15.5703125" style="4" bestFit="1" customWidth="1"/>
    <col min="13574" max="13818" width="9.140625" style="4"/>
    <col min="13819" max="13819" width="41.7109375" style="4" bestFit="1" customWidth="1"/>
    <col min="13820" max="13820" width="15.7109375" style="4" bestFit="1" customWidth="1"/>
    <col min="13821" max="13821" width="41.5703125" style="4" customWidth="1"/>
    <col min="13822" max="13822" width="6.42578125" style="4" customWidth="1"/>
    <col min="13823" max="13823" width="18.28515625" style="4" bestFit="1" customWidth="1"/>
    <col min="13824" max="13824" width="9.140625" style="4"/>
    <col min="13825" max="13825" width="31.28515625" style="4" bestFit="1" customWidth="1"/>
    <col min="13826" max="13826" width="15.7109375" style="4" bestFit="1" customWidth="1"/>
    <col min="13827" max="13827" width="44.7109375" style="4" bestFit="1" customWidth="1"/>
    <col min="13828" max="13828" width="6.28515625" style="4" bestFit="1" customWidth="1"/>
    <col min="13829" max="13829" width="15.5703125" style="4" bestFit="1" customWidth="1"/>
    <col min="13830" max="14074" width="9.140625" style="4"/>
    <col min="14075" max="14075" width="41.7109375" style="4" bestFit="1" customWidth="1"/>
    <col min="14076" max="14076" width="15.7109375" style="4" bestFit="1" customWidth="1"/>
    <col min="14077" max="14077" width="41.5703125" style="4" customWidth="1"/>
    <col min="14078" max="14078" width="6.42578125" style="4" customWidth="1"/>
    <col min="14079" max="14079" width="18.28515625" style="4" bestFit="1" customWidth="1"/>
    <col min="14080" max="14080" width="9.140625" style="4"/>
    <col min="14081" max="14081" width="31.28515625" style="4" bestFit="1" customWidth="1"/>
    <col min="14082" max="14082" width="15.7109375" style="4" bestFit="1" customWidth="1"/>
    <col min="14083" max="14083" width="44.7109375" style="4" bestFit="1" customWidth="1"/>
    <col min="14084" max="14084" width="6.28515625" style="4" bestFit="1" customWidth="1"/>
    <col min="14085" max="14085" width="15.5703125" style="4" bestFit="1" customWidth="1"/>
    <col min="14086" max="14330" width="9.140625" style="4"/>
    <col min="14331" max="14331" width="41.7109375" style="4" bestFit="1" customWidth="1"/>
    <col min="14332" max="14332" width="15.7109375" style="4" bestFit="1" customWidth="1"/>
    <col min="14333" max="14333" width="41.5703125" style="4" customWidth="1"/>
    <col min="14334" max="14334" width="6.42578125" style="4" customWidth="1"/>
    <col min="14335" max="14335" width="18.28515625" style="4" bestFit="1" customWidth="1"/>
    <col min="14336" max="14336" width="9.140625" style="4"/>
    <col min="14337" max="14337" width="31.28515625" style="4" bestFit="1" customWidth="1"/>
    <col min="14338" max="14338" width="15.7109375" style="4" bestFit="1" customWidth="1"/>
    <col min="14339" max="14339" width="44.7109375" style="4" bestFit="1" customWidth="1"/>
    <col min="14340" max="14340" width="6.28515625" style="4" bestFit="1" customWidth="1"/>
    <col min="14341" max="14341" width="15.5703125" style="4" bestFit="1" customWidth="1"/>
    <col min="14342" max="14586" width="9.140625" style="4"/>
    <col min="14587" max="14587" width="41.7109375" style="4" bestFit="1" customWidth="1"/>
    <col min="14588" max="14588" width="15.7109375" style="4" bestFit="1" customWidth="1"/>
    <col min="14589" max="14589" width="41.5703125" style="4" customWidth="1"/>
    <col min="14590" max="14590" width="6.42578125" style="4" customWidth="1"/>
    <col min="14591" max="14591" width="18.28515625" style="4" bestFit="1" customWidth="1"/>
    <col min="14592" max="14592" width="9.140625" style="4"/>
    <col min="14593" max="14593" width="31.28515625" style="4" bestFit="1" customWidth="1"/>
    <col min="14594" max="14594" width="15.7109375" style="4" bestFit="1" customWidth="1"/>
    <col min="14595" max="14595" width="44.7109375" style="4" bestFit="1" customWidth="1"/>
    <col min="14596" max="14596" width="6.28515625" style="4" bestFit="1" customWidth="1"/>
    <col min="14597" max="14597" width="15.5703125" style="4" bestFit="1" customWidth="1"/>
    <col min="14598" max="14842" width="9.140625" style="4"/>
    <col min="14843" max="14843" width="41.7109375" style="4" bestFit="1" customWidth="1"/>
    <col min="14844" max="14844" width="15.7109375" style="4" bestFit="1" customWidth="1"/>
    <col min="14845" max="14845" width="41.5703125" style="4" customWidth="1"/>
    <col min="14846" max="14846" width="6.42578125" style="4" customWidth="1"/>
    <col min="14847" max="14847" width="18.28515625" style="4" bestFit="1" customWidth="1"/>
    <col min="14848" max="14848" width="9.140625" style="4"/>
    <col min="14849" max="14849" width="31.28515625" style="4" bestFit="1" customWidth="1"/>
    <col min="14850" max="14850" width="15.7109375" style="4" bestFit="1" customWidth="1"/>
    <col min="14851" max="14851" width="44.7109375" style="4" bestFit="1" customWidth="1"/>
    <col min="14852" max="14852" width="6.28515625" style="4" bestFit="1" customWidth="1"/>
    <col min="14853" max="14853" width="15.5703125" style="4" bestFit="1" customWidth="1"/>
    <col min="14854" max="15098" width="9.140625" style="4"/>
    <col min="15099" max="15099" width="41.7109375" style="4" bestFit="1" customWidth="1"/>
    <col min="15100" max="15100" width="15.7109375" style="4" bestFit="1" customWidth="1"/>
    <col min="15101" max="15101" width="41.5703125" style="4" customWidth="1"/>
    <col min="15102" max="15102" width="6.42578125" style="4" customWidth="1"/>
    <col min="15103" max="15103" width="18.28515625" style="4" bestFit="1" customWidth="1"/>
    <col min="15104" max="15104" width="9.140625" style="4"/>
    <col min="15105" max="15105" width="31.28515625" style="4" bestFit="1" customWidth="1"/>
    <col min="15106" max="15106" width="15.7109375" style="4" bestFit="1" customWidth="1"/>
    <col min="15107" max="15107" width="44.7109375" style="4" bestFit="1" customWidth="1"/>
    <col min="15108" max="15108" width="6.28515625" style="4" bestFit="1" customWidth="1"/>
    <col min="15109" max="15109" width="15.5703125" style="4" bestFit="1" customWidth="1"/>
    <col min="15110" max="15354" width="9.140625" style="4"/>
    <col min="15355" max="15355" width="41.7109375" style="4" bestFit="1" customWidth="1"/>
    <col min="15356" max="15356" width="15.7109375" style="4" bestFit="1" customWidth="1"/>
    <col min="15357" max="15357" width="41.5703125" style="4" customWidth="1"/>
    <col min="15358" max="15358" width="6.42578125" style="4" customWidth="1"/>
    <col min="15359" max="15359" width="18.28515625" style="4" bestFit="1" customWidth="1"/>
    <col min="15360" max="15360" width="9.140625" style="4"/>
    <col min="15361" max="15361" width="31.28515625" style="4" bestFit="1" customWidth="1"/>
    <col min="15362" max="15362" width="15.7109375" style="4" bestFit="1" customWidth="1"/>
    <col min="15363" max="15363" width="44.7109375" style="4" bestFit="1" customWidth="1"/>
    <col min="15364" max="15364" width="6.28515625" style="4" bestFit="1" customWidth="1"/>
    <col min="15365" max="15365" width="15.5703125" style="4" bestFit="1" customWidth="1"/>
    <col min="15366" max="15610" width="9.140625" style="4"/>
    <col min="15611" max="15611" width="41.7109375" style="4" bestFit="1" customWidth="1"/>
    <col min="15612" max="15612" width="15.7109375" style="4" bestFit="1" customWidth="1"/>
    <col min="15613" max="15613" width="41.5703125" style="4" customWidth="1"/>
    <col min="15614" max="15614" width="6.42578125" style="4" customWidth="1"/>
    <col min="15615" max="15615" width="18.28515625" style="4" bestFit="1" customWidth="1"/>
    <col min="15616" max="15616" width="9.140625" style="4"/>
    <col min="15617" max="15617" width="31.28515625" style="4" bestFit="1" customWidth="1"/>
    <col min="15618" max="15618" width="15.7109375" style="4" bestFit="1" customWidth="1"/>
    <col min="15619" max="15619" width="44.7109375" style="4" bestFit="1" customWidth="1"/>
    <col min="15620" max="15620" width="6.28515625" style="4" bestFit="1" customWidth="1"/>
    <col min="15621" max="15621" width="15.5703125" style="4" bestFit="1" customWidth="1"/>
    <col min="15622" max="15866" width="9.140625" style="4"/>
    <col min="15867" max="15867" width="41.7109375" style="4" bestFit="1" customWidth="1"/>
    <col min="15868" max="15868" width="15.7109375" style="4" bestFit="1" customWidth="1"/>
    <col min="15869" max="15869" width="41.5703125" style="4" customWidth="1"/>
    <col min="15870" max="15870" width="6.42578125" style="4" customWidth="1"/>
    <col min="15871" max="15871" width="18.28515625" style="4" bestFit="1" customWidth="1"/>
    <col min="15872" max="15872" width="9.140625" style="4"/>
    <col min="15873" max="15873" width="31.28515625" style="4" bestFit="1" customWidth="1"/>
    <col min="15874" max="15874" width="15.7109375" style="4" bestFit="1" customWidth="1"/>
    <col min="15875" max="15875" width="44.7109375" style="4" bestFit="1" customWidth="1"/>
    <col min="15876" max="15876" width="6.28515625" style="4" bestFit="1" customWidth="1"/>
    <col min="15877" max="15877" width="15.5703125" style="4" bestFit="1" customWidth="1"/>
    <col min="15878" max="16122" width="9.140625" style="4"/>
    <col min="16123" max="16123" width="41.7109375" style="4" bestFit="1" customWidth="1"/>
    <col min="16124" max="16124" width="15.7109375" style="4" bestFit="1" customWidth="1"/>
    <col min="16125" max="16125" width="41.5703125" style="4" customWidth="1"/>
    <col min="16126" max="16126" width="6.42578125" style="4" customWidth="1"/>
    <col min="16127" max="16127" width="18.28515625" style="4" bestFit="1" customWidth="1"/>
    <col min="16128" max="16128" width="9.140625" style="4"/>
    <col min="16129" max="16129" width="31.28515625" style="4" bestFit="1" customWidth="1"/>
    <col min="16130" max="16130" width="15.7109375" style="4" bestFit="1" customWidth="1"/>
    <col min="16131" max="16131" width="44.7109375" style="4" bestFit="1" customWidth="1"/>
    <col min="16132" max="16132" width="6.28515625" style="4" bestFit="1" customWidth="1"/>
    <col min="16133" max="16133" width="15.5703125" style="4" bestFit="1" customWidth="1"/>
    <col min="16134" max="16384" width="9.140625" style="4"/>
  </cols>
  <sheetData>
    <row r="2" spans="3:8" ht="33.75">
      <c r="C2" s="885" t="s">
        <v>962</v>
      </c>
      <c r="D2" s="886"/>
      <c r="E2" s="886"/>
      <c r="F2" s="886"/>
      <c r="G2" s="886"/>
      <c r="H2" s="886"/>
    </row>
    <row r="4" spans="3:8">
      <c r="C4" s="36" t="s">
        <v>1</v>
      </c>
    </row>
    <row r="5" spans="3:8">
      <c r="C5" s="1" t="s">
        <v>365</v>
      </c>
      <c r="D5" s="887" t="s">
        <v>963</v>
      </c>
      <c r="E5" s="896"/>
      <c r="F5" s="888"/>
      <c r="G5" s="2"/>
      <c r="H5" s="367"/>
    </row>
    <row r="6" spans="3:8" ht="38.25">
      <c r="C6" s="48" t="s">
        <v>3</v>
      </c>
      <c r="D6" s="48" t="s">
        <v>4</v>
      </c>
      <c r="E6" s="48"/>
      <c r="F6" s="48" t="s">
        <v>5</v>
      </c>
      <c r="G6" s="49" t="s">
        <v>6</v>
      </c>
      <c r="H6" s="368" t="s">
        <v>7</v>
      </c>
    </row>
    <row r="7" spans="3:8">
      <c r="C7" s="859" t="s">
        <v>8</v>
      </c>
      <c r="D7" s="859" t="s">
        <v>9</v>
      </c>
      <c r="E7" s="35"/>
      <c r="F7" s="628" t="s">
        <v>964</v>
      </c>
      <c r="G7" s="45"/>
      <c r="H7" s="338">
        <v>52525.38</v>
      </c>
    </row>
    <row r="8" spans="3:8">
      <c r="C8" s="859"/>
      <c r="D8" s="859"/>
      <c r="E8" s="35"/>
      <c r="F8" s="628" t="s">
        <v>965</v>
      </c>
      <c r="G8" s="45"/>
      <c r="H8" s="338">
        <v>997982.29</v>
      </c>
    </row>
    <row r="9" spans="3:8">
      <c r="C9" s="859"/>
      <c r="D9" s="859"/>
      <c r="E9" s="35"/>
      <c r="F9" s="156"/>
      <c r="G9" s="45"/>
      <c r="H9" s="369">
        <f>SUM(H7:H8)</f>
        <v>1050507.67</v>
      </c>
    </row>
    <row r="10" spans="3:8">
      <c r="C10" s="859" t="s">
        <v>45</v>
      </c>
      <c r="D10" s="911" t="s">
        <v>12</v>
      </c>
      <c r="E10" s="43"/>
      <c r="F10" s="548" t="s">
        <v>966</v>
      </c>
      <c r="G10" s="52"/>
      <c r="H10" s="370">
        <v>262622.92</v>
      </c>
    </row>
    <row r="11" spans="3:8">
      <c r="C11" s="859"/>
      <c r="D11" s="911"/>
      <c r="E11" s="43"/>
      <c r="F11" s="548" t="s">
        <v>967</v>
      </c>
      <c r="G11" s="52">
        <v>330</v>
      </c>
      <c r="H11" s="370">
        <v>19800</v>
      </c>
    </row>
    <row r="12" spans="3:8">
      <c r="C12" s="859"/>
      <c r="D12" s="911"/>
      <c r="E12" s="43"/>
      <c r="F12" s="548" t="s">
        <v>968</v>
      </c>
      <c r="G12" s="52">
        <v>125</v>
      </c>
      <c r="H12" s="370">
        <v>70465</v>
      </c>
    </row>
    <row r="13" spans="3:8">
      <c r="C13" s="859"/>
      <c r="D13" s="911"/>
      <c r="E13" s="43"/>
      <c r="F13" s="548" t="s">
        <v>969</v>
      </c>
      <c r="G13" s="52" t="s">
        <v>970</v>
      </c>
      <c r="H13" s="370">
        <v>294000</v>
      </c>
    </row>
    <row r="14" spans="3:8">
      <c r="C14" s="859"/>
      <c r="D14" s="911"/>
      <c r="E14" s="43"/>
      <c r="F14" s="548" t="s">
        <v>971</v>
      </c>
      <c r="G14" s="52" t="s">
        <v>970</v>
      </c>
      <c r="H14" s="370">
        <v>50000</v>
      </c>
    </row>
    <row r="15" spans="3:8">
      <c r="C15" s="79"/>
      <c r="D15" s="911"/>
      <c r="E15" s="43"/>
      <c r="F15" s="548"/>
      <c r="G15" s="52"/>
      <c r="H15" s="369">
        <f>SUM(H10:H14)</f>
        <v>696887.91999999993</v>
      </c>
    </row>
    <row r="16" spans="3:8">
      <c r="C16" s="859" t="s">
        <v>45</v>
      </c>
      <c r="D16" s="859" t="s">
        <v>46</v>
      </c>
      <c r="E16" s="35"/>
      <c r="F16" s="548" t="s">
        <v>972</v>
      </c>
      <c r="G16" s="45">
        <v>120</v>
      </c>
      <c r="H16" s="370">
        <v>240000</v>
      </c>
    </row>
    <row r="17" spans="3:11">
      <c r="C17" s="859"/>
      <c r="D17" s="859"/>
      <c r="E17" s="35"/>
      <c r="F17" s="548" t="s">
        <v>973</v>
      </c>
      <c r="G17" s="45">
        <v>201</v>
      </c>
      <c r="H17" s="370">
        <v>505500</v>
      </c>
    </row>
    <row r="18" spans="3:11">
      <c r="C18" s="859"/>
      <c r="D18" s="859"/>
      <c r="E18" s="35"/>
      <c r="F18" s="548" t="s">
        <v>974</v>
      </c>
      <c r="G18" s="45">
        <v>45</v>
      </c>
      <c r="H18" s="370">
        <v>270000</v>
      </c>
    </row>
    <row r="19" spans="3:11">
      <c r="C19" s="79"/>
      <c r="D19" s="859"/>
      <c r="E19" s="35"/>
      <c r="F19" s="548"/>
      <c r="G19" s="45"/>
      <c r="H19" s="371">
        <f>SUM(H16:H18)</f>
        <v>1015500</v>
      </c>
    </row>
    <row r="20" spans="3:11">
      <c r="C20" s="16"/>
      <c r="D20" s="16"/>
      <c r="E20" s="16"/>
      <c r="F20" s="542"/>
      <c r="G20" s="373"/>
      <c r="H20" s="372">
        <f>SUM(H19,H15,H9)</f>
        <v>2762895.59</v>
      </c>
    </row>
    <row r="23" spans="3:11" ht="25.5">
      <c r="C23" s="146" t="s">
        <v>975</v>
      </c>
    </row>
    <row r="24" spans="3:11">
      <c r="C24" s="1" t="s">
        <v>365</v>
      </c>
      <c r="D24" s="887"/>
      <c r="E24" s="896"/>
      <c r="F24" s="888"/>
      <c r="G24" s="2"/>
      <c r="H24" s="367"/>
    </row>
    <row r="25" spans="3:11" ht="38.25">
      <c r="C25" s="48" t="s">
        <v>3</v>
      </c>
      <c r="D25" s="48" t="s">
        <v>4</v>
      </c>
      <c r="E25" s="48" t="s">
        <v>976</v>
      </c>
      <c r="F25" s="48" t="s">
        <v>5</v>
      </c>
      <c r="G25" s="49" t="s">
        <v>6</v>
      </c>
      <c r="H25" s="368" t="s">
        <v>7</v>
      </c>
      <c r="I25" s="791" t="s">
        <v>160</v>
      </c>
      <c r="J25" s="791" t="s">
        <v>161</v>
      </c>
      <c r="K25" s="792" t="s">
        <v>162</v>
      </c>
    </row>
    <row r="26" spans="3:11">
      <c r="C26" s="859" t="s">
        <v>8</v>
      </c>
      <c r="D26" s="859" t="s">
        <v>9</v>
      </c>
      <c r="E26" s="35">
        <v>1</v>
      </c>
      <c r="F26" s="628" t="s">
        <v>964</v>
      </c>
      <c r="G26" s="45"/>
      <c r="H26" s="790">
        <v>52525.38</v>
      </c>
      <c r="I26" s="807" t="s">
        <v>164</v>
      </c>
      <c r="J26" s="801" t="s">
        <v>977</v>
      </c>
      <c r="K26" s="461"/>
    </row>
    <row r="27" spans="3:11">
      <c r="C27" s="859"/>
      <c r="D27" s="859"/>
      <c r="E27" s="35">
        <v>1</v>
      </c>
      <c r="F27" s="628" t="s">
        <v>965</v>
      </c>
      <c r="G27" s="45"/>
      <c r="H27" s="790">
        <v>997982.29</v>
      </c>
      <c r="I27" s="807" t="s">
        <v>164</v>
      </c>
      <c r="J27" s="801" t="s">
        <v>977</v>
      </c>
      <c r="K27" s="461"/>
    </row>
    <row r="28" spans="3:11">
      <c r="C28" s="859"/>
      <c r="D28" s="859"/>
      <c r="E28" s="426"/>
      <c r="F28" s="797"/>
      <c r="G28" s="789"/>
      <c r="H28" s="798">
        <f>SUM(H26:H27)</f>
        <v>1050507.67</v>
      </c>
      <c r="I28" s="806"/>
      <c r="J28" s="799"/>
      <c r="K28" s="799"/>
    </row>
    <row r="29" spans="3:11">
      <c r="C29" s="859" t="s">
        <v>45</v>
      </c>
      <c r="D29" s="932" t="s">
        <v>12</v>
      </c>
      <c r="E29" s="865">
        <v>1</v>
      </c>
      <c r="F29" s="538" t="s">
        <v>978</v>
      </c>
      <c r="G29" s="526"/>
      <c r="H29" s="794"/>
      <c r="I29" s="581"/>
      <c r="J29" s="461"/>
      <c r="K29" s="461"/>
    </row>
    <row r="30" spans="3:11">
      <c r="C30" s="859"/>
      <c r="D30" s="932"/>
      <c r="E30" s="865"/>
      <c r="F30" s="538" t="s">
        <v>979</v>
      </c>
      <c r="G30" s="526">
        <v>200</v>
      </c>
      <c r="H30" s="794">
        <v>114076.92</v>
      </c>
      <c r="I30" s="808" t="s">
        <v>168</v>
      </c>
      <c r="J30" s="801" t="s">
        <v>980</v>
      </c>
      <c r="K30" s="461"/>
    </row>
    <row r="31" spans="3:11">
      <c r="C31" s="859"/>
      <c r="D31" s="932"/>
      <c r="E31" s="865"/>
      <c r="F31" s="538" t="s">
        <v>981</v>
      </c>
      <c r="G31" s="526">
        <v>100</v>
      </c>
      <c r="H31" s="794">
        <v>32000</v>
      </c>
      <c r="I31" s="808" t="s">
        <v>168</v>
      </c>
      <c r="J31" s="801" t="s">
        <v>980</v>
      </c>
      <c r="K31" s="461"/>
    </row>
    <row r="32" spans="3:11">
      <c r="C32" s="859"/>
      <c r="D32" s="932"/>
      <c r="E32" s="865"/>
      <c r="F32" s="538" t="s">
        <v>982</v>
      </c>
      <c r="G32" s="526">
        <v>100</v>
      </c>
      <c r="H32" s="794">
        <v>19500</v>
      </c>
      <c r="I32" s="808" t="s">
        <v>168</v>
      </c>
      <c r="J32" s="801" t="s">
        <v>980</v>
      </c>
      <c r="K32" s="461"/>
    </row>
    <row r="33" spans="3:11">
      <c r="C33" s="859"/>
      <c r="D33" s="932"/>
      <c r="E33" s="865"/>
      <c r="F33" s="538" t="s">
        <v>983</v>
      </c>
      <c r="G33" s="526">
        <v>100</v>
      </c>
      <c r="H33" s="794">
        <v>16900</v>
      </c>
      <c r="I33" s="808" t="s">
        <v>168</v>
      </c>
      <c r="J33" s="801" t="s">
        <v>980</v>
      </c>
      <c r="K33" s="461"/>
    </row>
    <row r="34" spans="3:11">
      <c r="C34" s="859"/>
      <c r="D34" s="932"/>
      <c r="E34" s="865"/>
      <c r="F34" s="538" t="s">
        <v>984</v>
      </c>
      <c r="G34" s="526">
        <v>100</v>
      </c>
      <c r="H34" s="794">
        <v>7900</v>
      </c>
      <c r="I34" s="808" t="s">
        <v>168</v>
      </c>
      <c r="J34" s="801" t="s">
        <v>980</v>
      </c>
      <c r="K34" s="461"/>
    </row>
    <row r="35" spans="3:11">
      <c r="C35" s="859"/>
      <c r="D35" s="932"/>
      <c r="E35" s="865"/>
      <c r="F35" s="538" t="s">
        <v>985</v>
      </c>
      <c r="G35" s="526">
        <v>100</v>
      </c>
      <c r="H35" s="794">
        <v>5400</v>
      </c>
      <c r="I35" s="808" t="s">
        <v>168</v>
      </c>
      <c r="J35" s="801" t="s">
        <v>980</v>
      </c>
      <c r="K35" s="461"/>
    </row>
    <row r="36" spans="3:11">
      <c r="C36" s="859"/>
      <c r="D36" s="932"/>
      <c r="E36" s="865"/>
      <c r="F36" s="538" t="s">
        <v>986</v>
      </c>
      <c r="G36" s="526">
        <v>100</v>
      </c>
      <c r="H36" s="794">
        <v>16100</v>
      </c>
      <c r="I36" s="808" t="s">
        <v>168</v>
      </c>
      <c r="J36" s="801" t="s">
        <v>980</v>
      </c>
      <c r="K36" s="461"/>
    </row>
    <row r="37" spans="3:11">
      <c r="C37" s="859"/>
      <c r="D37" s="932"/>
      <c r="E37" s="865"/>
      <c r="F37" s="538" t="s">
        <v>987</v>
      </c>
      <c r="G37" s="526">
        <v>100</v>
      </c>
      <c r="H37" s="794">
        <v>20500</v>
      </c>
      <c r="I37" s="808" t="s">
        <v>168</v>
      </c>
      <c r="J37" s="801" t="s">
        <v>980</v>
      </c>
      <c r="K37" s="461"/>
    </row>
    <row r="38" spans="3:11">
      <c r="C38" s="859"/>
      <c r="D38" s="932"/>
      <c r="E38" s="865"/>
      <c r="F38" s="538" t="s">
        <v>988</v>
      </c>
      <c r="G38" s="526">
        <v>100</v>
      </c>
      <c r="H38" s="794">
        <v>14900</v>
      </c>
      <c r="I38" s="808" t="s">
        <v>168</v>
      </c>
      <c r="J38" s="801" t="s">
        <v>980</v>
      </c>
      <c r="K38" s="461"/>
    </row>
    <row r="39" spans="3:11">
      <c r="C39" s="859"/>
      <c r="D39" s="932"/>
      <c r="E39" s="865"/>
      <c r="F39" s="538" t="s">
        <v>989</v>
      </c>
      <c r="G39" s="526">
        <v>100</v>
      </c>
      <c r="H39" s="794">
        <v>11900</v>
      </c>
      <c r="I39" s="808" t="s">
        <v>168</v>
      </c>
      <c r="J39" s="801" t="s">
        <v>980</v>
      </c>
      <c r="K39" s="461"/>
    </row>
    <row r="40" spans="3:11">
      <c r="C40" s="859"/>
      <c r="D40" s="932"/>
      <c r="E40" s="865"/>
      <c r="F40" s="538" t="s">
        <v>990</v>
      </c>
      <c r="G40" s="526">
        <v>300</v>
      </c>
      <c r="H40" s="794">
        <v>3450</v>
      </c>
      <c r="I40" s="808" t="s">
        <v>168</v>
      </c>
      <c r="J40" s="801" t="s">
        <v>980</v>
      </c>
      <c r="K40" s="461"/>
    </row>
    <row r="41" spans="3:11">
      <c r="C41" s="859"/>
      <c r="D41" s="932"/>
      <c r="E41" s="457">
        <v>2</v>
      </c>
      <c r="F41" s="538" t="s">
        <v>967</v>
      </c>
      <c r="G41" s="526">
        <v>330</v>
      </c>
      <c r="H41" s="794">
        <v>19800</v>
      </c>
      <c r="I41" s="808" t="s">
        <v>168</v>
      </c>
      <c r="J41" s="801" t="s">
        <v>991</v>
      </c>
      <c r="K41" s="461"/>
    </row>
    <row r="42" spans="3:11">
      <c r="C42" s="859"/>
      <c r="D42" s="932"/>
      <c r="E42" s="457">
        <v>2</v>
      </c>
      <c r="F42" s="538" t="s">
        <v>968</v>
      </c>
      <c r="G42" s="526">
        <v>125</v>
      </c>
      <c r="H42" s="794">
        <v>70465</v>
      </c>
      <c r="I42" s="808" t="s">
        <v>168</v>
      </c>
      <c r="J42" s="801" t="s">
        <v>991</v>
      </c>
      <c r="K42" s="461"/>
    </row>
    <row r="43" spans="3:11">
      <c r="C43" s="859"/>
      <c r="D43" s="932"/>
      <c r="E43" s="457">
        <v>2</v>
      </c>
      <c r="F43" s="538" t="s">
        <v>969</v>
      </c>
      <c r="G43" s="526" t="s">
        <v>970</v>
      </c>
      <c r="H43" s="794">
        <v>294000</v>
      </c>
      <c r="I43" s="808" t="s">
        <v>168</v>
      </c>
      <c r="J43" s="801" t="s">
        <v>991</v>
      </c>
      <c r="K43" s="461"/>
    </row>
    <row r="44" spans="3:11">
      <c r="C44" s="859"/>
      <c r="D44" s="932"/>
      <c r="E44" s="457">
        <v>2</v>
      </c>
      <c r="F44" s="538" t="s">
        <v>971</v>
      </c>
      <c r="G44" s="526" t="s">
        <v>970</v>
      </c>
      <c r="H44" s="794">
        <v>50000</v>
      </c>
      <c r="I44" s="808" t="s">
        <v>168</v>
      </c>
      <c r="J44" s="801" t="s">
        <v>991</v>
      </c>
      <c r="K44" s="461"/>
    </row>
    <row r="45" spans="3:11">
      <c r="C45" s="859"/>
      <c r="D45" s="932"/>
      <c r="E45" s="793">
        <v>3</v>
      </c>
      <c r="F45" s="538" t="s">
        <v>992</v>
      </c>
      <c r="G45" s="787" t="s">
        <v>970</v>
      </c>
      <c r="H45" s="794">
        <v>18818.18</v>
      </c>
      <c r="I45" s="809" t="s">
        <v>867</v>
      </c>
      <c r="J45" s="801" t="s">
        <v>993</v>
      </c>
      <c r="K45" s="461"/>
    </row>
    <row r="46" spans="3:11">
      <c r="C46" s="859"/>
      <c r="D46" s="932"/>
      <c r="E46" s="793">
        <v>3</v>
      </c>
      <c r="F46" s="538" t="s">
        <v>994</v>
      </c>
      <c r="G46" s="787" t="s">
        <v>970</v>
      </c>
      <c r="H46" s="794">
        <v>149089.19</v>
      </c>
      <c r="I46" s="809" t="s">
        <v>867</v>
      </c>
      <c r="J46" s="801" t="s">
        <v>993</v>
      </c>
      <c r="K46" s="461"/>
    </row>
    <row r="47" spans="3:11">
      <c r="C47" s="859"/>
      <c r="D47" s="932"/>
      <c r="E47" s="793">
        <v>3</v>
      </c>
      <c r="F47" s="538" t="s">
        <v>995</v>
      </c>
      <c r="G47" s="787" t="s">
        <v>970</v>
      </c>
      <c r="H47" s="794">
        <v>2136.5</v>
      </c>
      <c r="I47" s="809" t="s">
        <v>867</v>
      </c>
      <c r="J47" s="801" t="s">
        <v>993</v>
      </c>
      <c r="K47" s="461"/>
    </row>
    <row r="48" spans="3:11">
      <c r="C48" s="859"/>
      <c r="D48" s="932"/>
      <c r="E48" s="793">
        <v>3</v>
      </c>
      <c r="F48" s="538" t="s">
        <v>996</v>
      </c>
      <c r="G48" s="787" t="s">
        <v>970</v>
      </c>
      <c r="H48" s="794">
        <v>5700</v>
      </c>
      <c r="I48" s="809" t="s">
        <v>181</v>
      </c>
      <c r="J48" s="801" t="s">
        <v>993</v>
      </c>
      <c r="K48" s="461"/>
    </row>
    <row r="49" spans="3:11">
      <c r="C49" s="859"/>
      <c r="D49" s="932"/>
      <c r="E49" s="793">
        <v>3</v>
      </c>
      <c r="F49" s="538" t="s">
        <v>997</v>
      </c>
      <c r="G49" s="787">
        <v>20</v>
      </c>
      <c r="H49" s="794">
        <v>900</v>
      </c>
      <c r="I49" s="809" t="s">
        <v>181</v>
      </c>
      <c r="J49" s="801" t="s">
        <v>993</v>
      </c>
      <c r="K49" s="461"/>
    </row>
    <row r="50" spans="3:11">
      <c r="C50" s="859"/>
      <c r="D50" s="932"/>
      <c r="E50" s="793">
        <v>3</v>
      </c>
      <c r="F50" s="538" t="s">
        <v>998</v>
      </c>
      <c r="G50" s="787">
        <v>20</v>
      </c>
      <c r="H50" s="794">
        <v>600</v>
      </c>
      <c r="I50" s="809" t="s">
        <v>181</v>
      </c>
      <c r="J50" s="801" t="s">
        <v>993</v>
      </c>
      <c r="K50" s="461"/>
    </row>
    <row r="51" spans="3:11">
      <c r="C51" s="859"/>
      <c r="D51" s="932"/>
      <c r="E51" s="793">
        <v>3</v>
      </c>
      <c r="F51" s="538" t="s">
        <v>999</v>
      </c>
      <c r="G51" s="787">
        <v>25</v>
      </c>
      <c r="H51" s="794">
        <v>700</v>
      </c>
      <c r="I51" s="809" t="s">
        <v>181</v>
      </c>
      <c r="J51" s="801" t="s">
        <v>993</v>
      </c>
      <c r="K51" s="461"/>
    </row>
    <row r="52" spans="3:11">
      <c r="C52" s="859"/>
      <c r="D52" s="932"/>
      <c r="E52" s="793">
        <v>3</v>
      </c>
      <c r="F52" s="538" t="s">
        <v>1000</v>
      </c>
      <c r="G52" s="787">
        <v>8</v>
      </c>
      <c r="H52" s="794">
        <v>200</v>
      </c>
      <c r="I52" s="809" t="s">
        <v>181</v>
      </c>
      <c r="J52" s="801" t="s">
        <v>993</v>
      </c>
      <c r="K52" s="461"/>
    </row>
    <row r="53" spans="3:11">
      <c r="C53" s="859"/>
      <c r="D53" s="932"/>
      <c r="E53" s="793">
        <v>3</v>
      </c>
      <c r="F53" s="538" t="s">
        <v>1001</v>
      </c>
      <c r="G53" s="787">
        <v>100</v>
      </c>
      <c r="H53" s="794">
        <v>900</v>
      </c>
      <c r="I53" s="809" t="s">
        <v>181</v>
      </c>
      <c r="J53" s="801" t="s">
        <v>993</v>
      </c>
      <c r="K53" s="461"/>
    </row>
    <row r="54" spans="3:11">
      <c r="C54" s="859"/>
      <c r="D54" s="932"/>
      <c r="E54" s="793">
        <v>3</v>
      </c>
      <c r="F54" s="538" t="s">
        <v>1002</v>
      </c>
      <c r="G54" s="787" t="s">
        <v>1003</v>
      </c>
      <c r="H54" s="794">
        <v>300</v>
      </c>
      <c r="I54" s="809" t="s">
        <v>181</v>
      </c>
      <c r="J54" s="801" t="s">
        <v>993</v>
      </c>
      <c r="K54" s="461"/>
    </row>
    <row r="55" spans="3:11">
      <c r="C55" s="859"/>
      <c r="D55" s="932"/>
      <c r="E55" s="793">
        <v>3</v>
      </c>
      <c r="F55" s="538" t="s">
        <v>1004</v>
      </c>
      <c r="G55" s="787">
        <v>200</v>
      </c>
      <c r="H55" s="794">
        <v>1200</v>
      </c>
      <c r="I55" s="809" t="s">
        <v>181</v>
      </c>
      <c r="J55" s="801" t="s">
        <v>993</v>
      </c>
      <c r="K55" s="461"/>
    </row>
    <row r="56" spans="3:11">
      <c r="C56" s="859"/>
      <c r="D56" s="932"/>
      <c r="E56" s="793">
        <v>3</v>
      </c>
      <c r="F56" s="538" t="s">
        <v>1005</v>
      </c>
      <c r="G56" s="787">
        <v>200</v>
      </c>
      <c r="H56" s="794">
        <v>2000</v>
      </c>
      <c r="I56" s="809" t="s">
        <v>181</v>
      </c>
      <c r="J56" s="801" t="s">
        <v>993</v>
      </c>
      <c r="K56" s="461"/>
    </row>
    <row r="57" spans="3:11">
      <c r="C57" s="859"/>
      <c r="D57" s="932"/>
      <c r="E57" s="793">
        <v>3</v>
      </c>
      <c r="F57" s="538" t="s">
        <v>1006</v>
      </c>
      <c r="G57" s="787" t="s">
        <v>1007</v>
      </c>
      <c r="H57" s="794">
        <v>500</v>
      </c>
      <c r="I57" s="809" t="s">
        <v>181</v>
      </c>
      <c r="J57" s="801" t="s">
        <v>993</v>
      </c>
      <c r="K57" s="461"/>
    </row>
    <row r="58" spans="3:11">
      <c r="C58" s="859"/>
      <c r="D58" s="932"/>
      <c r="E58" s="793"/>
      <c r="F58" s="538" t="s">
        <v>1008</v>
      </c>
      <c r="G58" s="787" t="s">
        <v>1009</v>
      </c>
      <c r="H58" s="794">
        <v>200</v>
      </c>
      <c r="I58" s="809" t="s">
        <v>181</v>
      </c>
      <c r="J58" s="801" t="s">
        <v>993</v>
      </c>
      <c r="K58" s="461"/>
    </row>
    <row r="59" spans="3:11">
      <c r="C59" s="859"/>
      <c r="D59" s="932"/>
      <c r="E59" s="793">
        <v>3</v>
      </c>
      <c r="F59" s="538" t="s">
        <v>1010</v>
      </c>
      <c r="G59" s="787">
        <v>80</v>
      </c>
      <c r="H59" s="794">
        <v>1200</v>
      </c>
      <c r="I59" s="809" t="s">
        <v>181</v>
      </c>
      <c r="J59" s="801" t="s">
        <v>993</v>
      </c>
      <c r="K59" s="461"/>
    </row>
    <row r="60" spans="3:11">
      <c r="C60" s="859"/>
      <c r="D60" s="932"/>
      <c r="E60" s="793">
        <v>3</v>
      </c>
      <c r="F60" s="538" t="s">
        <v>1011</v>
      </c>
      <c r="G60" s="787">
        <v>80</v>
      </c>
      <c r="H60" s="794">
        <v>1200</v>
      </c>
      <c r="I60" s="809" t="s">
        <v>181</v>
      </c>
      <c r="J60" s="801" t="s">
        <v>993</v>
      </c>
      <c r="K60" s="461"/>
    </row>
    <row r="61" spans="3:11">
      <c r="C61" s="859"/>
      <c r="D61" s="932"/>
      <c r="E61" s="793">
        <v>3</v>
      </c>
      <c r="F61" s="538" t="s">
        <v>1012</v>
      </c>
      <c r="G61" s="787">
        <v>80</v>
      </c>
      <c r="H61" s="794">
        <v>1200</v>
      </c>
      <c r="I61" s="809" t="s">
        <v>181</v>
      </c>
      <c r="J61" s="801" t="s">
        <v>993</v>
      </c>
      <c r="K61" s="461"/>
    </row>
    <row r="62" spans="3:11">
      <c r="C62" s="859"/>
      <c r="D62" s="932"/>
      <c r="E62" s="793">
        <v>3</v>
      </c>
      <c r="F62" s="538" t="s">
        <v>1013</v>
      </c>
      <c r="G62" s="787">
        <v>10</v>
      </c>
      <c r="H62" s="794">
        <v>800</v>
      </c>
      <c r="I62" s="809" t="s">
        <v>181</v>
      </c>
      <c r="J62" s="801" t="s">
        <v>993</v>
      </c>
      <c r="K62" s="461"/>
    </row>
    <row r="63" spans="3:11">
      <c r="C63" s="859"/>
      <c r="D63" s="932"/>
      <c r="E63" s="793"/>
      <c r="F63" s="538" t="s">
        <v>1014</v>
      </c>
      <c r="G63" s="787">
        <v>20</v>
      </c>
      <c r="H63" s="794">
        <v>1500</v>
      </c>
      <c r="I63" s="809" t="s">
        <v>181</v>
      </c>
      <c r="J63" s="801" t="s">
        <v>993</v>
      </c>
      <c r="K63" s="461"/>
    </row>
    <row r="64" spans="3:11">
      <c r="C64" s="859"/>
      <c r="D64" s="932"/>
      <c r="E64" s="793">
        <v>3</v>
      </c>
      <c r="F64" s="538" t="s">
        <v>1015</v>
      </c>
      <c r="G64" s="787">
        <v>10</v>
      </c>
      <c r="H64" s="794">
        <v>3000</v>
      </c>
      <c r="I64" s="809" t="s">
        <v>181</v>
      </c>
      <c r="J64" s="801" t="s">
        <v>993</v>
      </c>
      <c r="K64" s="461"/>
    </row>
    <row r="65" spans="3:11">
      <c r="C65" s="859"/>
      <c r="D65" s="932"/>
      <c r="E65" s="793">
        <v>3</v>
      </c>
      <c r="F65" s="538" t="s">
        <v>1016</v>
      </c>
      <c r="G65" s="787" t="s">
        <v>1017</v>
      </c>
      <c r="H65" s="794">
        <v>72</v>
      </c>
      <c r="I65" s="809" t="s">
        <v>181</v>
      </c>
      <c r="J65" s="801" t="s">
        <v>993</v>
      </c>
      <c r="K65" s="461"/>
    </row>
    <row r="66" spans="3:11">
      <c r="C66" s="859"/>
      <c r="D66" s="932"/>
      <c r="E66" s="793">
        <v>3</v>
      </c>
      <c r="F66" s="538" t="s">
        <v>1018</v>
      </c>
      <c r="G66" s="787" t="s">
        <v>1009</v>
      </c>
      <c r="H66" s="794">
        <v>100</v>
      </c>
      <c r="I66" s="809" t="s">
        <v>181</v>
      </c>
      <c r="J66" s="801" t="s">
        <v>993</v>
      </c>
      <c r="K66" s="461"/>
    </row>
    <row r="67" spans="3:11">
      <c r="C67" s="859"/>
      <c r="D67" s="932"/>
      <c r="E67" s="793">
        <v>3</v>
      </c>
      <c r="F67" s="538" t="s">
        <v>1019</v>
      </c>
      <c r="G67" s="787" t="s">
        <v>1009</v>
      </c>
      <c r="H67" s="794">
        <v>50</v>
      </c>
      <c r="I67" s="809" t="s">
        <v>181</v>
      </c>
      <c r="J67" s="801" t="s">
        <v>993</v>
      </c>
      <c r="K67" s="461"/>
    </row>
    <row r="68" spans="3:11">
      <c r="C68" s="859"/>
      <c r="D68" s="932"/>
      <c r="E68" s="793">
        <v>3</v>
      </c>
      <c r="F68" s="538" t="s">
        <v>1020</v>
      </c>
      <c r="G68" s="787" t="s">
        <v>1009</v>
      </c>
      <c r="H68" s="794">
        <v>50</v>
      </c>
      <c r="I68" s="809" t="s">
        <v>181</v>
      </c>
      <c r="J68" s="801" t="s">
        <v>993</v>
      </c>
      <c r="K68" s="461"/>
    </row>
    <row r="69" spans="3:11">
      <c r="C69" s="859"/>
      <c r="D69" s="932"/>
      <c r="E69" s="793">
        <v>3</v>
      </c>
      <c r="F69" s="538" t="s">
        <v>1021</v>
      </c>
      <c r="G69" s="787" t="s">
        <v>1009</v>
      </c>
      <c r="H69" s="794">
        <v>50</v>
      </c>
      <c r="I69" s="809" t="s">
        <v>181</v>
      </c>
      <c r="J69" s="801" t="s">
        <v>993</v>
      </c>
      <c r="K69" s="461"/>
    </row>
    <row r="70" spans="3:11">
      <c r="C70" s="859"/>
      <c r="D70" s="932"/>
      <c r="E70" s="793">
        <v>3</v>
      </c>
      <c r="F70" s="538" t="s">
        <v>1022</v>
      </c>
      <c r="G70" s="787">
        <v>10</v>
      </c>
      <c r="H70" s="794">
        <v>162.6</v>
      </c>
      <c r="I70" s="809" t="s">
        <v>181</v>
      </c>
      <c r="J70" s="801" t="s">
        <v>993</v>
      </c>
      <c r="K70" s="461"/>
    </row>
    <row r="71" spans="3:11">
      <c r="C71" s="859"/>
      <c r="D71" s="932"/>
      <c r="E71" s="793">
        <v>3</v>
      </c>
      <c r="F71" s="538" t="s">
        <v>1023</v>
      </c>
      <c r="G71" s="787">
        <v>10</v>
      </c>
      <c r="H71" s="794">
        <v>400</v>
      </c>
      <c r="I71" s="809" t="s">
        <v>181</v>
      </c>
      <c r="J71" s="801" t="s">
        <v>993</v>
      </c>
      <c r="K71" s="461"/>
    </row>
    <row r="72" spans="3:11">
      <c r="C72" s="859"/>
      <c r="D72" s="932"/>
      <c r="E72" s="793">
        <v>3</v>
      </c>
      <c r="F72" s="538" t="s">
        <v>1024</v>
      </c>
      <c r="G72" s="787" t="s">
        <v>1025</v>
      </c>
      <c r="H72" s="794">
        <v>240</v>
      </c>
      <c r="I72" s="809" t="s">
        <v>181</v>
      </c>
      <c r="J72" s="801" t="s">
        <v>993</v>
      </c>
      <c r="K72" s="461"/>
    </row>
    <row r="73" spans="3:11">
      <c r="C73" s="859"/>
      <c r="D73" s="932"/>
      <c r="E73" s="793">
        <v>3</v>
      </c>
      <c r="F73" s="538" t="s">
        <v>1026</v>
      </c>
      <c r="G73" s="787" t="s">
        <v>1025</v>
      </c>
      <c r="H73" s="794">
        <v>300</v>
      </c>
      <c r="I73" s="809" t="s">
        <v>181</v>
      </c>
      <c r="J73" s="801" t="s">
        <v>993</v>
      </c>
      <c r="K73" s="461"/>
    </row>
    <row r="74" spans="3:11">
      <c r="C74" s="859"/>
      <c r="D74" s="932"/>
      <c r="E74" s="793">
        <v>3</v>
      </c>
      <c r="F74" s="538" t="s">
        <v>1027</v>
      </c>
      <c r="G74" s="787" t="s">
        <v>1028</v>
      </c>
      <c r="H74" s="794">
        <v>2000</v>
      </c>
      <c r="I74" s="809" t="s">
        <v>181</v>
      </c>
      <c r="J74" s="801" t="s">
        <v>993</v>
      </c>
      <c r="K74" s="461"/>
    </row>
    <row r="75" spans="3:11">
      <c r="C75" s="859"/>
      <c r="D75" s="932"/>
      <c r="E75" s="793">
        <v>3</v>
      </c>
      <c r="F75" s="538" t="s">
        <v>1029</v>
      </c>
      <c r="G75" s="787" t="s">
        <v>1030</v>
      </c>
      <c r="H75" s="794">
        <v>642</v>
      </c>
      <c r="I75" s="809" t="s">
        <v>181</v>
      </c>
      <c r="J75" s="801" t="s">
        <v>993</v>
      </c>
      <c r="K75" s="461"/>
    </row>
    <row r="76" spans="3:11">
      <c r="C76" s="859"/>
      <c r="D76" s="932"/>
      <c r="E76" s="793">
        <v>3</v>
      </c>
      <c r="F76" s="538" t="s">
        <v>1031</v>
      </c>
      <c r="G76" s="787" t="s">
        <v>1032</v>
      </c>
      <c r="H76" s="794">
        <v>210</v>
      </c>
      <c r="I76" s="809" t="s">
        <v>181</v>
      </c>
      <c r="J76" s="801" t="s">
        <v>993</v>
      </c>
      <c r="K76" s="461"/>
    </row>
    <row r="77" spans="3:11">
      <c r="C77" s="859"/>
      <c r="D77" s="932"/>
      <c r="E77" s="793">
        <v>3</v>
      </c>
      <c r="F77" s="538" t="s">
        <v>1033</v>
      </c>
      <c r="G77" s="787" t="s">
        <v>1034</v>
      </c>
      <c r="H77" s="794">
        <v>694.5</v>
      </c>
      <c r="I77" s="809" t="s">
        <v>181</v>
      </c>
      <c r="J77" s="801" t="s">
        <v>1035</v>
      </c>
      <c r="K77" s="461"/>
    </row>
    <row r="78" spans="3:11">
      <c r="C78" s="859"/>
      <c r="D78" s="932"/>
      <c r="E78" s="793">
        <v>3</v>
      </c>
      <c r="F78" s="538" t="s">
        <v>1036</v>
      </c>
      <c r="G78" s="787" t="s">
        <v>1037</v>
      </c>
      <c r="H78" s="794">
        <v>1500</v>
      </c>
      <c r="I78" s="809" t="s">
        <v>181</v>
      </c>
      <c r="J78" s="801" t="s">
        <v>1035</v>
      </c>
      <c r="K78" s="461"/>
    </row>
    <row r="79" spans="3:11">
      <c r="C79" s="859"/>
      <c r="D79" s="932"/>
      <c r="E79" s="793">
        <v>3</v>
      </c>
      <c r="F79" s="538" t="s">
        <v>1038</v>
      </c>
      <c r="G79" s="787">
        <v>30</v>
      </c>
      <c r="H79" s="794">
        <v>600</v>
      </c>
      <c r="I79" s="809" t="s">
        <v>181</v>
      </c>
      <c r="J79" s="801" t="s">
        <v>993</v>
      </c>
      <c r="K79" s="461"/>
    </row>
    <row r="80" spans="3:11">
      <c r="C80" s="859"/>
      <c r="D80" s="932"/>
      <c r="E80" s="793">
        <v>3</v>
      </c>
      <c r="F80" s="538" t="s">
        <v>1039</v>
      </c>
      <c r="G80" s="787">
        <v>30</v>
      </c>
      <c r="H80" s="794">
        <v>300</v>
      </c>
      <c r="I80" s="809" t="s">
        <v>181</v>
      </c>
      <c r="J80" s="801" t="s">
        <v>993</v>
      </c>
      <c r="K80" s="461"/>
    </row>
    <row r="81" spans="3:11">
      <c r="C81" s="859"/>
      <c r="D81" s="932"/>
      <c r="E81" s="793">
        <v>3</v>
      </c>
      <c r="F81" s="538" t="s">
        <v>1040</v>
      </c>
      <c r="G81" s="787">
        <v>30</v>
      </c>
      <c r="H81" s="794">
        <v>1680</v>
      </c>
      <c r="I81" s="809" t="s">
        <v>181</v>
      </c>
      <c r="J81" s="801" t="s">
        <v>993</v>
      </c>
      <c r="K81" s="461"/>
    </row>
    <row r="82" spans="3:11">
      <c r="C82" s="859"/>
      <c r="D82" s="932"/>
      <c r="E82" s="793">
        <v>3</v>
      </c>
      <c r="F82" s="538" t="s">
        <v>1041</v>
      </c>
      <c r="G82" s="787">
        <v>15</v>
      </c>
      <c r="H82" s="794">
        <v>150</v>
      </c>
      <c r="I82" s="809" t="s">
        <v>181</v>
      </c>
      <c r="J82" s="801" t="s">
        <v>993</v>
      </c>
      <c r="K82" s="461"/>
    </row>
    <row r="83" spans="3:11">
      <c r="C83" s="859"/>
      <c r="D83" s="932"/>
      <c r="E83" s="793">
        <v>3</v>
      </c>
      <c r="F83" s="538" t="s">
        <v>1042</v>
      </c>
      <c r="G83" s="787">
        <v>20</v>
      </c>
      <c r="H83" s="794">
        <v>300</v>
      </c>
      <c r="I83" s="809" t="s">
        <v>181</v>
      </c>
      <c r="J83" s="801" t="s">
        <v>993</v>
      </c>
      <c r="K83" s="461"/>
    </row>
    <row r="84" spans="3:11">
      <c r="C84" s="859"/>
      <c r="D84" s="932"/>
      <c r="E84" s="793">
        <v>3</v>
      </c>
      <c r="F84" s="538" t="s">
        <v>1043</v>
      </c>
      <c r="G84" s="787">
        <v>10</v>
      </c>
      <c r="H84" s="794">
        <v>150</v>
      </c>
      <c r="I84" s="809" t="s">
        <v>181</v>
      </c>
      <c r="J84" s="801" t="s">
        <v>993</v>
      </c>
      <c r="K84" s="461"/>
    </row>
    <row r="85" spans="3:11">
      <c r="C85" s="859"/>
      <c r="D85" s="932"/>
      <c r="E85" s="793">
        <v>3</v>
      </c>
      <c r="F85" s="538" t="s">
        <v>1044</v>
      </c>
      <c r="G85" s="787" t="s">
        <v>1045</v>
      </c>
      <c r="H85" s="794">
        <v>300</v>
      </c>
      <c r="I85" s="809" t="s">
        <v>181</v>
      </c>
      <c r="J85" s="801" t="s">
        <v>993</v>
      </c>
      <c r="K85" s="461"/>
    </row>
    <row r="86" spans="3:11">
      <c r="C86" s="859"/>
      <c r="D86" s="932"/>
      <c r="E86" s="793">
        <v>3</v>
      </c>
      <c r="F86" s="538" t="s">
        <v>1046</v>
      </c>
      <c r="G86" s="787" t="s">
        <v>1003</v>
      </c>
      <c r="H86" s="794">
        <v>80</v>
      </c>
      <c r="I86" s="809" t="s">
        <v>181</v>
      </c>
      <c r="J86" s="801" t="s">
        <v>993</v>
      </c>
      <c r="K86" s="461"/>
    </row>
    <row r="87" spans="3:11">
      <c r="C87" s="859"/>
      <c r="D87" s="932"/>
      <c r="E87" s="793">
        <v>3</v>
      </c>
      <c r="F87" s="538" t="s">
        <v>1047</v>
      </c>
      <c r="G87" s="787" t="s">
        <v>1003</v>
      </c>
      <c r="H87" s="794">
        <v>190</v>
      </c>
      <c r="I87" s="809" t="s">
        <v>181</v>
      </c>
      <c r="J87" s="801" t="s">
        <v>993</v>
      </c>
      <c r="K87" s="461"/>
    </row>
    <row r="88" spans="3:11">
      <c r="C88" s="859"/>
      <c r="D88" s="932"/>
      <c r="E88" s="793">
        <v>3</v>
      </c>
      <c r="F88" s="538" t="s">
        <v>1048</v>
      </c>
      <c r="G88" s="787" t="s">
        <v>1003</v>
      </c>
      <c r="H88" s="794">
        <v>190</v>
      </c>
      <c r="I88" s="809" t="s">
        <v>181</v>
      </c>
      <c r="J88" s="801" t="s">
        <v>993</v>
      </c>
      <c r="K88" s="461"/>
    </row>
    <row r="89" spans="3:11">
      <c r="C89" s="859"/>
      <c r="D89" s="932"/>
      <c r="E89" s="793">
        <v>3</v>
      </c>
      <c r="F89" s="538" t="s">
        <v>1049</v>
      </c>
      <c r="G89" s="787" t="s">
        <v>1003</v>
      </c>
      <c r="H89" s="794">
        <v>190</v>
      </c>
      <c r="I89" s="809" t="s">
        <v>181</v>
      </c>
      <c r="J89" s="801" t="s">
        <v>993</v>
      </c>
      <c r="K89" s="461"/>
    </row>
    <row r="90" spans="3:11">
      <c r="C90" s="859"/>
      <c r="D90" s="932"/>
      <c r="E90" s="793">
        <v>3</v>
      </c>
      <c r="F90" s="538" t="s">
        <v>1050</v>
      </c>
      <c r="G90" s="787">
        <v>25</v>
      </c>
      <c r="H90" s="794">
        <v>1000</v>
      </c>
      <c r="I90" s="809" t="s">
        <v>181</v>
      </c>
      <c r="J90" s="801" t="s">
        <v>993</v>
      </c>
      <c r="K90" s="461"/>
    </row>
    <row r="91" spans="3:11">
      <c r="C91" s="859"/>
      <c r="D91" s="932"/>
      <c r="E91" s="793">
        <v>3</v>
      </c>
      <c r="F91" s="538" t="s">
        <v>1051</v>
      </c>
      <c r="G91" s="787">
        <v>20</v>
      </c>
      <c r="H91" s="794">
        <v>320</v>
      </c>
      <c r="I91" s="809" t="s">
        <v>181</v>
      </c>
      <c r="J91" s="801" t="s">
        <v>993</v>
      </c>
      <c r="K91" s="461"/>
    </row>
    <row r="92" spans="3:11">
      <c r="C92" s="859"/>
      <c r="D92" s="932"/>
      <c r="E92" s="793">
        <v>3</v>
      </c>
      <c r="F92" s="538" t="s">
        <v>1052</v>
      </c>
      <c r="G92" s="787">
        <v>25</v>
      </c>
      <c r="H92" s="794">
        <v>950</v>
      </c>
      <c r="I92" s="809" t="s">
        <v>181</v>
      </c>
      <c r="J92" s="801" t="s">
        <v>993</v>
      </c>
      <c r="K92" s="461"/>
    </row>
    <row r="93" spans="3:11">
      <c r="C93" s="859"/>
      <c r="D93" s="932"/>
      <c r="E93" s="793">
        <v>3</v>
      </c>
      <c r="F93" s="538" t="s">
        <v>1053</v>
      </c>
      <c r="G93" s="787">
        <v>5</v>
      </c>
      <c r="H93" s="794">
        <v>316.75</v>
      </c>
      <c r="I93" s="809" t="s">
        <v>181</v>
      </c>
      <c r="J93" s="801" t="s">
        <v>993</v>
      </c>
      <c r="K93" s="461"/>
    </row>
    <row r="94" spans="3:11">
      <c r="C94" s="859"/>
      <c r="D94" s="932"/>
      <c r="E94" s="793">
        <v>3</v>
      </c>
      <c r="F94" s="538" t="s">
        <v>807</v>
      </c>
      <c r="G94" s="787">
        <v>20</v>
      </c>
      <c r="H94" s="794">
        <v>300</v>
      </c>
      <c r="I94" s="809" t="s">
        <v>181</v>
      </c>
      <c r="J94" s="801" t="s">
        <v>993</v>
      </c>
      <c r="K94" s="461"/>
    </row>
    <row r="95" spans="3:11">
      <c r="C95" s="859"/>
      <c r="D95" s="932"/>
      <c r="E95" s="793">
        <v>3</v>
      </c>
      <c r="F95" s="538" t="s">
        <v>1054</v>
      </c>
      <c r="G95" s="787">
        <v>30</v>
      </c>
      <c r="H95" s="794">
        <v>450</v>
      </c>
      <c r="I95" s="809" t="s">
        <v>181</v>
      </c>
      <c r="J95" s="801" t="s">
        <v>993</v>
      </c>
      <c r="K95" s="461"/>
    </row>
    <row r="96" spans="3:11">
      <c r="C96" s="859"/>
      <c r="D96" s="932"/>
      <c r="E96" s="793">
        <v>3</v>
      </c>
      <c r="F96" s="538" t="s">
        <v>1055</v>
      </c>
      <c r="G96" s="787">
        <v>30</v>
      </c>
      <c r="H96" s="794">
        <v>600</v>
      </c>
      <c r="I96" s="809" t="s">
        <v>181</v>
      </c>
      <c r="J96" s="801" t="s">
        <v>993</v>
      </c>
      <c r="K96" s="461"/>
    </row>
    <row r="97" spans="3:11">
      <c r="C97" s="859"/>
      <c r="D97" s="932"/>
      <c r="E97" s="793">
        <v>3</v>
      </c>
      <c r="F97" s="538" t="s">
        <v>1056</v>
      </c>
      <c r="G97" s="787">
        <v>1</v>
      </c>
      <c r="H97" s="794">
        <v>300</v>
      </c>
      <c r="I97" s="810" t="s">
        <v>576</v>
      </c>
      <c r="J97" s="671" t="s">
        <v>1057</v>
      </c>
      <c r="K97" s="461"/>
    </row>
    <row r="98" spans="3:11">
      <c r="C98" s="859"/>
      <c r="D98" s="932"/>
      <c r="E98" s="793">
        <v>3</v>
      </c>
      <c r="F98" s="538" t="s">
        <v>1058</v>
      </c>
      <c r="G98" s="787">
        <v>1</v>
      </c>
      <c r="H98" s="794">
        <v>180</v>
      </c>
      <c r="I98" s="810" t="s">
        <v>576</v>
      </c>
      <c r="J98" s="671" t="s">
        <v>1057</v>
      </c>
      <c r="K98" s="461"/>
    </row>
    <row r="99" spans="3:11">
      <c r="C99" s="859"/>
      <c r="D99" s="932"/>
      <c r="E99" s="793">
        <v>3</v>
      </c>
      <c r="F99" s="538" t="s">
        <v>1059</v>
      </c>
      <c r="G99" s="787" t="s">
        <v>1003</v>
      </c>
      <c r="H99" s="794">
        <v>84</v>
      </c>
      <c r="I99" s="810" t="s">
        <v>576</v>
      </c>
      <c r="J99" s="671" t="s">
        <v>1057</v>
      </c>
      <c r="K99" s="461"/>
    </row>
    <row r="100" spans="3:11">
      <c r="C100" s="859"/>
      <c r="D100" s="932"/>
      <c r="E100" s="793">
        <v>3</v>
      </c>
      <c r="F100" s="538" t="s">
        <v>1060</v>
      </c>
      <c r="G100" s="787" t="s">
        <v>1009</v>
      </c>
      <c r="H100" s="794">
        <v>225</v>
      </c>
      <c r="I100" s="810" t="s">
        <v>576</v>
      </c>
      <c r="J100" s="671" t="s">
        <v>1057</v>
      </c>
      <c r="K100" s="461"/>
    </row>
    <row r="101" spans="3:11">
      <c r="C101" s="859"/>
      <c r="D101" s="932"/>
      <c r="E101" s="793">
        <v>3</v>
      </c>
      <c r="F101" s="538" t="s">
        <v>1061</v>
      </c>
      <c r="G101" s="787" t="s">
        <v>1062</v>
      </c>
      <c r="H101" s="794">
        <v>162</v>
      </c>
      <c r="I101" s="810" t="s">
        <v>576</v>
      </c>
      <c r="J101" s="671" t="s">
        <v>1057</v>
      </c>
      <c r="K101" s="461"/>
    </row>
    <row r="102" spans="3:11">
      <c r="C102" s="859"/>
      <c r="D102" s="932"/>
      <c r="E102" s="793">
        <v>3</v>
      </c>
      <c r="F102" s="538" t="s">
        <v>1063</v>
      </c>
      <c r="G102" s="787" t="s">
        <v>1064</v>
      </c>
      <c r="H102" s="794">
        <v>200</v>
      </c>
      <c r="I102" s="810" t="s">
        <v>576</v>
      </c>
      <c r="J102" s="671" t="s">
        <v>1057</v>
      </c>
      <c r="K102" s="461"/>
    </row>
    <row r="103" spans="3:11">
      <c r="C103" s="859"/>
      <c r="D103" s="932"/>
      <c r="E103" s="793">
        <v>3</v>
      </c>
      <c r="F103" s="538" t="s">
        <v>1065</v>
      </c>
      <c r="G103" s="787">
        <v>6</v>
      </c>
      <c r="H103" s="794">
        <v>216</v>
      </c>
      <c r="I103" s="810" t="s">
        <v>576</v>
      </c>
      <c r="J103" s="671" t="s">
        <v>1057</v>
      </c>
      <c r="K103" s="461"/>
    </row>
    <row r="104" spans="3:11">
      <c r="C104" s="859"/>
      <c r="D104" s="932"/>
      <c r="E104" s="793">
        <v>3</v>
      </c>
      <c r="F104" s="538" t="s">
        <v>1066</v>
      </c>
      <c r="G104" s="787">
        <v>6</v>
      </c>
      <c r="H104" s="794">
        <v>250</v>
      </c>
      <c r="I104" s="810" t="s">
        <v>576</v>
      </c>
      <c r="J104" s="671" t="s">
        <v>1057</v>
      </c>
      <c r="K104" s="461"/>
    </row>
    <row r="105" spans="3:11">
      <c r="C105" s="859"/>
      <c r="D105" s="932"/>
      <c r="E105" s="793">
        <v>3</v>
      </c>
      <c r="F105" s="538" t="s">
        <v>1067</v>
      </c>
      <c r="G105" s="787">
        <v>10</v>
      </c>
      <c r="H105" s="794">
        <v>230</v>
      </c>
      <c r="I105" s="810" t="s">
        <v>576</v>
      </c>
      <c r="J105" s="671" t="s">
        <v>1057</v>
      </c>
      <c r="K105" s="461"/>
    </row>
    <row r="106" spans="3:11">
      <c r="C106" s="859"/>
      <c r="D106" s="932"/>
      <c r="E106" s="793">
        <v>3</v>
      </c>
      <c r="F106" s="538" t="s">
        <v>1068</v>
      </c>
      <c r="G106" s="787" t="s">
        <v>1025</v>
      </c>
      <c r="H106" s="794">
        <v>2760</v>
      </c>
      <c r="I106" s="810" t="s">
        <v>576</v>
      </c>
      <c r="J106" s="671" t="s">
        <v>1057</v>
      </c>
      <c r="K106" s="461"/>
    </row>
    <row r="107" spans="3:11">
      <c r="C107" s="859"/>
      <c r="D107" s="932"/>
      <c r="E107" s="793">
        <v>3</v>
      </c>
      <c r="F107" s="538" t="s">
        <v>1069</v>
      </c>
      <c r="G107" s="787">
        <v>6</v>
      </c>
      <c r="H107" s="794">
        <v>84</v>
      </c>
      <c r="I107" s="810" t="s">
        <v>576</v>
      </c>
      <c r="J107" s="671" t="s">
        <v>1057</v>
      </c>
      <c r="K107" s="461"/>
    </row>
    <row r="108" spans="3:11">
      <c r="C108" s="859"/>
      <c r="D108" s="932"/>
      <c r="E108" s="793">
        <v>3</v>
      </c>
      <c r="F108" s="538" t="s">
        <v>1070</v>
      </c>
      <c r="G108" s="787" t="s">
        <v>1007</v>
      </c>
      <c r="H108" s="794">
        <v>270</v>
      </c>
      <c r="I108" s="810" t="s">
        <v>576</v>
      </c>
      <c r="J108" s="671" t="s">
        <v>1057</v>
      </c>
      <c r="K108" s="461"/>
    </row>
    <row r="109" spans="3:11">
      <c r="C109" s="859"/>
      <c r="D109" s="932"/>
      <c r="E109" s="793">
        <v>3</v>
      </c>
      <c r="F109" s="538" t="s">
        <v>1071</v>
      </c>
      <c r="G109" s="787" t="s">
        <v>1025</v>
      </c>
      <c r="H109" s="794">
        <v>250</v>
      </c>
      <c r="I109" s="810" t="s">
        <v>576</v>
      </c>
      <c r="J109" s="671" t="s">
        <v>1057</v>
      </c>
      <c r="K109" s="461"/>
    </row>
    <row r="110" spans="3:11">
      <c r="C110" s="859"/>
      <c r="D110" s="932"/>
      <c r="E110" s="793">
        <v>3</v>
      </c>
      <c r="F110" s="538" t="s">
        <v>1072</v>
      </c>
      <c r="G110" s="787"/>
      <c r="H110" s="794">
        <v>1524.3</v>
      </c>
      <c r="I110" s="810" t="s">
        <v>576</v>
      </c>
      <c r="J110" s="671" t="s">
        <v>1057</v>
      </c>
      <c r="K110" s="461"/>
    </row>
    <row r="111" spans="3:11">
      <c r="C111" s="859"/>
      <c r="D111" s="932"/>
      <c r="E111" s="793">
        <v>3</v>
      </c>
      <c r="F111" s="538" t="s">
        <v>1073</v>
      </c>
      <c r="G111" s="787"/>
      <c r="H111" s="794">
        <v>1772.12</v>
      </c>
      <c r="I111" s="810" t="s">
        <v>576</v>
      </c>
      <c r="J111" s="671" t="s">
        <v>1057</v>
      </c>
      <c r="K111" s="461"/>
    </row>
    <row r="112" spans="3:11">
      <c r="C112" s="859"/>
      <c r="D112" s="932"/>
      <c r="E112" s="793">
        <v>3</v>
      </c>
      <c r="F112" s="538" t="s">
        <v>1074</v>
      </c>
      <c r="G112" s="787">
        <v>1</v>
      </c>
      <c r="H112" s="794">
        <v>285</v>
      </c>
      <c r="I112" s="810" t="s">
        <v>576</v>
      </c>
      <c r="J112" s="671" t="s">
        <v>1057</v>
      </c>
      <c r="K112" s="461"/>
    </row>
    <row r="113" spans="3:11">
      <c r="C113" s="859"/>
      <c r="D113" s="932"/>
      <c r="E113" s="793">
        <v>3</v>
      </c>
      <c r="F113" s="538" t="s">
        <v>1075</v>
      </c>
      <c r="G113" s="787">
        <v>4</v>
      </c>
      <c r="H113" s="794">
        <v>500.4</v>
      </c>
      <c r="I113" s="810" t="s">
        <v>576</v>
      </c>
      <c r="J113" s="671" t="s">
        <v>1057</v>
      </c>
      <c r="K113" s="461"/>
    </row>
    <row r="114" spans="3:11">
      <c r="C114" s="859"/>
      <c r="D114" s="932"/>
      <c r="E114" s="793">
        <v>3</v>
      </c>
      <c r="F114" s="538" t="s">
        <v>1076</v>
      </c>
      <c r="G114" s="787">
        <v>2</v>
      </c>
      <c r="H114" s="794">
        <v>49.8</v>
      </c>
      <c r="I114" s="810" t="s">
        <v>576</v>
      </c>
      <c r="J114" s="671" t="s">
        <v>1057</v>
      </c>
      <c r="K114" s="461"/>
    </row>
    <row r="115" spans="3:11">
      <c r="C115" s="79"/>
      <c r="D115" s="932"/>
      <c r="E115" s="793"/>
      <c r="F115" s="538"/>
      <c r="G115" s="787"/>
      <c r="H115" s="802">
        <f>SUM(H30:H114)</f>
        <v>912916.26000000013</v>
      </c>
      <c r="I115" s="793"/>
      <c r="J115" s="461"/>
      <c r="K115" s="461"/>
    </row>
    <row r="116" spans="3:11">
      <c r="C116" s="859" t="s">
        <v>45</v>
      </c>
      <c r="D116" s="1010" t="s">
        <v>46</v>
      </c>
      <c r="E116" s="646">
        <v>2</v>
      </c>
      <c r="F116" s="538" t="s">
        <v>972</v>
      </c>
      <c r="G116" s="795">
        <v>120</v>
      </c>
      <c r="H116" s="794">
        <v>240000</v>
      </c>
      <c r="I116" s="808" t="s">
        <v>168</v>
      </c>
      <c r="J116" s="801" t="s">
        <v>991</v>
      </c>
      <c r="K116" s="552"/>
    </row>
    <row r="117" spans="3:11">
      <c r="C117" s="859"/>
      <c r="D117" s="1010"/>
      <c r="E117" s="646">
        <v>2</v>
      </c>
      <c r="F117" s="538" t="s">
        <v>973</v>
      </c>
      <c r="G117" s="795">
        <v>201</v>
      </c>
      <c r="H117" s="794">
        <v>502500</v>
      </c>
      <c r="I117" s="808" t="s">
        <v>168</v>
      </c>
      <c r="J117" s="801" t="s">
        <v>991</v>
      </c>
      <c r="K117" s="552"/>
    </row>
    <row r="118" spans="3:11">
      <c r="C118" s="859"/>
      <c r="D118" s="1010"/>
      <c r="E118" s="646">
        <v>2</v>
      </c>
      <c r="F118" s="538" t="s">
        <v>974</v>
      </c>
      <c r="G118" s="795">
        <v>45</v>
      </c>
      <c r="H118" s="794">
        <v>270000</v>
      </c>
      <c r="I118" s="808" t="s">
        <v>168</v>
      </c>
      <c r="J118" s="801" t="s">
        <v>991</v>
      </c>
      <c r="K118" s="552"/>
    </row>
    <row r="119" spans="3:11">
      <c r="C119" s="859"/>
      <c r="D119" s="1010"/>
      <c r="E119" s="796">
        <v>3</v>
      </c>
      <c r="F119" s="538" t="s">
        <v>1077</v>
      </c>
      <c r="G119" s="787">
        <v>1</v>
      </c>
      <c r="H119" s="794">
        <v>1293.75</v>
      </c>
      <c r="I119" s="809" t="s">
        <v>867</v>
      </c>
      <c r="J119" s="801" t="s">
        <v>993</v>
      </c>
      <c r="K119" s="461"/>
    </row>
    <row r="120" spans="3:11">
      <c r="C120" s="859"/>
      <c r="D120" s="1010"/>
      <c r="E120" s="796">
        <v>3</v>
      </c>
      <c r="F120" s="538" t="s">
        <v>1078</v>
      </c>
      <c r="G120" s="787">
        <v>1</v>
      </c>
      <c r="H120" s="794">
        <v>10350</v>
      </c>
      <c r="I120" s="809" t="s">
        <v>867</v>
      </c>
      <c r="J120" s="801" t="s">
        <v>993</v>
      </c>
      <c r="K120" s="461"/>
    </row>
    <row r="121" spans="3:11">
      <c r="C121" s="859"/>
      <c r="D121" s="1010"/>
      <c r="E121" s="796">
        <v>3</v>
      </c>
      <c r="F121" s="538" t="s">
        <v>913</v>
      </c>
      <c r="G121" s="787">
        <v>2</v>
      </c>
      <c r="H121" s="794">
        <v>7400</v>
      </c>
      <c r="I121" s="809" t="s">
        <v>867</v>
      </c>
      <c r="J121" s="801" t="s">
        <v>993</v>
      </c>
      <c r="K121" s="461"/>
    </row>
    <row r="122" spans="3:11">
      <c r="C122" s="859"/>
      <c r="D122" s="1010"/>
      <c r="E122" s="796">
        <v>3</v>
      </c>
      <c r="F122" s="538" t="s">
        <v>1079</v>
      </c>
      <c r="G122" s="787">
        <v>2</v>
      </c>
      <c r="H122" s="794">
        <v>4160</v>
      </c>
      <c r="I122" s="809" t="s">
        <v>867</v>
      </c>
      <c r="J122" s="801" t="s">
        <v>993</v>
      </c>
      <c r="K122" s="461"/>
    </row>
    <row r="123" spans="3:11">
      <c r="C123" s="859"/>
      <c r="D123" s="1010"/>
      <c r="E123" s="796">
        <v>3</v>
      </c>
      <c r="F123" s="538" t="s">
        <v>781</v>
      </c>
      <c r="G123" s="787">
        <v>1</v>
      </c>
      <c r="H123" s="794">
        <v>2023</v>
      </c>
      <c r="I123" s="809" t="s">
        <v>867</v>
      </c>
      <c r="J123" s="801" t="s">
        <v>993</v>
      </c>
      <c r="K123" s="461"/>
    </row>
    <row r="124" spans="3:11">
      <c r="C124" s="859"/>
      <c r="D124" s="1010"/>
      <c r="E124" s="796">
        <v>3</v>
      </c>
      <c r="F124" s="538" t="s">
        <v>1080</v>
      </c>
      <c r="G124" s="787">
        <v>5</v>
      </c>
      <c r="H124" s="794">
        <v>8945</v>
      </c>
      <c r="I124" s="809" t="s">
        <v>867</v>
      </c>
      <c r="J124" s="801" t="s">
        <v>993</v>
      </c>
      <c r="K124" s="461"/>
    </row>
    <row r="125" spans="3:11">
      <c r="C125" s="859"/>
      <c r="D125" s="1010"/>
      <c r="E125" s="796">
        <v>3</v>
      </c>
      <c r="F125" s="538" t="s">
        <v>1081</v>
      </c>
      <c r="G125" s="787">
        <v>10</v>
      </c>
      <c r="H125" s="794">
        <v>6500</v>
      </c>
      <c r="I125" s="809" t="s">
        <v>867</v>
      </c>
      <c r="J125" s="801" t="s">
        <v>993</v>
      </c>
      <c r="K125" s="461"/>
    </row>
    <row r="126" spans="3:11">
      <c r="C126" s="859"/>
      <c r="D126" s="1010"/>
      <c r="E126" s="796">
        <v>3</v>
      </c>
      <c r="F126" s="538" t="s">
        <v>1082</v>
      </c>
      <c r="G126" s="787">
        <v>1</v>
      </c>
      <c r="H126" s="794">
        <v>3359</v>
      </c>
      <c r="I126" s="809" t="s">
        <v>867</v>
      </c>
      <c r="J126" s="801" t="s">
        <v>993</v>
      </c>
      <c r="K126" s="461"/>
    </row>
    <row r="127" spans="3:11">
      <c r="C127" s="859"/>
      <c r="D127" s="1010"/>
      <c r="E127" s="796">
        <v>3</v>
      </c>
      <c r="F127" s="538" t="s">
        <v>751</v>
      </c>
      <c r="G127" s="787">
        <v>1</v>
      </c>
      <c r="H127" s="794">
        <v>579</v>
      </c>
      <c r="I127" s="809" t="s">
        <v>867</v>
      </c>
      <c r="J127" s="801" t="s">
        <v>993</v>
      </c>
      <c r="K127" s="461"/>
    </row>
    <row r="128" spans="3:11">
      <c r="C128" s="859"/>
      <c r="D128" s="1010"/>
      <c r="E128" s="796">
        <v>3</v>
      </c>
      <c r="F128" s="538" t="s">
        <v>1083</v>
      </c>
      <c r="G128" s="787">
        <v>1</v>
      </c>
      <c r="H128" s="794">
        <v>2899</v>
      </c>
      <c r="I128" s="809" t="s">
        <v>867</v>
      </c>
      <c r="J128" s="801" t="s">
        <v>1035</v>
      </c>
      <c r="K128" s="461"/>
    </row>
    <row r="129" spans="3:11">
      <c r="C129" s="859"/>
      <c r="D129" s="1010"/>
      <c r="E129" s="796">
        <v>3</v>
      </c>
      <c r="F129" s="538" t="s">
        <v>1084</v>
      </c>
      <c r="G129" s="787">
        <v>1</v>
      </c>
      <c r="H129" s="794">
        <v>2299</v>
      </c>
      <c r="I129" s="809" t="s">
        <v>867</v>
      </c>
      <c r="J129" s="801" t="s">
        <v>1035</v>
      </c>
      <c r="K129" s="461"/>
    </row>
    <row r="130" spans="3:11">
      <c r="C130" s="859"/>
      <c r="D130" s="1010"/>
      <c r="E130" s="796">
        <v>3</v>
      </c>
      <c r="F130" s="538" t="s">
        <v>1085</v>
      </c>
      <c r="G130" s="787">
        <v>1</v>
      </c>
      <c r="H130" s="794">
        <v>307</v>
      </c>
      <c r="I130" s="809" t="s">
        <v>867</v>
      </c>
      <c r="J130" s="801" t="s">
        <v>993</v>
      </c>
      <c r="K130" s="461"/>
    </row>
    <row r="131" spans="3:11">
      <c r="C131" s="859"/>
      <c r="D131" s="1010"/>
      <c r="E131" s="796">
        <v>3</v>
      </c>
      <c r="F131" s="538" t="s">
        <v>1086</v>
      </c>
      <c r="G131" s="787">
        <v>1</v>
      </c>
      <c r="H131" s="794">
        <v>266</v>
      </c>
      <c r="I131" s="809" t="s">
        <v>867</v>
      </c>
      <c r="J131" s="801" t="s">
        <v>993</v>
      </c>
      <c r="K131" s="461"/>
    </row>
    <row r="132" spans="3:11">
      <c r="C132" s="859"/>
      <c r="D132" s="1010"/>
      <c r="E132" s="796">
        <v>3</v>
      </c>
      <c r="F132" s="552" t="s">
        <v>1087</v>
      </c>
      <c r="G132" s="803">
        <v>1</v>
      </c>
      <c r="H132" s="804">
        <v>3917.36</v>
      </c>
      <c r="I132" s="809" t="s">
        <v>867</v>
      </c>
      <c r="J132" s="801" t="s">
        <v>993</v>
      </c>
      <c r="K132" s="461"/>
    </row>
    <row r="133" spans="3:11">
      <c r="C133" s="859"/>
      <c r="D133" s="1010"/>
      <c r="E133" s="796">
        <v>3</v>
      </c>
      <c r="F133" s="552" t="s">
        <v>1088</v>
      </c>
      <c r="G133" s="803">
        <v>12</v>
      </c>
      <c r="H133" s="804">
        <v>1680</v>
      </c>
      <c r="I133" s="809" t="s">
        <v>867</v>
      </c>
      <c r="J133" s="801" t="s">
        <v>993</v>
      </c>
      <c r="K133" s="461"/>
    </row>
    <row r="134" spans="3:11">
      <c r="C134" s="859"/>
      <c r="D134" s="1010"/>
      <c r="E134" s="796">
        <v>3</v>
      </c>
      <c r="F134" s="552" t="s">
        <v>1089</v>
      </c>
      <c r="G134" s="803">
        <v>2</v>
      </c>
      <c r="H134" s="804">
        <v>1580</v>
      </c>
      <c r="I134" s="809" t="s">
        <v>867</v>
      </c>
      <c r="J134" s="801" t="s">
        <v>993</v>
      </c>
      <c r="K134" s="461"/>
    </row>
    <row r="135" spans="3:11">
      <c r="C135" s="859"/>
      <c r="D135" s="1010"/>
      <c r="E135" s="796">
        <v>3</v>
      </c>
      <c r="F135" s="538" t="s">
        <v>1090</v>
      </c>
      <c r="G135" s="795">
        <v>2</v>
      </c>
      <c r="H135" s="794">
        <v>1386</v>
      </c>
      <c r="I135" s="809" t="s">
        <v>867</v>
      </c>
      <c r="J135" s="801" t="s">
        <v>993</v>
      </c>
      <c r="K135" s="461"/>
    </row>
    <row r="136" spans="3:11">
      <c r="C136" s="859"/>
      <c r="D136" s="1010"/>
      <c r="E136" s="796">
        <v>3</v>
      </c>
      <c r="F136" s="538" t="s">
        <v>1091</v>
      </c>
      <c r="G136" s="795">
        <v>1</v>
      </c>
      <c r="H136" s="794">
        <v>809</v>
      </c>
      <c r="I136" s="809" t="s">
        <v>867</v>
      </c>
      <c r="J136" s="801" t="s">
        <v>993</v>
      </c>
      <c r="K136" s="461"/>
    </row>
    <row r="137" spans="3:11">
      <c r="C137" s="859"/>
      <c r="D137" s="1010"/>
      <c r="E137" s="796">
        <v>3</v>
      </c>
      <c r="F137" s="538" t="s">
        <v>1092</v>
      </c>
      <c r="G137" s="795">
        <v>1</v>
      </c>
      <c r="H137" s="794">
        <v>2099</v>
      </c>
      <c r="I137" s="809" t="s">
        <v>867</v>
      </c>
      <c r="J137" s="801" t="s">
        <v>993</v>
      </c>
      <c r="K137" s="461"/>
    </row>
    <row r="138" spans="3:11">
      <c r="C138" s="859"/>
      <c r="D138" s="1010"/>
      <c r="E138" s="796">
        <v>3</v>
      </c>
      <c r="F138" s="538" t="s">
        <v>1093</v>
      </c>
      <c r="G138" s="795">
        <v>2</v>
      </c>
      <c r="H138" s="794">
        <v>5745</v>
      </c>
      <c r="I138" s="809" t="s">
        <v>867</v>
      </c>
      <c r="J138" s="801" t="s">
        <v>1035</v>
      </c>
      <c r="K138" s="461"/>
    </row>
    <row r="139" spans="3:11">
      <c r="C139" s="859"/>
      <c r="D139" s="1010"/>
      <c r="E139" s="796">
        <v>3</v>
      </c>
      <c r="F139" s="538" t="s">
        <v>1094</v>
      </c>
      <c r="G139" s="795">
        <v>10</v>
      </c>
      <c r="H139" s="794">
        <v>999</v>
      </c>
      <c r="I139" s="809" t="s">
        <v>181</v>
      </c>
      <c r="J139" s="801" t="s">
        <v>993</v>
      </c>
      <c r="K139" s="461"/>
    </row>
    <row r="140" spans="3:11">
      <c r="C140" s="859"/>
      <c r="D140" s="1010"/>
      <c r="E140" s="796">
        <v>3</v>
      </c>
      <c r="F140" s="538" t="s">
        <v>1095</v>
      </c>
      <c r="G140" s="795">
        <v>5</v>
      </c>
      <c r="H140" s="794">
        <v>750</v>
      </c>
      <c r="I140" s="809" t="s">
        <v>181</v>
      </c>
      <c r="J140" s="801" t="s">
        <v>993</v>
      </c>
      <c r="K140" s="461"/>
    </row>
    <row r="141" spans="3:11">
      <c r="C141" s="859"/>
      <c r="D141" s="1010"/>
      <c r="E141" s="796">
        <v>3</v>
      </c>
      <c r="F141" s="538" t="s">
        <v>1096</v>
      </c>
      <c r="G141" s="795">
        <v>5</v>
      </c>
      <c r="H141" s="794">
        <v>375</v>
      </c>
      <c r="I141" s="809" t="s">
        <v>181</v>
      </c>
      <c r="J141" s="801" t="s">
        <v>993</v>
      </c>
      <c r="K141" s="461"/>
    </row>
    <row r="142" spans="3:11">
      <c r="C142" s="859"/>
      <c r="D142" s="1010"/>
      <c r="E142" s="796">
        <v>3</v>
      </c>
      <c r="F142" s="538" t="s">
        <v>1097</v>
      </c>
      <c r="G142" s="795">
        <v>1</v>
      </c>
      <c r="H142" s="794">
        <v>259.38</v>
      </c>
      <c r="I142" s="809" t="s">
        <v>181</v>
      </c>
      <c r="J142" s="801" t="s">
        <v>993</v>
      </c>
      <c r="K142" s="461"/>
    </row>
    <row r="143" spans="3:11">
      <c r="C143" s="859"/>
      <c r="D143" s="1010"/>
      <c r="E143" s="796">
        <v>3</v>
      </c>
      <c r="F143" s="538" t="s">
        <v>1098</v>
      </c>
      <c r="G143" s="795">
        <v>10</v>
      </c>
      <c r="H143" s="794">
        <v>800</v>
      </c>
      <c r="I143" s="809" t="s">
        <v>181</v>
      </c>
      <c r="J143" s="801" t="s">
        <v>993</v>
      </c>
      <c r="K143" s="461"/>
    </row>
    <row r="144" spans="3:11">
      <c r="C144" s="859"/>
      <c r="D144" s="1010"/>
      <c r="E144" s="796">
        <v>3</v>
      </c>
      <c r="F144" s="538" t="s">
        <v>1099</v>
      </c>
      <c r="G144" s="795">
        <v>15</v>
      </c>
      <c r="H144" s="794">
        <v>1425</v>
      </c>
      <c r="I144" s="809" t="s">
        <v>181</v>
      </c>
      <c r="J144" s="801" t="s">
        <v>993</v>
      </c>
      <c r="K144" s="461"/>
    </row>
    <row r="145" spans="3:11">
      <c r="C145" s="859"/>
      <c r="D145" s="1010"/>
      <c r="E145" s="796">
        <v>3</v>
      </c>
      <c r="F145" s="538" t="s">
        <v>1100</v>
      </c>
      <c r="G145" s="795">
        <v>5</v>
      </c>
      <c r="H145" s="794">
        <v>1500</v>
      </c>
      <c r="I145" s="809" t="s">
        <v>181</v>
      </c>
      <c r="J145" s="801" t="s">
        <v>993</v>
      </c>
      <c r="K145" s="461"/>
    </row>
    <row r="146" spans="3:11">
      <c r="C146" s="859"/>
      <c r="D146" s="1010"/>
      <c r="E146" s="796">
        <v>3</v>
      </c>
      <c r="F146" s="538" t="s">
        <v>1101</v>
      </c>
      <c r="G146" s="795">
        <v>10</v>
      </c>
      <c r="H146" s="794">
        <v>2150</v>
      </c>
      <c r="I146" s="809" t="s">
        <v>181</v>
      </c>
      <c r="J146" s="801" t="s">
        <v>993</v>
      </c>
      <c r="K146" s="461"/>
    </row>
    <row r="147" spans="3:11">
      <c r="C147" s="859"/>
      <c r="D147" s="1010"/>
      <c r="E147" s="796">
        <v>3</v>
      </c>
      <c r="F147" s="538" t="s">
        <v>1102</v>
      </c>
      <c r="G147" s="795">
        <v>6</v>
      </c>
      <c r="H147" s="794">
        <v>300</v>
      </c>
      <c r="I147" s="809" t="s">
        <v>181</v>
      </c>
      <c r="J147" s="801" t="s">
        <v>993</v>
      </c>
      <c r="K147" s="461"/>
    </row>
    <row r="148" spans="3:11">
      <c r="C148" s="859"/>
      <c r="D148" s="1010"/>
      <c r="E148" s="796">
        <v>3</v>
      </c>
      <c r="F148" s="538" t="s">
        <v>1103</v>
      </c>
      <c r="G148" s="795">
        <v>10</v>
      </c>
      <c r="H148" s="794">
        <v>42297.31</v>
      </c>
      <c r="I148" s="809" t="s">
        <v>181</v>
      </c>
      <c r="J148" s="801" t="s">
        <v>993</v>
      </c>
      <c r="K148" s="461"/>
    </row>
    <row r="149" spans="3:11">
      <c r="C149" s="859"/>
      <c r="D149" s="1010"/>
      <c r="E149" s="796">
        <v>3</v>
      </c>
      <c r="F149" s="538" t="s">
        <v>1080</v>
      </c>
      <c r="G149" s="795">
        <v>5</v>
      </c>
      <c r="H149" s="794">
        <v>10868.6</v>
      </c>
      <c r="I149" s="809" t="s">
        <v>181</v>
      </c>
      <c r="J149" s="801" t="s">
        <v>993</v>
      </c>
      <c r="K149" s="461"/>
    </row>
    <row r="150" spans="3:11">
      <c r="C150" s="859"/>
      <c r="D150" s="1010"/>
      <c r="E150" s="796">
        <v>3</v>
      </c>
      <c r="F150" s="538" t="s">
        <v>1104</v>
      </c>
      <c r="G150" s="795">
        <v>10</v>
      </c>
      <c r="H150" s="794">
        <v>2700</v>
      </c>
      <c r="I150" s="809" t="s">
        <v>181</v>
      </c>
      <c r="J150" s="801" t="s">
        <v>993</v>
      </c>
      <c r="K150" s="461"/>
    </row>
    <row r="151" spans="3:11">
      <c r="C151" s="859"/>
      <c r="D151" s="1010"/>
      <c r="E151" s="796">
        <v>3</v>
      </c>
      <c r="F151" s="538" t="s">
        <v>1105</v>
      </c>
      <c r="G151" s="795">
        <v>1</v>
      </c>
      <c r="H151" s="794">
        <v>890</v>
      </c>
      <c r="I151" s="809" t="s">
        <v>181</v>
      </c>
      <c r="J151" s="801" t="s">
        <v>993</v>
      </c>
      <c r="K151" s="461"/>
    </row>
    <row r="152" spans="3:11">
      <c r="C152" s="859"/>
      <c r="D152" s="1010"/>
      <c r="E152" s="796">
        <v>3</v>
      </c>
      <c r="F152" s="538" t="s">
        <v>1106</v>
      </c>
      <c r="G152" s="795">
        <v>2</v>
      </c>
      <c r="H152" s="794">
        <v>2734</v>
      </c>
      <c r="I152" s="809" t="s">
        <v>181</v>
      </c>
      <c r="J152" s="801" t="s">
        <v>993</v>
      </c>
      <c r="K152" s="461"/>
    </row>
    <row r="153" spans="3:11">
      <c r="C153" s="859"/>
      <c r="D153" s="1010"/>
      <c r="E153" s="796">
        <v>3</v>
      </c>
      <c r="F153" s="538" t="s">
        <v>1107</v>
      </c>
      <c r="G153" s="795">
        <v>10</v>
      </c>
      <c r="H153" s="794">
        <v>12570</v>
      </c>
      <c r="I153" s="809" t="s">
        <v>181</v>
      </c>
      <c r="J153" s="801" t="s">
        <v>993</v>
      </c>
      <c r="K153" s="461"/>
    </row>
    <row r="154" spans="3:11">
      <c r="C154" s="859"/>
      <c r="D154" s="1010"/>
      <c r="E154" s="796">
        <v>3</v>
      </c>
      <c r="F154" s="538" t="s">
        <v>1108</v>
      </c>
      <c r="G154" s="795">
        <v>1</v>
      </c>
      <c r="H154" s="794">
        <v>5950</v>
      </c>
      <c r="I154" s="809" t="s">
        <v>181</v>
      </c>
      <c r="J154" s="801" t="s">
        <v>993</v>
      </c>
      <c r="K154" s="461"/>
    </row>
    <row r="155" spans="3:11">
      <c r="C155" s="859"/>
      <c r="D155" s="1010"/>
      <c r="E155" s="796">
        <v>3</v>
      </c>
      <c r="F155" s="538" t="s">
        <v>1109</v>
      </c>
      <c r="G155" s="795">
        <v>1</v>
      </c>
      <c r="H155" s="794">
        <v>10000</v>
      </c>
      <c r="I155" s="809" t="s">
        <v>181</v>
      </c>
      <c r="J155" s="801" t="s">
        <v>993</v>
      </c>
      <c r="K155" s="461"/>
    </row>
    <row r="156" spans="3:11">
      <c r="C156" s="859"/>
      <c r="D156" s="1010"/>
      <c r="E156" s="796">
        <v>3</v>
      </c>
      <c r="F156" s="538" t="s">
        <v>1110</v>
      </c>
      <c r="G156" s="795">
        <v>5</v>
      </c>
      <c r="H156" s="794">
        <v>450</v>
      </c>
      <c r="I156" s="809" t="s">
        <v>181</v>
      </c>
      <c r="J156" s="801" t="s">
        <v>993</v>
      </c>
      <c r="K156" s="461"/>
    </row>
    <row r="157" spans="3:11">
      <c r="C157" s="859"/>
      <c r="D157" s="1010"/>
      <c r="E157" s="796">
        <v>3</v>
      </c>
      <c r="F157" s="538" t="s">
        <v>1111</v>
      </c>
      <c r="G157" s="795">
        <v>1</v>
      </c>
      <c r="H157" s="794">
        <v>4800</v>
      </c>
      <c r="I157" s="809" t="s">
        <v>181</v>
      </c>
      <c r="J157" s="801" t="s">
        <v>993</v>
      </c>
      <c r="K157" s="461"/>
    </row>
    <row r="158" spans="3:11">
      <c r="C158" s="859"/>
      <c r="D158" s="1010"/>
      <c r="E158" s="796">
        <v>3</v>
      </c>
      <c r="F158" s="538" t="s">
        <v>1112</v>
      </c>
      <c r="G158" s="795">
        <v>6</v>
      </c>
      <c r="H158" s="794">
        <v>3600</v>
      </c>
      <c r="I158" s="809" t="s">
        <v>181</v>
      </c>
      <c r="J158" s="801" t="s">
        <v>993</v>
      </c>
      <c r="K158" s="461"/>
    </row>
    <row r="159" spans="3:11">
      <c r="C159" s="859"/>
      <c r="D159" s="1010"/>
      <c r="E159" s="796">
        <v>3</v>
      </c>
      <c r="F159" s="538" t="s">
        <v>1113</v>
      </c>
      <c r="G159" s="795">
        <v>1</v>
      </c>
      <c r="H159" s="794">
        <v>1490</v>
      </c>
      <c r="I159" s="809" t="s">
        <v>179</v>
      </c>
      <c r="J159" s="801" t="s">
        <v>993</v>
      </c>
      <c r="K159" s="461"/>
    </row>
    <row r="160" spans="3:11">
      <c r="C160" s="859"/>
      <c r="D160" s="1010"/>
      <c r="E160" s="796">
        <v>3</v>
      </c>
      <c r="F160" s="538" t="s">
        <v>1114</v>
      </c>
      <c r="G160" s="795">
        <v>1</v>
      </c>
      <c r="H160" s="794">
        <v>1850</v>
      </c>
      <c r="I160" s="809" t="s">
        <v>179</v>
      </c>
      <c r="J160" s="801" t="s">
        <v>993</v>
      </c>
      <c r="K160" s="461"/>
    </row>
    <row r="161" spans="3:11">
      <c r="C161" s="859"/>
      <c r="D161" s="1010"/>
      <c r="E161" s="796">
        <v>3</v>
      </c>
      <c r="F161" s="538" t="s">
        <v>1115</v>
      </c>
      <c r="G161" s="795">
        <v>1</v>
      </c>
      <c r="H161" s="794">
        <v>429.9</v>
      </c>
      <c r="I161" s="809" t="s">
        <v>179</v>
      </c>
      <c r="J161" s="801" t="s">
        <v>993</v>
      </c>
      <c r="K161" s="461"/>
    </row>
    <row r="162" spans="3:11">
      <c r="C162" s="859"/>
      <c r="D162" s="1010"/>
      <c r="E162" s="796">
        <v>3</v>
      </c>
      <c r="F162" s="538" t="s">
        <v>1116</v>
      </c>
      <c r="G162" s="795">
        <v>5</v>
      </c>
      <c r="H162" s="794">
        <v>25000</v>
      </c>
      <c r="I162" s="809" t="s">
        <v>179</v>
      </c>
      <c r="J162" s="801" t="s">
        <v>993</v>
      </c>
      <c r="K162" s="461"/>
    </row>
    <row r="163" spans="3:11">
      <c r="C163" s="859"/>
      <c r="D163" s="1010"/>
      <c r="E163" s="796">
        <v>3</v>
      </c>
      <c r="F163" s="538" t="s">
        <v>1117</v>
      </c>
      <c r="G163" s="795">
        <v>1</v>
      </c>
      <c r="H163" s="794">
        <v>909.9</v>
      </c>
      <c r="I163" s="809" t="s">
        <v>179</v>
      </c>
      <c r="J163" s="801" t="s">
        <v>993</v>
      </c>
      <c r="K163" s="461"/>
    </row>
    <row r="164" spans="3:11">
      <c r="C164" s="859"/>
      <c r="D164" s="1010"/>
      <c r="E164" s="796">
        <v>3</v>
      </c>
      <c r="F164" s="538" t="s">
        <v>1118</v>
      </c>
      <c r="G164" s="795">
        <v>4</v>
      </c>
      <c r="H164" s="794">
        <v>1596</v>
      </c>
      <c r="I164" s="809" t="s">
        <v>179</v>
      </c>
      <c r="J164" s="801" t="s">
        <v>993</v>
      </c>
      <c r="K164" s="461"/>
    </row>
    <row r="165" spans="3:11">
      <c r="C165" s="859"/>
      <c r="D165" s="1010"/>
      <c r="E165" s="796">
        <v>3</v>
      </c>
      <c r="F165" s="538" t="s">
        <v>849</v>
      </c>
      <c r="G165" s="795">
        <v>1</v>
      </c>
      <c r="H165" s="794">
        <v>1702.3</v>
      </c>
      <c r="I165" s="809" t="s">
        <v>179</v>
      </c>
      <c r="J165" s="801" t="s">
        <v>993</v>
      </c>
      <c r="K165" s="461"/>
    </row>
    <row r="166" spans="3:11">
      <c r="C166" s="859"/>
      <c r="D166" s="1010"/>
      <c r="E166" s="796">
        <v>3</v>
      </c>
      <c r="F166" s="538" t="s">
        <v>1080</v>
      </c>
      <c r="G166" s="795">
        <v>2</v>
      </c>
      <c r="H166" s="794">
        <v>5398</v>
      </c>
      <c r="I166" s="809" t="s">
        <v>179</v>
      </c>
      <c r="J166" s="801" t="s">
        <v>993</v>
      </c>
      <c r="K166" s="461"/>
    </row>
    <row r="167" spans="3:11">
      <c r="C167" s="859"/>
      <c r="D167" s="1010"/>
      <c r="E167" s="796">
        <v>3</v>
      </c>
      <c r="F167" s="538" t="s">
        <v>845</v>
      </c>
      <c r="G167" s="795">
        <v>5</v>
      </c>
      <c r="H167" s="794">
        <v>2479.0500000000002</v>
      </c>
      <c r="I167" s="809" t="s">
        <v>179</v>
      </c>
      <c r="J167" s="801" t="s">
        <v>993</v>
      </c>
      <c r="K167" s="461"/>
    </row>
    <row r="168" spans="3:11">
      <c r="C168" s="859"/>
      <c r="D168" s="1010"/>
      <c r="E168" s="796">
        <v>3</v>
      </c>
      <c r="F168" s="538" t="s">
        <v>1119</v>
      </c>
      <c r="G168" s="795">
        <v>5</v>
      </c>
      <c r="H168" s="794">
        <v>895</v>
      </c>
      <c r="I168" s="809" t="s">
        <v>179</v>
      </c>
      <c r="J168" s="801" t="s">
        <v>993</v>
      </c>
      <c r="K168" s="461"/>
    </row>
    <row r="169" spans="3:11">
      <c r="C169" s="859"/>
      <c r="D169" s="1010"/>
      <c r="E169" s="796">
        <v>3</v>
      </c>
      <c r="F169" s="538" t="s">
        <v>1120</v>
      </c>
      <c r="G169" s="795">
        <v>5</v>
      </c>
      <c r="H169" s="794">
        <v>20540</v>
      </c>
      <c r="I169" s="809" t="s">
        <v>179</v>
      </c>
      <c r="J169" s="801" t="s">
        <v>993</v>
      </c>
      <c r="K169" s="461"/>
    </row>
    <row r="170" spans="3:11">
      <c r="C170" s="859"/>
      <c r="D170" s="1010"/>
      <c r="E170" s="796">
        <v>3</v>
      </c>
      <c r="F170" s="538" t="s">
        <v>1121</v>
      </c>
      <c r="G170" s="795">
        <v>5</v>
      </c>
      <c r="H170" s="794">
        <v>2299.9</v>
      </c>
      <c r="I170" s="809" t="s">
        <v>179</v>
      </c>
      <c r="J170" s="801" t="s">
        <v>1035</v>
      </c>
      <c r="K170" s="461"/>
    </row>
    <row r="171" spans="3:11">
      <c r="C171" s="859"/>
      <c r="D171" s="1010"/>
      <c r="E171" s="796">
        <v>3</v>
      </c>
      <c r="F171" s="538" t="s">
        <v>1122</v>
      </c>
      <c r="G171" s="795">
        <v>5</v>
      </c>
      <c r="H171" s="794">
        <v>2748.7</v>
      </c>
      <c r="I171" s="809" t="s">
        <v>179</v>
      </c>
      <c r="J171" s="801" t="s">
        <v>993</v>
      </c>
      <c r="K171" s="461"/>
    </row>
    <row r="172" spans="3:11">
      <c r="C172" s="859"/>
      <c r="D172" s="1010"/>
      <c r="E172" s="796">
        <v>3</v>
      </c>
      <c r="F172" s="538" t="s">
        <v>1123</v>
      </c>
      <c r="G172" s="795">
        <v>1</v>
      </c>
      <c r="H172" s="794">
        <v>934.82</v>
      </c>
      <c r="I172" s="809" t="s">
        <v>179</v>
      </c>
      <c r="J172" s="801" t="s">
        <v>993</v>
      </c>
      <c r="K172" s="461"/>
    </row>
    <row r="173" spans="3:11">
      <c r="C173" s="859"/>
      <c r="D173" s="1010"/>
      <c r="E173" s="796">
        <v>3</v>
      </c>
      <c r="F173" s="538" t="s">
        <v>1124</v>
      </c>
      <c r="G173" s="795">
        <v>5</v>
      </c>
      <c r="H173" s="794">
        <v>900</v>
      </c>
      <c r="I173" s="809" t="s">
        <v>179</v>
      </c>
      <c r="J173" s="801" t="s">
        <v>993</v>
      </c>
      <c r="K173" s="461"/>
    </row>
    <row r="174" spans="3:11">
      <c r="C174" s="859"/>
      <c r="D174" s="1010"/>
      <c r="E174" s="796">
        <v>3</v>
      </c>
      <c r="F174" s="538" t="s">
        <v>1106</v>
      </c>
      <c r="G174" s="795">
        <v>2</v>
      </c>
      <c r="H174" s="794">
        <v>2158</v>
      </c>
      <c r="I174" s="809" t="s">
        <v>179</v>
      </c>
      <c r="J174" s="801" t="s">
        <v>993</v>
      </c>
      <c r="K174" s="461"/>
    </row>
    <row r="175" spans="3:11">
      <c r="C175" s="859"/>
      <c r="D175" s="1010"/>
      <c r="E175" s="796">
        <v>3</v>
      </c>
      <c r="F175" s="538" t="s">
        <v>1125</v>
      </c>
      <c r="G175" s="795">
        <v>1</v>
      </c>
      <c r="H175" s="794">
        <v>19500</v>
      </c>
      <c r="I175" s="809" t="s">
        <v>179</v>
      </c>
      <c r="J175" s="801" t="s">
        <v>1035</v>
      </c>
      <c r="K175" s="461"/>
    </row>
    <row r="176" spans="3:11">
      <c r="C176" s="859"/>
      <c r="D176" s="1010"/>
      <c r="E176" s="796">
        <v>3</v>
      </c>
      <c r="F176" s="538" t="s">
        <v>1126</v>
      </c>
      <c r="G176" s="795">
        <v>1</v>
      </c>
      <c r="H176" s="794">
        <v>1500</v>
      </c>
      <c r="I176" s="809" t="s">
        <v>179</v>
      </c>
      <c r="J176" s="801" t="s">
        <v>1035</v>
      </c>
      <c r="K176" s="461"/>
    </row>
    <row r="177" spans="3:11">
      <c r="C177" s="859"/>
      <c r="D177" s="1010"/>
      <c r="E177" s="796">
        <v>3</v>
      </c>
      <c r="F177" s="538" t="s">
        <v>1127</v>
      </c>
      <c r="G177" s="795">
        <v>1</v>
      </c>
      <c r="H177" s="794">
        <v>2500</v>
      </c>
      <c r="I177" s="809" t="s">
        <v>179</v>
      </c>
      <c r="J177" s="801" t="s">
        <v>1035</v>
      </c>
      <c r="K177" s="461"/>
    </row>
    <row r="178" spans="3:11">
      <c r="C178" s="859"/>
      <c r="D178" s="1010"/>
      <c r="E178" s="796">
        <v>3</v>
      </c>
      <c r="F178" s="538" t="s">
        <v>1128</v>
      </c>
      <c r="G178" s="795">
        <v>1</v>
      </c>
      <c r="H178" s="794">
        <v>3000</v>
      </c>
      <c r="I178" s="809" t="s">
        <v>179</v>
      </c>
      <c r="J178" s="801" t="s">
        <v>993</v>
      </c>
      <c r="K178" s="461"/>
    </row>
    <row r="179" spans="3:11">
      <c r="C179" s="859"/>
      <c r="D179" s="1010"/>
      <c r="E179" s="796">
        <v>3</v>
      </c>
      <c r="F179" s="538" t="s">
        <v>1129</v>
      </c>
      <c r="G179" s="795">
        <v>1</v>
      </c>
      <c r="H179" s="794">
        <v>3200</v>
      </c>
      <c r="I179" s="809" t="s">
        <v>179</v>
      </c>
      <c r="J179" s="801" t="s">
        <v>1035</v>
      </c>
      <c r="K179" s="461"/>
    </row>
    <row r="180" spans="3:11">
      <c r="C180" s="859"/>
      <c r="D180" s="1010"/>
      <c r="E180" s="796">
        <v>3</v>
      </c>
      <c r="F180" s="538" t="s">
        <v>1130</v>
      </c>
      <c r="G180" s="795">
        <v>1</v>
      </c>
      <c r="H180" s="794">
        <v>289</v>
      </c>
      <c r="I180" s="809" t="s">
        <v>179</v>
      </c>
      <c r="J180" s="801" t="s">
        <v>1035</v>
      </c>
      <c r="K180" s="461"/>
    </row>
    <row r="181" spans="3:11">
      <c r="C181" s="859"/>
      <c r="D181" s="1010"/>
      <c r="E181" s="796">
        <v>3</v>
      </c>
      <c r="F181" s="538" t="s">
        <v>1131</v>
      </c>
      <c r="G181" s="795">
        <v>1</v>
      </c>
      <c r="H181" s="794">
        <v>7899</v>
      </c>
      <c r="I181" s="809" t="s">
        <v>179</v>
      </c>
      <c r="J181" s="801" t="s">
        <v>1035</v>
      </c>
      <c r="K181" s="461"/>
    </row>
    <row r="182" spans="3:11">
      <c r="C182" s="859"/>
      <c r="D182" s="1010"/>
      <c r="E182" s="796">
        <v>3</v>
      </c>
      <c r="F182" s="538" t="s">
        <v>1132</v>
      </c>
      <c r="G182" s="795">
        <v>1</v>
      </c>
      <c r="H182" s="794">
        <v>4178</v>
      </c>
      <c r="I182" s="809" t="s">
        <v>179</v>
      </c>
      <c r="J182" s="801" t="s">
        <v>993</v>
      </c>
      <c r="K182" s="461"/>
    </row>
    <row r="183" spans="3:11">
      <c r="C183" s="859"/>
      <c r="D183" s="1010"/>
      <c r="E183" s="796">
        <v>3</v>
      </c>
      <c r="F183" s="538" t="s">
        <v>1133</v>
      </c>
      <c r="G183" s="795">
        <v>2</v>
      </c>
      <c r="H183" s="794">
        <v>1584</v>
      </c>
      <c r="I183" s="809" t="s">
        <v>179</v>
      </c>
      <c r="J183" s="801" t="s">
        <v>993</v>
      </c>
      <c r="K183" s="461"/>
    </row>
    <row r="184" spans="3:11">
      <c r="C184" s="859"/>
      <c r="D184" s="1010"/>
      <c r="E184" s="796">
        <v>3</v>
      </c>
      <c r="F184" s="538" t="s">
        <v>1134</v>
      </c>
      <c r="G184" s="795">
        <v>1</v>
      </c>
      <c r="H184" s="794">
        <v>4528.07</v>
      </c>
      <c r="I184" s="809" t="s">
        <v>179</v>
      </c>
      <c r="J184" s="801" t="s">
        <v>993</v>
      </c>
      <c r="K184" s="461"/>
    </row>
    <row r="185" spans="3:11">
      <c r="C185" s="859"/>
      <c r="D185" s="1010"/>
      <c r="E185" s="796">
        <v>3</v>
      </c>
      <c r="F185" s="538" t="s">
        <v>1135</v>
      </c>
      <c r="G185" s="795">
        <v>1</v>
      </c>
      <c r="H185" s="794">
        <v>4800</v>
      </c>
      <c r="I185" s="809" t="s">
        <v>179</v>
      </c>
      <c r="J185" s="801" t="s">
        <v>993</v>
      </c>
      <c r="K185" s="461"/>
    </row>
    <row r="186" spans="3:11">
      <c r="C186" s="859"/>
      <c r="D186" s="1010"/>
      <c r="E186" s="796">
        <v>3</v>
      </c>
      <c r="F186" s="538" t="s">
        <v>1129</v>
      </c>
      <c r="G186" s="795">
        <v>2</v>
      </c>
      <c r="H186" s="794">
        <v>300</v>
      </c>
      <c r="I186" s="809" t="s">
        <v>179</v>
      </c>
      <c r="J186" s="801" t="s">
        <v>993</v>
      </c>
      <c r="K186" s="461"/>
    </row>
    <row r="187" spans="3:11">
      <c r="C187" s="859"/>
      <c r="D187" s="1010"/>
      <c r="E187" s="796">
        <v>3</v>
      </c>
      <c r="F187" s="538" t="s">
        <v>1136</v>
      </c>
      <c r="G187" s="795">
        <v>2</v>
      </c>
      <c r="H187" s="794">
        <v>530</v>
      </c>
      <c r="I187" s="809" t="s">
        <v>179</v>
      </c>
      <c r="J187" s="801" t="s">
        <v>993</v>
      </c>
      <c r="K187" s="461"/>
    </row>
    <row r="188" spans="3:11">
      <c r="C188" s="859"/>
      <c r="D188" s="1010"/>
      <c r="E188" s="796">
        <v>3</v>
      </c>
      <c r="F188" s="538" t="s">
        <v>1137</v>
      </c>
      <c r="G188" s="795">
        <v>6</v>
      </c>
      <c r="H188" s="794">
        <v>540</v>
      </c>
      <c r="I188" s="809" t="s">
        <v>179</v>
      </c>
      <c r="J188" s="801" t="s">
        <v>993</v>
      </c>
      <c r="K188" s="461"/>
    </row>
    <row r="189" spans="3:11">
      <c r="C189" s="859"/>
      <c r="D189" s="1010"/>
      <c r="E189" s="796">
        <v>3</v>
      </c>
      <c r="F189" s="538" t="s">
        <v>1138</v>
      </c>
      <c r="G189" s="795">
        <v>6</v>
      </c>
      <c r="H189" s="794">
        <v>192</v>
      </c>
      <c r="I189" s="809" t="s">
        <v>179</v>
      </c>
      <c r="J189" s="801" t="s">
        <v>993</v>
      </c>
      <c r="K189" s="461"/>
    </row>
    <row r="190" spans="3:11">
      <c r="C190" s="859"/>
      <c r="D190" s="1010"/>
      <c r="E190" s="796">
        <v>3</v>
      </c>
      <c r="F190" s="538" t="s">
        <v>1139</v>
      </c>
      <c r="G190" s="795">
        <v>201</v>
      </c>
      <c r="H190" s="794">
        <v>56079</v>
      </c>
      <c r="I190" s="810" t="s">
        <v>576</v>
      </c>
      <c r="J190" s="671" t="s">
        <v>1057</v>
      </c>
      <c r="K190" s="461"/>
    </row>
    <row r="191" spans="3:11">
      <c r="C191" s="859"/>
      <c r="D191" s="1010"/>
      <c r="E191" s="796">
        <v>3</v>
      </c>
      <c r="F191" s="538" t="s">
        <v>1140</v>
      </c>
      <c r="G191" s="795">
        <v>8</v>
      </c>
      <c r="H191" s="794">
        <v>1820</v>
      </c>
      <c r="I191" s="810" t="s">
        <v>576</v>
      </c>
      <c r="J191" s="671" t="s">
        <v>1057</v>
      </c>
      <c r="K191" s="461"/>
    </row>
    <row r="192" spans="3:11">
      <c r="C192" s="859"/>
      <c r="D192" s="1010"/>
      <c r="E192" s="796">
        <v>3</v>
      </c>
      <c r="F192" s="538" t="s">
        <v>1141</v>
      </c>
      <c r="G192" s="795">
        <v>16</v>
      </c>
      <c r="H192" s="794">
        <v>78384</v>
      </c>
      <c r="I192" s="810" t="s">
        <v>576</v>
      </c>
      <c r="J192" s="671" t="s">
        <v>1057</v>
      </c>
      <c r="K192" s="461"/>
    </row>
    <row r="193" spans="3:11">
      <c r="C193" s="859"/>
      <c r="D193" s="1010"/>
      <c r="E193" s="796">
        <v>3</v>
      </c>
      <c r="F193" s="538" t="s">
        <v>233</v>
      </c>
      <c r="G193" s="795">
        <v>5</v>
      </c>
      <c r="H193" s="794">
        <v>20540</v>
      </c>
      <c r="I193" s="810" t="s">
        <v>576</v>
      </c>
      <c r="J193" s="671" t="s">
        <v>1057</v>
      </c>
      <c r="K193" s="461"/>
    </row>
    <row r="194" spans="3:11">
      <c r="C194" s="859"/>
      <c r="D194" s="1010"/>
      <c r="E194" s="796">
        <v>3</v>
      </c>
      <c r="F194" s="538" t="s">
        <v>1142</v>
      </c>
      <c r="G194" s="795">
        <v>8</v>
      </c>
      <c r="H194" s="794">
        <v>9416</v>
      </c>
      <c r="I194" s="810" t="s">
        <v>576</v>
      </c>
      <c r="J194" s="671" t="s">
        <v>1057</v>
      </c>
      <c r="K194" s="461"/>
    </row>
    <row r="195" spans="3:11">
      <c r="C195" s="859"/>
      <c r="D195" s="1010"/>
      <c r="E195" s="796">
        <v>3</v>
      </c>
      <c r="F195" s="538" t="s">
        <v>1143</v>
      </c>
      <c r="G195" s="795">
        <v>3</v>
      </c>
      <c r="H195" s="794">
        <v>417</v>
      </c>
      <c r="I195" s="810" t="s">
        <v>576</v>
      </c>
      <c r="J195" s="671" t="s">
        <v>1057</v>
      </c>
      <c r="K195" s="461"/>
    </row>
    <row r="196" spans="3:11">
      <c r="C196" s="859"/>
      <c r="D196" s="1010"/>
      <c r="E196" s="796">
        <v>3</v>
      </c>
      <c r="F196" s="538" t="s">
        <v>1144</v>
      </c>
      <c r="G196" s="795">
        <v>30</v>
      </c>
      <c r="H196" s="794">
        <v>14829.9</v>
      </c>
      <c r="I196" s="810" t="s">
        <v>576</v>
      </c>
      <c r="J196" s="671" t="s">
        <v>1057</v>
      </c>
      <c r="K196" s="461"/>
    </row>
    <row r="197" spans="3:11">
      <c r="C197" s="859"/>
      <c r="D197" s="1010"/>
      <c r="E197" s="796">
        <v>3</v>
      </c>
      <c r="F197" s="538" t="s">
        <v>1145</v>
      </c>
      <c r="G197" s="795">
        <v>6</v>
      </c>
      <c r="H197" s="794">
        <v>4200</v>
      </c>
      <c r="I197" s="810" t="s">
        <v>576</v>
      </c>
      <c r="J197" s="671" t="s">
        <v>1057</v>
      </c>
      <c r="K197" s="461"/>
    </row>
    <row r="198" spans="3:11">
      <c r="C198" s="859"/>
      <c r="D198" s="1010"/>
      <c r="E198" s="796">
        <v>3</v>
      </c>
      <c r="F198" s="538" t="s">
        <v>1146</v>
      </c>
      <c r="G198" s="795">
        <v>10</v>
      </c>
      <c r="H198" s="794">
        <v>3590</v>
      </c>
      <c r="I198" s="810" t="s">
        <v>576</v>
      </c>
      <c r="J198" s="671" t="s">
        <v>1057</v>
      </c>
      <c r="K198" s="461"/>
    </row>
    <row r="199" spans="3:11">
      <c r="C199" s="859"/>
      <c r="D199" s="1010"/>
      <c r="E199" s="796">
        <v>3</v>
      </c>
      <c r="F199" s="538" t="s">
        <v>1147</v>
      </c>
      <c r="G199" s="795">
        <v>3</v>
      </c>
      <c r="H199" s="794">
        <v>7840.35</v>
      </c>
      <c r="I199" s="810" t="s">
        <v>576</v>
      </c>
      <c r="J199" s="671" t="s">
        <v>1057</v>
      </c>
      <c r="K199" s="461"/>
    </row>
    <row r="200" spans="3:11">
      <c r="C200" s="859"/>
      <c r="D200" s="1010"/>
      <c r="E200" s="796">
        <v>3</v>
      </c>
      <c r="F200" s="538" t="s">
        <v>1148</v>
      </c>
      <c r="G200" s="795">
        <v>3</v>
      </c>
      <c r="H200" s="794">
        <v>2964</v>
      </c>
      <c r="I200" s="810" t="s">
        <v>576</v>
      </c>
      <c r="J200" s="671" t="s">
        <v>1057</v>
      </c>
      <c r="K200" s="461"/>
    </row>
    <row r="201" spans="3:11">
      <c r="C201" s="859"/>
      <c r="D201" s="1010"/>
      <c r="E201" s="796">
        <v>3</v>
      </c>
      <c r="F201" s="538" t="s">
        <v>1149</v>
      </c>
      <c r="G201" s="795">
        <v>1</v>
      </c>
      <c r="H201" s="794">
        <v>5000</v>
      </c>
      <c r="I201" s="810" t="s">
        <v>576</v>
      </c>
      <c r="J201" s="671" t="s">
        <v>1057</v>
      </c>
      <c r="K201" s="461"/>
    </row>
    <row r="202" spans="3:11">
      <c r="C202" s="859"/>
      <c r="D202" s="1010"/>
      <c r="E202" s="796">
        <v>3</v>
      </c>
      <c r="F202" s="538" t="s">
        <v>1150</v>
      </c>
      <c r="G202" s="795">
        <v>2</v>
      </c>
      <c r="H202" s="794">
        <v>1699.8</v>
      </c>
      <c r="I202" s="810" t="s">
        <v>576</v>
      </c>
      <c r="J202" s="671" t="s">
        <v>1057</v>
      </c>
      <c r="K202" s="461"/>
    </row>
    <row r="203" spans="3:11">
      <c r="C203" s="859"/>
      <c r="D203" s="1010"/>
      <c r="E203" s="796">
        <v>3</v>
      </c>
      <c r="F203" s="538" t="s">
        <v>1080</v>
      </c>
      <c r="G203" s="795">
        <v>10</v>
      </c>
      <c r="H203" s="794">
        <v>26990</v>
      </c>
      <c r="I203" s="810" t="s">
        <v>576</v>
      </c>
      <c r="J203" s="671" t="s">
        <v>1057</v>
      </c>
      <c r="K203" s="461"/>
    </row>
    <row r="204" spans="3:11">
      <c r="C204" s="859"/>
      <c r="D204" s="1010"/>
      <c r="E204" s="796">
        <v>3</v>
      </c>
      <c r="F204" s="538" t="s">
        <v>1151</v>
      </c>
      <c r="G204" s="795">
        <v>1</v>
      </c>
      <c r="H204" s="794">
        <v>527</v>
      </c>
      <c r="I204" s="810" t="s">
        <v>576</v>
      </c>
      <c r="J204" s="671" t="s">
        <v>1057</v>
      </c>
      <c r="K204" s="461"/>
    </row>
    <row r="205" spans="3:11">
      <c r="C205" s="859"/>
      <c r="D205" s="1010"/>
      <c r="E205" s="796">
        <v>3</v>
      </c>
      <c r="F205" s="538" t="s">
        <v>1122</v>
      </c>
      <c r="G205" s="795">
        <v>10</v>
      </c>
      <c r="H205" s="794">
        <v>5000</v>
      </c>
      <c r="I205" s="810" t="s">
        <v>576</v>
      </c>
      <c r="J205" s="671" t="s">
        <v>1057</v>
      </c>
      <c r="K205" s="461"/>
    </row>
    <row r="206" spans="3:11">
      <c r="C206" s="859"/>
      <c r="D206" s="1010"/>
      <c r="E206" s="796">
        <v>3</v>
      </c>
      <c r="F206" s="538" t="s">
        <v>1152</v>
      </c>
      <c r="G206" s="795">
        <v>5</v>
      </c>
      <c r="H206" s="794">
        <v>1395</v>
      </c>
      <c r="I206" s="810" t="s">
        <v>576</v>
      </c>
      <c r="J206" s="671" t="s">
        <v>1057</v>
      </c>
      <c r="K206" s="461"/>
    </row>
    <row r="207" spans="3:11">
      <c r="C207" s="859"/>
      <c r="D207" s="1010"/>
      <c r="E207" s="796">
        <v>3</v>
      </c>
      <c r="F207" s="538" t="s">
        <v>1153</v>
      </c>
      <c r="G207" s="795">
        <v>1</v>
      </c>
      <c r="H207" s="794">
        <v>11999</v>
      </c>
      <c r="I207" s="810" t="s">
        <v>576</v>
      </c>
      <c r="J207" s="671" t="s">
        <v>1057</v>
      </c>
      <c r="K207" s="461"/>
    </row>
    <row r="208" spans="3:11">
      <c r="C208" s="859"/>
      <c r="D208" s="1010"/>
      <c r="E208" s="796">
        <v>3</v>
      </c>
      <c r="F208" s="538" t="s">
        <v>1154</v>
      </c>
      <c r="G208" s="795">
        <v>1</v>
      </c>
      <c r="H208" s="794">
        <v>1839.87</v>
      </c>
      <c r="I208" s="810" t="s">
        <v>576</v>
      </c>
      <c r="J208" s="671" t="s">
        <v>1057</v>
      </c>
      <c r="K208" s="461"/>
    </row>
    <row r="209" spans="3:11">
      <c r="C209" s="859"/>
      <c r="D209" s="1010"/>
      <c r="E209" s="796">
        <v>3</v>
      </c>
      <c r="F209" s="538" t="s">
        <v>1155</v>
      </c>
      <c r="G209" s="795">
        <v>1</v>
      </c>
      <c r="H209" s="794">
        <v>474.99</v>
      </c>
      <c r="I209" s="810" t="s">
        <v>576</v>
      </c>
      <c r="J209" s="671" t="s">
        <v>1057</v>
      </c>
      <c r="K209" s="461"/>
    </row>
    <row r="210" spans="3:11">
      <c r="C210" s="859"/>
      <c r="D210" s="1010"/>
      <c r="E210" s="796">
        <v>3</v>
      </c>
      <c r="F210" s="538" t="s">
        <v>1156</v>
      </c>
      <c r="G210" s="795">
        <v>1</v>
      </c>
      <c r="H210" s="794">
        <v>547</v>
      </c>
      <c r="I210" s="810" t="s">
        <v>576</v>
      </c>
      <c r="J210" s="671" t="s">
        <v>1057</v>
      </c>
      <c r="K210" s="461"/>
    </row>
    <row r="211" spans="3:11">
      <c r="C211" s="859"/>
      <c r="D211" s="1010"/>
      <c r="E211" s="796">
        <v>3</v>
      </c>
      <c r="F211" s="538" t="s">
        <v>1135</v>
      </c>
      <c r="G211" s="795">
        <v>1</v>
      </c>
      <c r="H211" s="794">
        <v>49.99</v>
      </c>
      <c r="I211" s="810" t="s">
        <v>576</v>
      </c>
      <c r="J211" s="671" t="s">
        <v>1057</v>
      </c>
      <c r="K211" s="461"/>
    </row>
    <row r="212" spans="3:11">
      <c r="C212" s="859"/>
      <c r="D212" s="1010"/>
      <c r="E212" s="796">
        <v>3</v>
      </c>
      <c r="F212" s="538" t="s">
        <v>1157</v>
      </c>
      <c r="G212" s="795">
        <v>6</v>
      </c>
      <c r="H212" s="794">
        <v>1973.94</v>
      </c>
      <c r="I212" s="810" t="s">
        <v>576</v>
      </c>
      <c r="J212" s="671" t="s">
        <v>1057</v>
      </c>
      <c r="K212" s="461"/>
    </row>
    <row r="213" spans="3:11">
      <c r="C213" s="859"/>
      <c r="D213" s="1010"/>
      <c r="E213" s="796">
        <v>3</v>
      </c>
      <c r="F213" s="538" t="s">
        <v>1158</v>
      </c>
      <c r="G213" s="795">
        <v>2</v>
      </c>
      <c r="H213" s="794">
        <v>718</v>
      </c>
      <c r="I213" s="810" t="s">
        <v>576</v>
      </c>
      <c r="J213" s="671" t="s">
        <v>1057</v>
      </c>
      <c r="K213" s="461"/>
    </row>
    <row r="214" spans="3:11">
      <c r="C214" s="859"/>
      <c r="D214" s="1010"/>
      <c r="E214" s="796">
        <v>3</v>
      </c>
      <c r="F214" s="538" t="s">
        <v>1159</v>
      </c>
      <c r="G214" s="795">
        <v>1</v>
      </c>
      <c r="H214" s="794">
        <v>289</v>
      </c>
      <c r="I214" s="810" t="s">
        <v>576</v>
      </c>
      <c r="J214" s="671" t="s">
        <v>1057</v>
      </c>
      <c r="K214" s="461"/>
    </row>
    <row r="215" spans="3:11">
      <c r="C215" s="859"/>
      <c r="D215" s="1010"/>
      <c r="E215" s="796">
        <v>3</v>
      </c>
      <c r="F215" s="538" t="s">
        <v>1160</v>
      </c>
      <c r="G215" s="795">
        <v>1</v>
      </c>
      <c r="H215" s="794">
        <v>2499</v>
      </c>
      <c r="I215" s="810" t="s">
        <v>576</v>
      </c>
      <c r="J215" s="671" t="s">
        <v>1057</v>
      </c>
      <c r="K215" s="461"/>
    </row>
    <row r="216" spans="3:11">
      <c r="C216" s="859"/>
      <c r="D216" s="1010"/>
      <c r="E216" s="796">
        <v>3</v>
      </c>
      <c r="F216" s="538" t="s">
        <v>1161</v>
      </c>
      <c r="G216" s="795">
        <v>1</v>
      </c>
      <c r="H216" s="794">
        <v>350</v>
      </c>
      <c r="I216" s="810" t="s">
        <v>576</v>
      </c>
      <c r="J216" s="671" t="s">
        <v>1057</v>
      </c>
      <c r="K216" s="461"/>
    </row>
    <row r="217" spans="3:11">
      <c r="C217" s="859"/>
      <c r="D217" s="1010"/>
      <c r="E217" s="796">
        <v>3</v>
      </c>
      <c r="F217" s="538" t="s">
        <v>1162</v>
      </c>
      <c r="G217" s="795">
        <v>1</v>
      </c>
      <c r="H217" s="794">
        <v>250</v>
      </c>
      <c r="I217" s="810" t="s">
        <v>576</v>
      </c>
      <c r="J217" s="671" t="s">
        <v>1057</v>
      </c>
      <c r="K217" s="461"/>
    </row>
    <row r="218" spans="3:11">
      <c r="C218" s="859"/>
      <c r="D218" s="1010"/>
      <c r="E218" s="796">
        <v>3</v>
      </c>
      <c r="F218" s="538" t="s">
        <v>1163</v>
      </c>
      <c r="G218" s="795">
        <v>1</v>
      </c>
      <c r="H218" s="794">
        <v>697</v>
      </c>
      <c r="I218" s="810" t="s">
        <v>576</v>
      </c>
      <c r="J218" s="671" t="s">
        <v>1057</v>
      </c>
      <c r="K218" s="461"/>
    </row>
    <row r="219" spans="3:11">
      <c r="C219" s="859"/>
      <c r="D219" s="1010"/>
      <c r="E219" s="796">
        <v>3</v>
      </c>
      <c r="F219" s="538" t="s">
        <v>1164</v>
      </c>
      <c r="G219" s="795">
        <v>1</v>
      </c>
      <c r="H219" s="794">
        <v>1155.8800000000001</v>
      </c>
      <c r="I219" s="810" t="s">
        <v>576</v>
      </c>
      <c r="J219" s="671" t="s">
        <v>1057</v>
      </c>
      <c r="K219" s="461"/>
    </row>
    <row r="220" spans="3:11">
      <c r="C220" s="79"/>
      <c r="D220" s="859"/>
      <c r="E220" s="71"/>
      <c r="F220" s="805"/>
      <c r="G220" s="216"/>
      <c r="H220" s="800">
        <f>SUM(H116:H219)</f>
        <v>1574922.76</v>
      </c>
    </row>
    <row r="221" spans="3:11">
      <c r="C221" s="16"/>
      <c r="D221" s="16"/>
      <c r="E221" s="16"/>
      <c r="F221" s="542"/>
      <c r="G221" s="373"/>
      <c r="H221" s="372">
        <f>SUM(H220,H115,H28)</f>
        <v>3538346.69</v>
      </c>
    </row>
  </sheetData>
  <sheetProtection selectLockedCells="1" selectUnlockedCells="1"/>
  <mergeCells count="16">
    <mergeCell ref="C2:H2"/>
    <mergeCell ref="D5:F5"/>
    <mergeCell ref="C7:C9"/>
    <mergeCell ref="D7:D9"/>
    <mergeCell ref="C10:C14"/>
    <mergeCell ref="D10:D15"/>
    <mergeCell ref="C16:C18"/>
    <mergeCell ref="D16:D19"/>
    <mergeCell ref="D24:F24"/>
    <mergeCell ref="C26:C28"/>
    <mergeCell ref="D26:D28"/>
    <mergeCell ref="C29:C114"/>
    <mergeCell ref="D29:D115"/>
    <mergeCell ref="C116:C219"/>
    <mergeCell ref="D116:D220"/>
    <mergeCell ref="E29:E40"/>
  </mergeCells>
  <phoneticPr fontId="42" type="noConversion"/>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36253-DC2B-4D83-9BF3-CB4D07133CDF}">
  <dimension ref="B2:H122"/>
  <sheetViews>
    <sheetView topLeftCell="A20" zoomScale="80" zoomScaleNormal="80" workbookViewId="0">
      <selection activeCell="E10" sqref="E10"/>
    </sheetView>
  </sheetViews>
  <sheetFormatPr defaultRowHeight="12.75"/>
  <cols>
    <col min="1" max="1" width="6.28515625" style="4" customWidth="1"/>
    <col min="2" max="2" width="15.42578125" style="21" customWidth="1"/>
    <col min="3" max="3" width="30.85546875" style="4" customWidth="1"/>
    <col min="4" max="4" width="13.7109375" style="4" customWidth="1"/>
    <col min="5" max="5" width="61.7109375" style="4" customWidth="1"/>
    <col min="6" max="6" width="12.5703125" style="20" customWidth="1"/>
    <col min="7" max="7" width="18.28515625" style="19" bestFit="1" customWidth="1"/>
    <col min="8" max="8" width="15.7109375" style="4" customWidth="1"/>
    <col min="9" max="252" width="9.140625" style="4"/>
    <col min="253" max="253" width="41.7109375" style="4" bestFit="1" customWidth="1"/>
    <col min="254" max="254" width="15.7109375" style="4" bestFit="1" customWidth="1"/>
    <col min="255" max="255" width="41.5703125" style="4" customWidth="1"/>
    <col min="256" max="256" width="6.42578125" style="4" customWidth="1"/>
    <col min="257" max="257" width="18.28515625" style="4" bestFit="1" customWidth="1"/>
    <col min="258" max="258" width="9.140625" style="4"/>
    <col min="259" max="259" width="31.28515625" style="4" bestFit="1" customWidth="1"/>
    <col min="260" max="260" width="15.7109375" style="4" bestFit="1" customWidth="1"/>
    <col min="261" max="261" width="44.7109375" style="4" bestFit="1" customWidth="1"/>
    <col min="262" max="262" width="6.28515625" style="4" bestFit="1" customWidth="1"/>
    <col min="263" max="263" width="15.5703125" style="4" bestFit="1" customWidth="1"/>
    <col min="264" max="508" width="9.140625" style="4"/>
    <col min="509" max="509" width="41.7109375" style="4" bestFit="1" customWidth="1"/>
    <col min="510" max="510" width="15.7109375" style="4" bestFit="1" customWidth="1"/>
    <col min="511" max="511" width="41.5703125" style="4" customWidth="1"/>
    <col min="512" max="512" width="6.42578125" style="4" customWidth="1"/>
    <col min="513" max="513" width="18.28515625" style="4" bestFit="1" customWidth="1"/>
    <col min="514" max="514" width="9.140625" style="4"/>
    <col min="515" max="515" width="31.28515625" style="4" bestFit="1" customWidth="1"/>
    <col min="516" max="516" width="15.7109375" style="4" bestFit="1" customWidth="1"/>
    <col min="517" max="517" width="44.7109375" style="4" bestFit="1" customWidth="1"/>
    <col min="518" max="518" width="6.28515625" style="4" bestFit="1" customWidth="1"/>
    <col min="519" max="519" width="15.5703125" style="4" bestFit="1" customWidth="1"/>
    <col min="520" max="764" width="9.140625" style="4"/>
    <col min="765" max="765" width="41.7109375" style="4" bestFit="1" customWidth="1"/>
    <col min="766" max="766" width="15.7109375" style="4" bestFit="1" customWidth="1"/>
    <col min="767" max="767" width="41.5703125" style="4" customWidth="1"/>
    <col min="768" max="768" width="6.42578125" style="4" customWidth="1"/>
    <col min="769" max="769" width="18.28515625" style="4" bestFit="1" customWidth="1"/>
    <col min="770" max="770" width="9.140625" style="4"/>
    <col min="771" max="771" width="31.28515625" style="4" bestFit="1" customWidth="1"/>
    <col min="772" max="772" width="15.7109375" style="4" bestFit="1" customWidth="1"/>
    <col min="773" max="773" width="44.7109375" style="4" bestFit="1" customWidth="1"/>
    <col min="774" max="774" width="6.28515625" style="4" bestFit="1" customWidth="1"/>
    <col min="775" max="775" width="15.5703125" style="4" bestFit="1" customWidth="1"/>
    <col min="776" max="1020" width="9.140625" style="4"/>
    <col min="1021" max="1021" width="41.7109375" style="4" bestFit="1" customWidth="1"/>
    <col min="1022" max="1022" width="15.7109375" style="4" bestFit="1" customWidth="1"/>
    <col min="1023" max="1023" width="41.5703125" style="4" customWidth="1"/>
    <col min="1024" max="1024" width="6.42578125" style="4" customWidth="1"/>
    <col min="1025" max="1025" width="18.28515625" style="4" bestFit="1" customWidth="1"/>
    <col min="1026" max="1026" width="9.140625" style="4"/>
    <col min="1027" max="1027" width="31.28515625" style="4" bestFit="1" customWidth="1"/>
    <col min="1028" max="1028" width="15.7109375" style="4" bestFit="1" customWidth="1"/>
    <col min="1029" max="1029" width="44.7109375" style="4" bestFit="1" customWidth="1"/>
    <col min="1030" max="1030" width="6.28515625" style="4" bestFit="1" customWidth="1"/>
    <col min="1031" max="1031" width="15.5703125" style="4" bestFit="1" customWidth="1"/>
    <col min="1032" max="1276" width="9.140625" style="4"/>
    <col min="1277" max="1277" width="41.7109375" style="4" bestFit="1" customWidth="1"/>
    <col min="1278" max="1278" width="15.7109375" style="4" bestFit="1" customWidth="1"/>
    <col min="1279" max="1279" width="41.5703125" style="4" customWidth="1"/>
    <col min="1280" max="1280" width="6.42578125" style="4" customWidth="1"/>
    <col min="1281" max="1281" width="18.28515625" style="4" bestFit="1" customWidth="1"/>
    <col min="1282" max="1282" width="9.140625" style="4"/>
    <col min="1283" max="1283" width="31.28515625" style="4" bestFit="1" customWidth="1"/>
    <col min="1284" max="1284" width="15.7109375" style="4" bestFit="1" customWidth="1"/>
    <col min="1285" max="1285" width="44.7109375" style="4" bestFit="1" customWidth="1"/>
    <col min="1286" max="1286" width="6.28515625" style="4" bestFit="1" customWidth="1"/>
    <col min="1287" max="1287" width="15.5703125" style="4" bestFit="1" customWidth="1"/>
    <col min="1288" max="1532" width="9.140625" style="4"/>
    <col min="1533" max="1533" width="41.7109375" style="4" bestFit="1" customWidth="1"/>
    <col min="1534" max="1534" width="15.7109375" style="4" bestFit="1" customWidth="1"/>
    <col min="1535" max="1535" width="41.5703125" style="4" customWidth="1"/>
    <col min="1536" max="1536" width="6.42578125" style="4" customWidth="1"/>
    <col min="1537" max="1537" width="18.28515625" style="4" bestFit="1" customWidth="1"/>
    <col min="1538" max="1538" width="9.140625" style="4"/>
    <col min="1539" max="1539" width="31.28515625" style="4" bestFit="1" customWidth="1"/>
    <col min="1540" max="1540" width="15.7109375" style="4" bestFit="1" customWidth="1"/>
    <col min="1541" max="1541" width="44.7109375" style="4" bestFit="1" customWidth="1"/>
    <col min="1542" max="1542" width="6.28515625" style="4" bestFit="1" customWidth="1"/>
    <col min="1543" max="1543" width="15.5703125" style="4" bestFit="1" customWidth="1"/>
    <col min="1544" max="1788" width="9.140625" style="4"/>
    <col min="1789" max="1789" width="41.7109375" style="4" bestFit="1" customWidth="1"/>
    <col min="1790" max="1790" width="15.7109375" style="4" bestFit="1" customWidth="1"/>
    <col min="1791" max="1791" width="41.5703125" style="4" customWidth="1"/>
    <col min="1792" max="1792" width="6.42578125" style="4" customWidth="1"/>
    <col min="1793" max="1793" width="18.28515625" style="4" bestFit="1" customWidth="1"/>
    <col min="1794" max="1794" width="9.140625" style="4"/>
    <col min="1795" max="1795" width="31.28515625" style="4" bestFit="1" customWidth="1"/>
    <col min="1796" max="1796" width="15.7109375" style="4" bestFit="1" customWidth="1"/>
    <col min="1797" max="1797" width="44.7109375" style="4" bestFit="1" customWidth="1"/>
    <col min="1798" max="1798" width="6.28515625" style="4" bestFit="1" customWidth="1"/>
    <col min="1799" max="1799" width="15.5703125" style="4" bestFit="1" customWidth="1"/>
    <col min="1800" max="2044" width="9.140625" style="4"/>
    <col min="2045" max="2045" width="41.7109375" style="4" bestFit="1" customWidth="1"/>
    <col min="2046" max="2046" width="15.7109375" style="4" bestFit="1" customWidth="1"/>
    <col min="2047" max="2047" width="41.5703125" style="4" customWidth="1"/>
    <col min="2048" max="2048" width="6.42578125" style="4" customWidth="1"/>
    <col min="2049" max="2049" width="18.28515625" style="4" bestFit="1" customWidth="1"/>
    <col min="2050" max="2050" width="9.140625" style="4"/>
    <col min="2051" max="2051" width="31.28515625" style="4" bestFit="1" customWidth="1"/>
    <col min="2052" max="2052" width="15.7109375" style="4" bestFit="1" customWidth="1"/>
    <col min="2053" max="2053" width="44.7109375" style="4" bestFit="1" customWidth="1"/>
    <col min="2054" max="2054" width="6.28515625" style="4" bestFit="1" customWidth="1"/>
    <col min="2055" max="2055" width="15.5703125" style="4" bestFit="1" customWidth="1"/>
    <col min="2056" max="2300" width="9.140625" style="4"/>
    <col min="2301" max="2301" width="41.7109375" style="4" bestFit="1" customWidth="1"/>
    <col min="2302" max="2302" width="15.7109375" style="4" bestFit="1" customWidth="1"/>
    <col min="2303" max="2303" width="41.5703125" style="4" customWidth="1"/>
    <col min="2304" max="2304" width="6.42578125" style="4" customWidth="1"/>
    <col min="2305" max="2305" width="18.28515625" style="4" bestFit="1" customWidth="1"/>
    <col min="2306" max="2306" width="9.140625" style="4"/>
    <col min="2307" max="2307" width="31.28515625" style="4" bestFit="1" customWidth="1"/>
    <col min="2308" max="2308" width="15.7109375" style="4" bestFit="1" customWidth="1"/>
    <col min="2309" max="2309" width="44.7109375" style="4" bestFit="1" customWidth="1"/>
    <col min="2310" max="2310" width="6.28515625" style="4" bestFit="1" customWidth="1"/>
    <col min="2311" max="2311" width="15.5703125" style="4" bestFit="1" customWidth="1"/>
    <col min="2312" max="2556" width="9.140625" style="4"/>
    <col min="2557" max="2557" width="41.7109375" style="4" bestFit="1" customWidth="1"/>
    <col min="2558" max="2558" width="15.7109375" style="4" bestFit="1" customWidth="1"/>
    <col min="2559" max="2559" width="41.5703125" style="4" customWidth="1"/>
    <col min="2560" max="2560" width="6.42578125" style="4" customWidth="1"/>
    <col min="2561" max="2561" width="18.28515625" style="4" bestFit="1" customWidth="1"/>
    <col min="2562" max="2562" width="9.140625" style="4"/>
    <col min="2563" max="2563" width="31.28515625" style="4" bestFit="1" customWidth="1"/>
    <col min="2564" max="2564" width="15.7109375" style="4" bestFit="1" customWidth="1"/>
    <col min="2565" max="2565" width="44.7109375" style="4" bestFit="1" customWidth="1"/>
    <col min="2566" max="2566" width="6.28515625" style="4" bestFit="1" customWidth="1"/>
    <col min="2567" max="2567" width="15.5703125" style="4" bestFit="1" customWidth="1"/>
    <col min="2568" max="2812" width="9.140625" style="4"/>
    <col min="2813" max="2813" width="41.7109375" style="4" bestFit="1" customWidth="1"/>
    <col min="2814" max="2814" width="15.7109375" style="4" bestFit="1" customWidth="1"/>
    <col min="2815" max="2815" width="41.5703125" style="4" customWidth="1"/>
    <col min="2816" max="2816" width="6.42578125" style="4" customWidth="1"/>
    <col min="2817" max="2817" width="18.28515625" style="4" bestFit="1" customWidth="1"/>
    <col min="2818" max="2818" width="9.140625" style="4"/>
    <col min="2819" max="2819" width="31.28515625" style="4" bestFit="1" customWidth="1"/>
    <col min="2820" max="2820" width="15.7109375" style="4" bestFit="1" customWidth="1"/>
    <col min="2821" max="2821" width="44.7109375" style="4" bestFit="1" customWidth="1"/>
    <col min="2822" max="2822" width="6.28515625" style="4" bestFit="1" customWidth="1"/>
    <col min="2823" max="2823" width="15.5703125" style="4" bestFit="1" customWidth="1"/>
    <col min="2824" max="3068" width="9.140625" style="4"/>
    <col min="3069" max="3069" width="41.7109375" style="4" bestFit="1" customWidth="1"/>
    <col min="3070" max="3070" width="15.7109375" style="4" bestFit="1" customWidth="1"/>
    <col min="3071" max="3071" width="41.5703125" style="4" customWidth="1"/>
    <col min="3072" max="3072" width="6.42578125" style="4" customWidth="1"/>
    <col min="3073" max="3073" width="18.28515625" style="4" bestFit="1" customWidth="1"/>
    <col min="3074" max="3074" width="9.140625" style="4"/>
    <col min="3075" max="3075" width="31.28515625" style="4" bestFit="1" customWidth="1"/>
    <col min="3076" max="3076" width="15.7109375" style="4" bestFit="1" customWidth="1"/>
    <col min="3077" max="3077" width="44.7109375" style="4" bestFit="1" customWidth="1"/>
    <col min="3078" max="3078" width="6.28515625" style="4" bestFit="1" customWidth="1"/>
    <col min="3079" max="3079" width="15.5703125" style="4" bestFit="1" customWidth="1"/>
    <col min="3080" max="3324" width="9.140625" style="4"/>
    <col min="3325" max="3325" width="41.7109375" style="4" bestFit="1" customWidth="1"/>
    <col min="3326" max="3326" width="15.7109375" style="4" bestFit="1" customWidth="1"/>
    <col min="3327" max="3327" width="41.5703125" style="4" customWidth="1"/>
    <col min="3328" max="3328" width="6.42578125" style="4" customWidth="1"/>
    <col min="3329" max="3329" width="18.28515625" style="4" bestFit="1" customWidth="1"/>
    <col min="3330" max="3330" width="9.140625" style="4"/>
    <col min="3331" max="3331" width="31.28515625" style="4" bestFit="1" customWidth="1"/>
    <col min="3332" max="3332" width="15.7109375" style="4" bestFit="1" customWidth="1"/>
    <col min="3333" max="3333" width="44.7109375" style="4" bestFit="1" customWidth="1"/>
    <col min="3334" max="3334" width="6.28515625" style="4" bestFit="1" customWidth="1"/>
    <col min="3335" max="3335" width="15.5703125" style="4" bestFit="1" customWidth="1"/>
    <col min="3336" max="3580" width="9.140625" style="4"/>
    <col min="3581" max="3581" width="41.7109375" style="4" bestFit="1" customWidth="1"/>
    <col min="3582" max="3582" width="15.7109375" style="4" bestFit="1" customWidth="1"/>
    <col min="3583" max="3583" width="41.5703125" style="4" customWidth="1"/>
    <col min="3584" max="3584" width="6.42578125" style="4" customWidth="1"/>
    <col min="3585" max="3585" width="18.28515625" style="4" bestFit="1" customWidth="1"/>
    <col min="3586" max="3586" width="9.140625" style="4"/>
    <col min="3587" max="3587" width="31.28515625" style="4" bestFit="1" customWidth="1"/>
    <col min="3588" max="3588" width="15.7109375" style="4" bestFit="1" customWidth="1"/>
    <col min="3589" max="3589" width="44.7109375" style="4" bestFit="1" customWidth="1"/>
    <col min="3590" max="3590" width="6.28515625" style="4" bestFit="1" customWidth="1"/>
    <col min="3591" max="3591" width="15.5703125" style="4" bestFit="1" customWidth="1"/>
    <col min="3592" max="3836" width="9.140625" style="4"/>
    <col min="3837" max="3837" width="41.7109375" style="4" bestFit="1" customWidth="1"/>
    <col min="3838" max="3838" width="15.7109375" style="4" bestFit="1" customWidth="1"/>
    <col min="3839" max="3839" width="41.5703125" style="4" customWidth="1"/>
    <col min="3840" max="3840" width="6.42578125" style="4" customWidth="1"/>
    <col min="3841" max="3841" width="18.28515625" style="4" bestFit="1" customWidth="1"/>
    <col min="3842" max="3842" width="9.140625" style="4"/>
    <col min="3843" max="3843" width="31.28515625" style="4" bestFit="1" customWidth="1"/>
    <col min="3844" max="3844" width="15.7109375" style="4" bestFit="1" customWidth="1"/>
    <col min="3845" max="3845" width="44.7109375" style="4" bestFit="1" customWidth="1"/>
    <col min="3846" max="3846" width="6.28515625" style="4" bestFit="1" customWidth="1"/>
    <col min="3847" max="3847" width="15.5703125" style="4" bestFit="1" customWidth="1"/>
    <col min="3848" max="4092" width="9.140625" style="4"/>
    <col min="4093" max="4093" width="41.7109375" style="4" bestFit="1" customWidth="1"/>
    <col min="4094" max="4094" width="15.7109375" style="4" bestFit="1" customWidth="1"/>
    <col min="4095" max="4095" width="41.5703125" style="4" customWidth="1"/>
    <col min="4096" max="4096" width="6.42578125" style="4" customWidth="1"/>
    <col min="4097" max="4097" width="18.28515625" style="4" bestFit="1" customWidth="1"/>
    <col min="4098" max="4098" width="9.140625" style="4"/>
    <col min="4099" max="4099" width="31.28515625" style="4" bestFit="1" customWidth="1"/>
    <col min="4100" max="4100" width="15.7109375" style="4" bestFit="1" customWidth="1"/>
    <col min="4101" max="4101" width="44.7109375" style="4" bestFit="1" customWidth="1"/>
    <col min="4102" max="4102" width="6.28515625" style="4" bestFit="1" customWidth="1"/>
    <col min="4103" max="4103" width="15.5703125" style="4" bestFit="1" customWidth="1"/>
    <col min="4104" max="4348" width="9.140625" style="4"/>
    <col min="4349" max="4349" width="41.7109375" style="4" bestFit="1" customWidth="1"/>
    <col min="4350" max="4350" width="15.7109375" style="4" bestFit="1" customWidth="1"/>
    <col min="4351" max="4351" width="41.5703125" style="4" customWidth="1"/>
    <col min="4352" max="4352" width="6.42578125" style="4" customWidth="1"/>
    <col min="4353" max="4353" width="18.28515625" style="4" bestFit="1" customWidth="1"/>
    <col min="4354" max="4354" width="9.140625" style="4"/>
    <col min="4355" max="4355" width="31.28515625" style="4" bestFit="1" customWidth="1"/>
    <col min="4356" max="4356" width="15.7109375" style="4" bestFit="1" customWidth="1"/>
    <col min="4357" max="4357" width="44.7109375" style="4" bestFit="1" customWidth="1"/>
    <col min="4358" max="4358" width="6.28515625" style="4" bestFit="1" customWidth="1"/>
    <col min="4359" max="4359" width="15.5703125" style="4" bestFit="1" customWidth="1"/>
    <col min="4360" max="4604" width="9.140625" style="4"/>
    <col min="4605" max="4605" width="41.7109375" style="4" bestFit="1" customWidth="1"/>
    <col min="4606" max="4606" width="15.7109375" style="4" bestFit="1" customWidth="1"/>
    <col min="4607" max="4607" width="41.5703125" style="4" customWidth="1"/>
    <col min="4608" max="4608" width="6.42578125" style="4" customWidth="1"/>
    <col min="4609" max="4609" width="18.28515625" style="4" bestFit="1" customWidth="1"/>
    <col min="4610" max="4610" width="9.140625" style="4"/>
    <col min="4611" max="4611" width="31.28515625" style="4" bestFit="1" customWidth="1"/>
    <col min="4612" max="4612" width="15.7109375" style="4" bestFit="1" customWidth="1"/>
    <col min="4613" max="4613" width="44.7109375" style="4" bestFit="1" customWidth="1"/>
    <col min="4614" max="4614" width="6.28515625" style="4" bestFit="1" customWidth="1"/>
    <col min="4615" max="4615" width="15.5703125" style="4" bestFit="1" customWidth="1"/>
    <col min="4616" max="4860" width="9.140625" style="4"/>
    <col min="4861" max="4861" width="41.7109375" style="4" bestFit="1" customWidth="1"/>
    <col min="4862" max="4862" width="15.7109375" style="4" bestFit="1" customWidth="1"/>
    <col min="4863" max="4863" width="41.5703125" style="4" customWidth="1"/>
    <col min="4864" max="4864" width="6.42578125" style="4" customWidth="1"/>
    <col min="4865" max="4865" width="18.28515625" style="4" bestFit="1" customWidth="1"/>
    <col min="4866" max="4866" width="9.140625" style="4"/>
    <col min="4867" max="4867" width="31.28515625" style="4" bestFit="1" customWidth="1"/>
    <col min="4868" max="4868" width="15.7109375" style="4" bestFit="1" customWidth="1"/>
    <col min="4869" max="4869" width="44.7109375" style="4" bestFit="1" customWidth="1"/>
    <col min="4870" max="4870" width="6.28515625" style="4" bestFit="1" customWidth="1"/>
    <col min="4871" max="4871" width="15.5703125" style="4" bestFit="1" customWidth="1"/>
    <col min="4872" max="5116" width="9.140625" style="4"/>
    <col min="5117" max="5117" width="41.7109375" style="4" bestFit="1" customWidth="1"/>
    <col min="5118" max="5118" width="15.7109375" style="4" bestFit="1" customWidth="1"/>
    <col min="5119" max="5119" width="41.5703125" style="4" customWidth="1"/>
    <col min="5120" max="5120" width="6.42578125" style="4" customWidth="1"/>
    <col min="5121" max="5121" width="18.28515625" style="4" bestFit="1" customWidth="1"/>
    <col min="5122" max="5122" width="9.140625" style="4"/>
    <col min="5123" max="5123" width="31.28515625" style="4" bestFit="1" customWidth="1"/>
    <col min="5124" max="5124" width="15.7109375" style="4" bestFit="1" customWidth="1"/>
    <col min="5125" max="5125" width="44.7109375" style="4" bestFit="1" customWidth="1"/>
    <col min="5126" max="5126" width="6.28515625" style="4" bestFit="1" customWidth="1"/>
    <col min="5127" max="5127" width="15.5703125" style="4" bestFit="1" customWidth="1"/>
    <col min="5128" max="5372" width="9.140625" style="4"/>
    <col min="5373" max="5373" width="41.7109375" style="4" bestFit="1" customWidth="1"/>
    <col min="5374" max="5374" width="15.7109375" style="4" bestFit="1" customWidth="1"/>
    <col min="5375" max="5375" width="41.5703125" style="4" customWidth="1"/>
    <col min="5376" max="5376" width="6.42578125" style="4" customWidth="1"/>
    <col min="5377" max="5377" width="18.28515625" style="4" bestFit="1" customWidth="1"/>
    <col min="5378" max="5378" width="9.140625" style="4"/>
    <col min="5379" max="5379" width="31.28515625" style="4" bestFit="1" customWidth="1"/>
    <col min="5380" max="5380" width="15.7109375" style="4" bestFit="1" customWidth="1"/>
    <col min="5381" max="5381" width="44.7109375" style="4" bestFit="1" customWidth="1"/>
    <col min="5382" max="5382" width="6.28515625" style="4" bestFit="1" customWidth="1"/>
    <col min="5383" max="5383" width="15.5703125" style="4" bestFit="1" customWidth="1"/>
    <col min="5384" max="5628" width="9.140625" style="4"/>
    <col min="5629" max="5629" width="41.7109375" style="4" bestFit="1" customWidth="1"/>
    <col min="5630" max="5630" width="15.7109375" style="4" bestFit="1" customWidth="1"/>
    <col min="5631" max="5631" width="41.5703125" style="4" customWidth="1"/>
    <col min="5632" max="5632" width="6.42578125" style="4" customWidth="1"/>
    <col min="5633" max="5633" width="18.28515625" style="4" bestFit="1" customWidth="1"/>
    <col min="5634" max="5634" width="9.140625" style="4"/>
    <col min="5635" max="5635" width="31.28515625" style="4" bestFit="1" customWidth="1"/>
    <col min="5636" max="5636" width="15.7109375" style="4" bestFit="1" customWidth="1"/>
    <col min="5637" max="5637" width="44.7109375" style="4" bestFit="1" customWidth="1"/>
    <col min="5638" max="5638" width="6.28515625" style="4" bestFit="1" customWidth="1"/>
    <col min="5639" max="5639" width="15.5703125" style="4" bestFit="1" customWidth="1"/>
    <col min="5640" max="5884" width="9.140625" style="4"/>
    <col min="5885" max="5885" width="41.7109375" style="4" bestFit="1" customWidth="1"/>
    <col min="5886" max="5886" width="15.7109375" style="4" bestFit="1" customWidth="1"/>
    <col min="5887" max="5887" width="41.5703125" style="4" customWidth="1"/>
    <col min="5888" max="5888" width="6.42578125" style="4" customWidth="1"/>
    <col min="5889" max="5889" width="18.28515625" style="4" bestFit="1" customWidth="1"/>
    <col min="5890" max="5890" width="9.140625" style="4"/>
    <col min="5891" max="5891" width="31.28515625" style="4" bestFit="1" customWidth="1"/>
    <col min="5892" max="5892" width="15.7109375" style="4" bestFit="1" customWidth="1"/>
    <col min="5893" max="5893" width="44.7109375" style="4" bestFit="1" customWidth="1"/>
    <col min="5894" max="5894" width="6.28515625" style="4" bestFit="1" customWidth="1"/>
    <col min="5895" max="5895" width="15.5703125" style="4" bestFit="1" customWidth="1"/>
    <col min="5896" max="6140" width="9.140625" style="4"/>
    <col min="6141" max="6141" width="41.7109375" style="4" bestFit="1" customWidth="1"/>
    <col min="6142" max="6142" width="15.7109375" style="4" bestFit="1" customWidth="1"/>
    <col min="6143" max="6143" width="41.5703125" style="4" customWidth="1"/>
    <col min="6144" max="6144" width="6.42578125" style="4" customWidth="1"/>
    <col min="6145" max="6145" width="18.28515625" style="4" bestFit="1" customWidth="1"/>
    <col min="6146" max="6146" width="9.140625" style="4"/>
    <col min="6147" max="6147" width="31.28515625" style="4" bestFit="1" customWidth="1"/>
    <col min="6148" max="6148" width="15.7109375" style="4" bestFit="1" customWidth="1"/>
    <col min="6149" max="6149" width="44.7109375" style="4" bestFit="1" customWidth="1"/>
    <col min="6150" max="6150" width="6.28515625" style="4" bestFit="1" customWidth="1"/>
    <col min="6151" max="6151" width="15.5703125" style="4" bestFit="1" customWidth="1"/>
    <col min="6152" max="6396" width="9.140625" style="4"/>
    <col min="6397" max="6397" width="41.7109375" style="4" bestFit="1" customWidth="1"/>
    <col min="6398" max="6398" width="15.7109375" style="4" bestFit="1" customWidth="1"/>
    <col min="6399" max="6399" width="41.5703125" style="4" customWidth="1"/>
    <col min="6400" max="6400" width="6.42578125" style="4" customWidth="1"/>
    <col min="6401" max="6401" width="18.28515625" style="4" bestFit="1" customWidth="1"/>
    <col min="6402" max="6402" width="9.140625" style="4"/>
    <col min="6403" max="6403" width="31.28515625" style="4" bestFit="1" customWidth="1"/>
    <col min="6404" max="6404" width="15.7109375" style="4" bestFit="1" customWidth="1"/>
    <col min="6405" max="6405" width="44.7109375" style="4" bestFit="1" customWidth="1"/>
    <col min="6406" max="6406" width="6.28515625" style="4" bestFit="1" customWidth="1"/>
    <col min="6407" max="6407" width="15.5703125" style="4" bestFit="1" customWidth="1"/>
    <col min="6408" max="6652" width="9.140625" style="4"/>
    <col min="6653" max="6653" width="41.7109375" style="4" bestFit="1" customWidth="1"/>
    <col min="6654" max="6654" width="15.7109375" style="4" bestFit="1" customWidth="1"/>
    <col min="6655" max="6655" width="41.5703125" style="4" customWidth="1"/>
    <col min="6656" max="6656" width="6.42578125" style="4" customWidth="1"/>
    <col min="6657" max="6657" width="18.28515625" style="4" bestFit="1" customWidth="1"/>
    <col min="6658" max="6658" width="9.140625" style="4"/>
    <col min="6659" max="6659" width="31.28515625" style="4" bestFit="1" customWidth="1"/>
    <col min="6660" max="6660" width="15.7109375" style="4" bestFit="1" customWidth="1"/>
    <col min="6661" max="6661" width="44.7109375" style="4" bestFit="1" customWidth="1"/>
    <col min="6662" max="6662" width="6.28515625" style="4" bestFit="1" customWidth="1"/>
    <col min="6663" max="6663" width="15.5703125" style="4" bestFit="1" customWidth="1"/>
    <col min="6664" max="6908" width="9.140625" style="4"/>
    <col min="6909" max="6909" width="41.7109375" style="4" bestFit="1" customWidth="1"/>
    <col min="6910" max="6910" width="15.7109375" style="4" bestFit="1" customWidth="1"/>
    <col min="6911" max="6911" width="41.5703125" style="4" customWidth="1"/>
    <col min="6912" max="6912" width="6.42578125" style="4" customWidth="1"/>
    <col min="6913" max="6913" width="18.28515625" style="4" bestFit="1" customWidth="1"/>
    <col min="6914" max="6914" width="9.140625" style="4"/>
    <col min="6915" max="6915" width="31.28515625" style="4" bestFit="1" customWidth="1"/>
    <col min="6916" max="6916" width="15.7109375" style="4" bestFit="1" customWidth="1"/>
    <col min="6917" max="6917" width="44.7109375" style="4" bestFit="1" customWidth="1"/>
    <col min="6918" max="6918" width="6.28515625" style="4" bestFit="1" customWidth="1"/>
    <col min="6919" max="6919" width="15.5703125" style="4" bestFit="1" customWidth="1"/>
    <col min="6920" max="7164" width="9.140625" style="4"/>
    <col min="7165" max="7165" width="41.7109375" style="4" bestFit="1" customWidth="1"/>
    <col min="7166" max="7166" width="15.7109375" style="4" bestFit="1" customWidth="1"/>
    <col min="7167" max="7167" width="41.5703125" style="4" customWidth="1"/>
    <col min="7168" max="7168" width="6.42578125" style="4" customWidth="1"/>
    <col min="7169" max="7169" width="18.28515625" style="4" bestFit="1" customWidth="1"/>
    <col min="7170" max="7170" width="9.140625" style="4"/>
    <col min="7171" max="7171" width="31.28515625" style="4" bestFit="1" customWidth="1"/>
    <col min="7172" max="7172" width="15.7109375" style="4" bestFit="1" customWidth="1"/>
    <col min="7173" max="7173" width="44.7109375" style="4" bestFit="1" customWidth="1"/>
    <col min="7174" max="7174" width="6.28515625" style="4" bestFit="1" customWidth="1"/>
    <col min="7175" max="7175" width="15.5703125" style="4" bestFit="1" customWidth="1"/>
    <col min="7176" max="7420" width="9.140625" style="4"/>
    <col min="7421" max="7421" width="41.7109375" style="4" bestFit="1" customWidth="1"/>
    <col min="7422" max="7422" width="15.7109375" style="4" bestFit="1" customWidth="1"/>
    <col min="7423" max="7423" width="41.5703125" style="4" customWidth="1"/>
    <col min="7424" max="7424" width="6.42578125" style="4" customWidth="1"/>
    <col min="7425" max="7425" width="18.28515625" style="4" bestFit="1" customWidth="1"/>
    <col min="7426" max="7426" width="9.140625" style="4"/>
    <col min="7427" max="7427" width="31.28515625" style="4" bestFit="1" customWidth="1"/>
    <col min="7428" max="7428" width="15.7109375" style="4" bestFit="1" customWidth="1"/>
    <col min="7429" max="7429" width="44.7109375" style="4" bestFit="1" customWidth="1"/>
    <col min="7430" max="7430" width="6.28515625" style="4" bestFit="1" customWidth="1"/>
    <col min="7431" max="7431" width="15.5703125" style="4" bestFit="1" customWidth="1"/>
    <col min="7432" max="7676" width="9.140625" style="4"/>
    <col min="7677" max="7677" width="41.7109375" style="4" bestFit="1" customWidth="1"/>
    <col min="7678" max="7678" width="15.7109375" style="4" bestFit="1" customWidth="1"/>
    <col min="7679" max="7679" width="41.5703125" style="4" customWidth="1"/>
    <col min="7680" max="7680" width="6.42578125" style="4" customWidth="1"/>
    <col min="7681" max="7681" width="18.28515625" style="4" bestFit="1" customWidth="1"/>
    <col min="7682" max="7682" width="9.140625" style="4"/>
    <col min="7683" max="7683" width="31.28515625" style="4" bestFit="1" customWidth="1"/>
    <col min="7684" max="7684" width="15.7109375" style="4" bestFit="1" customWidth="1"/>
    <col min="7685" max="7685" width="44.7109375" style="4" bestFit="1" customWidth="1"/>
    <col min="7686" max="7686" width="6.28515625" style="4" bestFit="1" customWidth="1"/>
    <col min="7687" max="7687" width="15.5703125" style="4" bestFit="1" customWidth="1"/>
    <col min="7688" max="7932" width="9.140625" style="4"/>
    <col min="7933" max="7933" width="41.7109375" style="4" bestFit="1" customWidth="1"/>
    <col min="7934" max="7934" width="15.7109375" style="4" bestFit="1" customWidth="1"/>
    <col min="7935" max="7935" width="41.5703125" style="4" customWidth="1"/>
    <col min="7936" max="7936" width="6.42578125" style="4" customWidth="1"/>
    <col min="7937" max="7937" width="18.28515625" style="4" bestFit="1" customWidth="1"/>
    <col min="7938" max="7938" width="9.140625" style="4"/>
    <col min="7939" max="7939" width="31.28515625" style="4" bestFit="1" customWidth="1"/>
    <col min="7940" max="7940" width="15.7109375" style="4" bestFit="1" customWidth="1"/>
    <col min="7941" max="7941" width="44.7109375" style="4" bestFit="1" customWidth="1"/>
    <col min="7942" max="7942" width="6.28515625" style="4" bestFit="1" customWidth="1"/>
    <col min="7943" max="7943" width="15.5703125" style="4" bestFit="1" customWidth="1"/>
    <col min="7944" max="8188" width="9.140625" style="4"/>
    <col min="8189" max="8189" width="41.7109375" style="4" bestFit="1" customWidth="1"/>
    <col min="8190" max="8190" width="15.7109375" style="4" bestFit="1" customWidth="1"/>
    <col min="8191" max="8191" width="41.5703125" style="4" customWidth="1"/>
    <col min="8192" max="8192" width="6.42578125" style="4" customWidth="1"/>
    <col min="8193" max="8193" width="18.28515625" style="4" bestFit="1" customWidth="1"/>
    <col min="8194" max="8194" width="9.140625" style="4"/>
    <col min="8195" max="8195" width="31.28515625" style="4" bestFit="1" customWidth="1"/>
    <col min="8196" max="8196" width="15.7109375" style="4" bestFit="1" customWidth="1"/>
    <col min="8197" max="8197" width="44.7109375" style="4" bestFit="1" customWidth="1"/>
    <col min="8198" max="8198" width="6.28515625" style="4" bestFit="1" customWidth="1"/>
    <col min="8199" max="8199" width="15.5703125" style="4" bestFit="1" customWidth="1"/>
    <col min="8200" max="8444" width="9.140625" style="4"/>
    <col min="8445" max="8445" width="41.7109375" style="4" bestFit="1" customWidth="1"/>
    <col min="8446" max="8446" width="15.7109375" style="4" bestFit="1" customWidth="1"/>
    <col min="8447" max="8447" width="41.5703125" style="4" customWidth="1"/>
    <col min="8448" max="8448" width="6.42578125" style="4" customWidth="1"/>
    <col min="8449" max="8449" width="18.28515625" style="4" bestFit="1" customWidth="1"/>
    <col min="8450" max="8450" width="9.140625" style="4"/>
    <col min="8451" max="8451" width="31.28515625" style="4" bestFit="1" customWidth="1"/>
    <col min="8452" max="8452" width="15.7109375" style="4" bestFit="1" customWidth="1"/>
    <col min="8453" max="8453" width="44.7109375" style="4" bestFit="1" customWidth="1"/>
    <col min="8454" max="8454" width="6.28515625" style="4" bestFit="1" customWidth="1"/>
    <col min="8455" max="8455" width="15.5703125" style="4" bestFit="1" customWidth="1"/>
    <col min="8456" max="8700" width="9.140625" style="4"/>
    <col min="8701" max="8701" width="41.7109375" style="4" bestFit="1" customWidth="1"/>
    <col min="8702" max="8702" width="15.7109375" style="4" bestFit="1" customWidth="1"/>
    <col min="8703" max="8703" width="41.5703125" style="4" customWidth="1"/>
    <col min="8704" max="8704" width="6.42578125" style="4" customWidth="1"/>
    <col min="8705" max="8705" width="18.28515625" style="4" bestFit="1" customWidth="1"/>
    <col min="8706" max="8706" width="9.140625" style="4"/>
    <col min="8707" max="8707" width="31.28515625" style="4" bestFit="1" customWidth="1"/>
    <col min="8708" max="8708" width="15.7109375" style="4" bestFit="1" customWidth="1"/>
    <col min="8709" max="8709" width="44.7109375" style="4" bestFit="1" customWidth="1"/>
    <col min="8710" max="8710" width="6.28515625" style="4" bestFit="1" customWidth="1"/>
    <col min="8711" max="8711" width="15.5703125" style="4" bestFit="1" customWidth="1"/>
    <col min="8712" max="8956" width="9.140625" style="4"/>
    <col min="8957" max="8957" width="41.7109375" style="4" bestFit="1" customWidth="1"/>
    <col min="8958" max="8958" width="15.7109375" style="4" bestFit="1" customWidth="1"/>
    <col min="8959" max="8959" width="41.5703125" style="4" customWidth="1"/>
    <col min="8960" max="8960" width="6.42578125" style="4" customWidth="1"/>
    <col min="8961" max="8961" width="18.28515625" style="4" bestFit="1" customWidth="1"/>
    <col min="8962" max="8962" width="9.140625" style="4"/>
    <col min="8963" max="8963" width="31.28515625" style="4" bestFit="1" customWidth="1"/>
    <col min="8964" max="8964" width="15.7109375" style="4" bestFit="1" customWidth="1"/>
    <col min="8965" max="8965" width="44.7109375" style="4" bestFit="1" customWidth="1"/>
    <col min="8966" max="8966" width="6.28515625" style="4" bestFit="1" customWidth="1"/>
    <col min="8967" max="8967" width="15.5703125" style="4" bestFit="1" customWidth="1"/>
    <col min="8968" max="9212" width="9.140625" style="4"/>
    <col min="9213" max="9213" width="41.7109375" style="4" bestFit="1" customWidth="1"/>
    <col min="9214" max="9214" width="15.7109375" style="4" bestFit="1" customWidth="1"/>
    <col min="9215" max="9215" width="41.5703125" style="4" customWidth="1"/>
    <col min="9216" max="9216" width="6.42578125" style="4" customWidth="1"/>
    <col min="9217" max="9217" width="18.28515625" style="4" bestFit="1" customWidth="1"/>
    <col min="9218" max="9218" width="9.140625" style="4"/>
    <col min="9219" max="9219" width="31.28515625" style="4" bestFit="1" customWidth="1"/>
    <col min="9220" max="9220" width="15.7109375" style="4" bestFit="1" customWidth="1"/>
    <col min="9221" max="9221" width="44.7109375" style="4" bestFit="1" customWidth="1"/>
    <col min="9222" max="9222" width="6.28515625" style="4" bestFit="1" customWidth="1"/>
    <col min="9223" max="9223" width="15.5703125" style="4" bestFit="1" customWidth="1"/>
    <col min="9224" max="9468" width="9.140625" style="4"/>
    <col min="9469" max="9469" width="41.7109375" style="4" bestFit="1" customWidth="1"/>
    <col min="9470" max="9470" width="15.7109375" style="4" bestFit="1" customWidth="1"/>
    <col min="9471" max="9471" width="41.5703125" style="4" customWidth="1"/>
    <col min="9472" max="9472" width="6.42578125" style="4" customWidth="1"/>
    <col min="9473" max="9473" width="18.28515625" style="4" bestFit="1" customWidth="1"/>
    <col min="9474" max="9474" width="9.140625" style="4"/>
    <col min="9475" max="9475" width="31.28515625" style="4" bestFit="1" customWidth="1"/>
    <col min="9476" max="9476" width="15.7109375" style="4" bestFit="1" customWidth="1"/>
    <col min="9477" max="9477" width="44.7109375" style="4" bestFit="1" customWidth="1"/>
    <col min="9478" max="9478" width="6.28515625" style="4" bestFit="1" customWidth="1"/>
    <col min="9479" max="9479" width="15.5703125" style="4" bestFit="1" customWidth="1"/>
    <col min="9480" max="9724" width="9.140625" style="4"/>
    <col min="9725" max="9725" width="41.7109375" style="4" bestFit="1" customWidth="1"/>
    <col min="9726" max="9726" width="15.7109375" style="4" bestFit="1" customWidth="1"/>
    <col min="9727" max="9727" width="41.5703125" style="4" customWidth="1"/>
    <col min="9728" max="9728" width="6.42578125" style="4" customWidth="1"/>
    <col min="9729" max="9729" width="18.28515625" style="4" bestFit="1" customWidth="1"/>
    <col min="9730" max="9730" width="9.140625" style="4"/>
    <col min="9731" max="9731" width="31.28515625" style="4" bestFit="1" customWidth="1"/>
    <col min="9732" max="9732" width="15.7109375" style="4" bestFit="1" customWidth="1"/>
    <col min="9733" max="9733" width="44.7109375" style="4" bestFit="1" customWidth="1"/>
    <col min="9734" max="9734" width="6.28515625" style="4" bestFit="1" customWidth="1"/>
    <col min="9735" max="9735" width="15.5703125" style="4" bestFit="1" customWidth="1"/>
    <col min="9736" max="9980" width="9.140625" style="4"/>
    <col min="9981" max="9981" width="41.7109375" style="4" bestFit="1" customWidth="1"/>
    <col min="9982" max="9982" width="15.7109375" style="4" bestFit="1" customWidth="1"/>
    <col min="9983" max="9983" width="41.5703125" style="4" customWidth="1"/>
    <col min="9984" max="9984" width="6.42578125" style="4" customWidth="1"/>
    <col min="9985" max="9985" width="18.28515625" style="4" bestFit="1" customWidth="1"/>
    <col min="9986" max="9986" width="9.140625" style="4"/>
    <col min="9987" max="9987" width="31.28515625" style="4" bestFit="1" customWidth="1"/>
    <col min="9988" max="9988" width="15.7109375" style="4" bestFit="1" customWidth="1"/>
    <col min="9989" max="9989" width="44.7109375" style="4" bestFit="1" customWidth="1"/>
    <col min="9990" max="9990" width="6.28515625" style="4" bestFit="1" customWidth="1"/>
    <col min="9991" max="9991" width="15.5703125" style="4" bestFit="1" customWidth="1"/>
    <col min="9992" max="10236" width="9.140625" style="4"/>
    <col min="10237" max="10237" width="41.7109375" style="4" bestFit="1" customWidth="1"/>
    <col min="10238" max="10238" width="15.7109375" style="4" bestFit="1" customWidth="1"/>
    <col min="10239" max="10239" width="41.5703125" style="4" customWidth="1"/>
    <col min="10240" max="10240" width="6.42578125" style="4" customWidth="1"/>
    <col min="10241" max="10241" width="18.28515625" style="4" bestFit="1" customWidth="1"/>
    <col min="10242" max="10242" width="9.140625" style="4"/>
    <col min="10243" max="10243" width="31.28515625" style="4" bestFit="1" customWidth="1"/>
    <col min="10244" max="10244" width="15.7109375" style="4" bestFit="1" customWidth="1"/>
    <col min="10245" max="10245" width="44.7109375" style="4" bestFit="1" customWidth="1"/>
    <col min="10246" max="10246" width="6.28515625" style="4" bestFit="1" customWidth="1"/>
    <col min="10247" max="10247" width="15.5703125" style="4" bestFit="1" customWidth="1"/>
    <col min="10248" max="10492" width="9.140625" style="4"/>
    <col min="10493" max="10493" width="41.7109375" style="4" bestFit="1" customWidth="1"/>
    <col min="10494" max="10494" width="15.7109375" style="4" bestFit="1" customWidth="1"/>
    <col min="10495" max="10495" width="41.5703125" style="4" customWidth="1"/>
    <col min="10496" max="10496" width="6.42578125" style="4" customWidth="1"/>
    <col min="10497" max="10497" width="18.28515625" style="4" bestFit="1" customWidth="1"/>
    <col min="10498" max="10498" width="9.140625" style="4"/>
    <col min="10499" max="10499" width="31.28515625" style="4" bestFit="1" customWidth="1"/>
    <col min="10500" max="10500" width="15.7109375" style="4" bestFit="1" customWidth="1"/>
    <col min="10501" max="10501" width="44.7109375" style="4" bestFit="1" customWidth="1"/>
    <col min="10502" max="10502" width="6.28515625" style="4" bestFit="1" customWidth="1"/>
    <col min="10503" max="10503" width="15.5703125" style="4" bestFit="1" customWidth="1"/>
    <col min="10504" max="10748" width="9.140625" style="4"/>
    <col min="10749" max="10749" width="41.7109375" style="4" bestFit="1" customWidth="1"/>
    <col min="10750" max="10750" width="15.7109375" style="4" bestFit="1" customWidth="1"/>
    <col min="10751" max="10751" width="41.5703125" style="4" customWidth="1"/>
    <col min="10752" max="10752" width="6.42578125" style="4" customWidth="1"/>
    <col min="10753" max="10753" width="18.28515625" style="4" bestFit="1" customWidth="1"/>
    <col min="10754" max="10754" width="9.140625" style="4"/>
    <col min="10755" max="10755" width="31.28515625" style="4" bestFit="1" customWidth="1"/>
    <col min="10756" max="10756" width="15.7109375" style="4" bestFit="1" customWidth="1"/>
    <col min="10757" max="10757" width="44.7109375" style="4" bestFit="1" customWidth="1"/>
    <col min="10758" max="10758" width="6.28515625" style="4" bestFit="1" customWidth="1"/>
    <col min="10759" max="10759" width="15.5703125" style="4" bestFit="1" customWidth="1"/>
    <col min="10760" max="11004" width="9.140625" style="4"/>
    <col min="11005" max="11005" width="41.7109375" style="4" bestFit="1" customWidth="1"/>
    <col min="11006" max="11006" width="15.7109375" style="4" bestFit="1" customWidth="1"/>
    <col min="11007" max="11007" width="41.5703125" style="4" customWidth="1"/>
    <col min="11008" max="11008" width="6.42578125" style="4" customWidth="1"/>
    <col min="11009" max="11009" width="18.28515625" style="4" bestFit="1" customWidth="1"/>
    <col min="11010" max="11010" width="9.140625" style="4"/>
    <col min="11011" max="11011" width="31.28515625" style="4" bestFit="1" customWidth="1"/>
    <col min="11012" max="11012" width="15.7109375" style="4" bestFit="1" customWidth="1"/>
    <col min="11013" max="11013" width="44.7109375" style="4" bestFit="1" customWidth="1"/>
    <col min="11014" max="11014" width="6.28515625" style="4" bestFit="1" customWidth="1"/>
    <col min="11015" max="11015" width="15.5703125" style="4" bestFit="1" customWidth="1"/>
    <col min="11016" max="11260" width="9.140625" style="4"/>
    <col min="11261" max="11261" width="41.7109375" style="4" bestFit="1" customWidth="1"/>
    <col min="11262" max="11262" width="15.7109375" style="4" bestFit="1" customWidth="1"/>
    <col min="11263" max="11263" width="41.5703125" style="4" customWidth="1"/>
    <col min="11264" max="11264" width="6.42578125" style="4" customWidth="1"/>
    <col min="11265" max="11265" width="18.28515625" style="4" bestFit="1" customWidth="1"/>
    <col min="11266" max="11266" width="9.140625" style="4"/>
    <col min="11267" max="11267" width="31.28515625" style="4" bestFit="1" customWidth="1"/>
    <col min="11268" max="11268" width="15.7109375" style="4" bestFit="1" customWidth="1"/>
    <col min="11269" max="11269" width="44.7109375" style="4" bestFit="1" customWidth="1"/>
    <col min="11270" max="11270" width="6.28515625" style="4" bestFit="1" customWidth="1"/>
    <col min="11271" max="11271" width="15.5703125" style="4" bestFit="1" customWidth="1"/>
    <col min="11272" max="11516" width="9.140625" style="4"/>
    <col min="11517" max="11517" width="41.7109375" style="4" bestFit="1" customWidth="1"/>
    <col min="11518" max="11518" width="15.7109375" style="4" bestFit="1" customWidth="1"/>
    <col min="11519" max="11519" width="41.5703125" style="4" customWidth="1"/>
    <col min="11520" max="11520" width="6.42578125" style="4" customWidth="1"/>
    <col min="11521" max="11521" width="18.28515625" style="4" bestFit="1" customWidth="1"/>
    <col min="11522" max="11522" width="9.140625" style="4"/>
    <col min="11523" max="11523" width="31.28515625" style="4" bestFit="1" customWidth="1"/>
    <col min="11524" max="11524" width="15.7109375" style="4" bestFit="1" customWidth="1"/>
    <col min="11525" max="11525" width="44.7109375" style="4" bestFit="1" customWidth="1"/>
    <col min="11526" max="11526" width="6.28515625" style="4" bestFit="1" customWidth="1"/>
    <col min="11527" max="11527" width="15.5703125" style="4" bestFit="1" customWidth="1"/>
    <col min="11528" max="11772" width="9.140625" style="4"/>
    <col min="11773" max="11773" width="41.7109375" style="4" bestFit="1" customWidth="1"/>
    <col min="11774" max="11774" width="15.7109375" style="4" bestFit="1" customWidth="1"/>
    <col min="11775" max="11775" width="41.5703125" style="4" customWidth="1"/>
    <col min="11776" max="11776" width="6.42578125" style="4" customWidth="1"/>
    <col min="11777" max="11777" width="18.28515625" style="4" bestFit="1" customWidth="1"/>
    <col min="11778" max="11778" width="9.140625" style="4"/>
    <col min="11779" max="11779" width="31.28515625" style="4" bestFit="1" customWidth="1"/>
    <col min="11780" max="11780" width="15.7109375" style="4" bestFit="1" customWidth="1"/>
    <col min="11781" max="11781" width="44.7109375" style="4" bestFit="1" customWidth="1"/>
    <col min="11782" max="11782" width="6.28515625" style="4" bestFit="1" customWidth="1"/>
    <col min="11783" max="11783" width="15.5703125" style="4" bestFit="1" customWidth="1"/>
    <col min="11784" max="12028" width="9.140625" style="4"/>
    <col min="12029" max="12029" width="41.7109375" style="4" bestFit="1" customWidth="1"/>
    <col min="12030" max="12030" width="15.7109375" style="4" bestFit="1" customWidth="1"/>
    <col min="12031" max="12031" width="41.5703125" style="4" customWidth="1"/>
    <col min="12032" max="12032" width="6.42578125" style="4" customWidth="1"/>
    <col min="12033" max="12033" width="18.28515625" style="4" bestFit="1" customWidth="1"/>
    <col min="12034" max="12034" width="9.140625" style="4"/>
    <col min="12035" max="12035" width="31.28515625" style="4" bestFit="1" customWidth="1"/>
    <col min="12036" max="12036" width="15.7109375" style="4" bestFit="1" customWidth="1"/>
    <col min="12037" max="12037" width="44.7109375" style="4" bestFit="1" customWidth="1"/>
    <col min="12038" max="12038" width="6.28515625" style="4" bestFit="1" customWidth="1"/>
    <col min="12039" max="12039" width="15.5703125" style="4" bestFit="1" customWidth="1"/>
    <col min="12040" max="12284" width="9.140625" style="4"/>
    <col min="12285" max="12285" width="41.7109375" style="4" bestFit="1" customWidth="1"/>
    <col min="12286" max="12286" width="15.7109375" style="4" bestFit="1" customWidth="1"/>
    <col min="12287" max="12287" width="41.5703125" style="4" customWidth="1"/>
    <col min="12288" max="12288" width="6.42578125" style="4" customWidth="1"/>
    <col min="12289" max="12289" width="18.28515625" style="4" bestFit="1" customWidth="1"/>
    <col min="12290" max="12290" width="9.140625" style="4"/>
    <col min="12291" max="12291" width="31.28515625" style="4" bestFit="1" customWidth="1"/>
    <col min="12292" max="12292" width="15.7109375" style="4" bestFit="1" customWidth="1"/>
    <col min="12293" max="12293" width="44.7109375" style="4" bestFit="1" customWidth="1"/>
    <col min="12294" max="12294" width="6.28515625" style="4" bestFit="1" customWidth="1"/>
    <col min="12295" max="12295" width="15.5703125" style="4" bestFit="1" customWidth="1"/>
    <col min="12296" max="12540" width="9.140625" style="4"/>
    <col min="12541" max="12541" width="41.7109375" style="4" bestFit="1" customWidth="1"/>
    <col min="12542" max="12542" width="15.7109375" style="4" bestFit="1" customWidth="1"/>
    <col min="12543" max="12543" width="41.5703125" style="4" customWidth="1"/>
    <col min="12544" max="12544" width="6.42578125" style="4" customWidth="1"/>
    <col min="12545" max="12545" width="18.28515625" style="4" bestFit="1" customWidth="1"/>
    <col min="12546" max="12546" width="9.140625" style="4"/>
    <col min="12547" max="12547" width="31.28515625" style="4" bestFit="1" customWidth="1"/>
    <col min="12548" max="12548" width="15.7109375" style="4" bestFit="1" customWidth="1"/>
    <col min="12549" max="12549" width="44.7109375" style="4" bestFit="1" customWidth="1"/>
    <col min="12550" max="12550" width="6.28515625" style="4" bestFit="1" customWidth="1"/>
    <col min="12551" max="12551" width="15.5703125" style="4" bestFit="1" customWidth="1"/>
    <col min="12552" max="12796" width="9.140625" style="4"/>
    <col min="12797" max="12797" width="41.7109375" style="4" bestFit="1" customWidth="1"/>
    <col min="12798" max="12798" width="15.7109375" style="4" bestFit="1" customWidth="1"/>
    <col min="12799" max="12799" width="41.5703125" style="4" customWidth="1"/>
    <col min="12800" max="12800" width="6.42578125" style="4" customWidth="1"/>
    <col min="12801" max="12801" width="18.28515625" style="4" bestFit="1" customWidth="1"/>
    <col min="12802" max="12802" width="9.140625" style="4"/>
    <col min="12803" max="12803" width="31.28515625" style="4" bestFit="1" customWidth="1"/>
    <col min="12804" max="12804" width="15.7109375" style="4" bestFit="1" customWidth="1"/>
    <col min="12805" max="12805" width="44.7109375" style="4" bestFit="1" customWidth="1"/>
    <col min="12806" max="12806" width="6.28515625" style="4" bestFit="1" customWidth="1"/>
    <col min="12807" max="12807" width="15.5703125" style="4" bestFit="1" customWidth="1"/>
    <col min="12808" max="13052" width="9.140625" style="4"/>
    <col min="13053" max="13053" width="41.7109375" style="4" bestFit="1" customWidth="1"/>
    <col min="13054" max="13054" width="15.7109375" style="4" bestFit="1" customWidth="1"/>
    <col min="13055" max="13055" width="41.5703125" style="4" customWidth="1"/>
    <col min="13056" max="13056" width="6.42578125" style="4" customWidth="1"/>
    <col min="13057" max="13057" width="18.28515625" style="4" bestFit="1" customWidth="1"/>
    <col min="13058" max="13058" width="9.140625" style="4"/>
    <col min="13059" max="13059" width="31.28515625" style="4" bestFit="1" customWidth="1"/>
    <col min="13060" max="13060" width="15.7109375" style="4" bestFit="1" customWidth="1"/>
    <col min="13061" max="13061" width="44.7109375" style="4" bestFit="1" customWidth="1"/>
    <col min="13062" max="13062" width="6.28515625" style="4" bestFit="1" customWidth="1"/>
    <col min="13063" max="13063" width="15.5703125" style="4" bestFit="1" customWidth="1"/>
    <col min="13064" max="13308" width="9.140625" style="4"/>
    <col min="13309" max="13309" width="41.7109375" style="4" bestFit="1" customWidth="1"/>
    <col min="13310" max="13310" width="15.7109375" style="4" bestFit="1" customWidth="1"/>
    <col min="13311" max="13311" width="41.5703125" style="4" customWidth="1"/>
    <col min="13312" max="13312" width="6.42578125" style="4" customWidth="1"/>
    <col min="13313" max="13313" width="18.28515625" style="4" bestFit="1" customWidth="1"/>
    <col min="13314" max="13314" width="9.140625" style="4"/>
    <col min="13315" max="13315" width="31.28515625" style="4" bestFit="1" customWidth="1"/>
    <col min="13316" max="13316" width="15.7109375" style="4" bestFit="1" customWidth="1"/>
    <col min="13317" max="13317" width="44.7109375" style="4" bestFit="1" customWidth="1"/>
    <col min="13318" max="13318" width="6.28515625" style="4" bestFit="1" customWidth="1"/>
    <col min="13319" max="13319" width="15.5703125" style="4" bestFit="1" customWidth="1"/>
    <col min="13320" max="13564" width="9.140625" style="4"/>
    <col min="13565" max="13565" width="41.7109375" style="4" bestFit="1" customWidth="1"/>
    <col min="13566" max="13566" width="15.7109375" style="4" bestFit="1" customWidth="1"/>
    <col min="13567" max="13567" width="41.5703125" style="4" customWidth="1"/>
    <col min="13568" max="13568" width="6.42578125" style="4" customWidth="1"/>
    <col min="13569" max="13569" width="18.28515625" style="4" bestFit="1" customWidth="1"/>
    <col min="13570" max="13570" width="9.140625" style="4"/>
    <col min="13571" max="13571" width="31.28515625" style="4" bestFit="1" customWidth="1"/>
    <col min="13572" max="13572" width="15.7109375" style="4" bestFit="1" customWidth="1"/>
    <col min="13573" max="13573" width="44.7109375" style="4" bestFit="1" customWidth="1"/>
    <col min="13574" max="13574" width="6.28515625" style="4" bestFit="1" customWidth="1"/>
    <col min="13575" max="13575" width="15.5703125" style="4" bestFit="1" customWidth="1"/>
    <col min="13576" max="13820" width="9.140625" style="4"/>
    <col min="13821" max="13821" width="41.7109375" style="4" bestFit="1" customWidth="1"/>
    <col min="13822" max="13822" width="15.7109375" style="4" bestFit="1" customWidth="1"/>
    <col min="13823" max="13823" width="41.5703125" style="4" customWidth="1"/>
    <col min="13824" max="13824" width="6.42578125" style="4" customWidth="1"/>
    <col min="13825" max="13825" width="18.28515625" style="4" bestFit="1" customWidth="1"/>
    <col min="13826" max="13826" width="9.140625" style="4"/>
    <col min="13827" max="13827" width="31.28515625" style="4" bestFit="1" customWidth="1"/>
    <col min="13828" max="13828" width="15.7109375" style="4" bestFit="1" customWidth="1"/>
    <col min="13829" max="13829" width="44.7109375" style="4" bestFit="1" customWidth="1"/>
    <col min="13830" max="13830" width="6.28515625" style="4" bestFit="1" customWidth="1"/>
    <col min="13831" max="13831" width="15.5703125" style="4" bestFit="1" customWidth="1"/>
    <col min="13832" max="14076" width="9.140625" style="4"/>
    <col min="14077" max="14077" width="41.7109375" style="4" bestFit="1" customWidth="1"/>
    <col min="14078" max="14078" width="15.7109375" style="4" bestFit="1" customWidth="1"/>
    <col min="14079" max="14079" width="41.5703125" style="4" customWidth="1"/>
    <col min="14080" max="14080" width="6.42578125" style="4" customWidth="1"/>
    <col min="14081" max="14081" width="18.28515625" style="4" bestFit="1" customWidth="1"/>
    <col min="14082" max="14082" width="9.140625" style="4"/>
    <col min="14083" max="14083" width="31.28515625" style="4" bestFit="1" customWidth="1"/>
    <col min="14084" max="14084" width="15.7109375" style="4" bestFit="1" customWidth="1"/>
    <col min="14085" max="14085" width="44.7109375" style="4" bestFit="1" customWidth="1"/>
    <col min="14086" max="14086" width="6.28515625" style="4" bestFit="1" customWidth="1"/>
    <col min="14087" max="14087" width="15.5703125" style="4" bestFit="1" customWidth="1"/>
    <col min="14088" max="14332" width="9.140625" style="4"/>
    <col min="14333" max="14333" width="41.7109375" style="4" bestFit="1" customWidth="1"/>
    <col min="14334" max="14334" width="15.7109375" style="4" bestFit="1" customWidth="1"/>
    <col min="14335" max="14335" width="41.5703125" style="4" customWidth="1"/>
    <col min="14336" max="14336" width="6.42578125" style="4" customWidth="1"/>
    <col min="14337" max="14337" width="18.28515625" style="4" bestFit="1" customWidth="1"/>
    <col min="14338" max="14338" width="9.140625" style="4"/>
    <col min="14339" max="14339" width="31.28515625" style="4" bestFit="1" customWidth="1"/>
    <col min="14340" max="14340" width="15.7109375" style="4" bestFit="1" customWidth="1"/>
    <col min="14341" max="14341" width="44.7109375" style="4" bestFit="1" customWidth="1"/>
    <col min="14342" max="14342" width="6.28515625" style="4" bestFit="1" customWidth="1"/>
    <col min="14343" max="14343" width="15.5703125" style="4" bestFit="1" customWidth="1"/>
    <col min="14344" max="14588" width="9.140625" style="4"/>
    <col min="14589" max="14589" width="41.7109375" style="4" bestFit="1" customWidth="1"/>
    <col min="14590" max="14590" width="15.7109375" style="4" bestFit="1" customWidth="1"/>
    <col min="14591" max="14591" width="41.5703125" style="4" customWidth="1"/>
    <col min="14592" max="14592" width="6.42578125" style="4" customWidth="1"/>
    <col min="14593" max="14593" width="18.28515625" style="4" bestFit="1" customWidth="1"/>
    <col min="14594" max="14594" width="9.140625" style="4"/>
    <col min="14595" max="14595" width="31.28515625" style="4" bestFit="1" customWidth="1"/>
    <col min="14596" max="14596" width="15.7109375" style="4" bestFit="1" customWidth="1"/>
    <col min="14597" max="14597" width="44.7109375" style="4" bestFit="1" customWidth="1"/>
    <col min="14598" max="14598" width="6.28515625" style="4" bestFit="1" customWidth="1"/>
    <col min="14599" max="14599" width="15.5703125" style="4" bestFit="1" customWidth="1"/>
    <col min="14600" max="14844" width="9.140625" style="4"/>
    <col min="14845" max="14845" width="41.7109375" style="4" bestFit="1" customWidth="1"/>
    <col min="14846" max="14846" width="15.7109375" style="4" bestFit="1" customWidth="1"/>
    <col min="14847" max="14847" width="41.5703125" style="4" customWidth="1"/>
    <col min="14848" max="14848" width="6.42578125" style="4" customWidth="1"/>
    <col min="14849" max="14849" width="18.28515625" style="4" bestFit="1" customWidth="1"/>
    <col min="14850" max="14850" width="9.140625" style="4"/>
    <col min="14851" max="14851" width="31.28515625" style="4" bestFit="1" customWidth="1"/>
    <col min="14852" max="14852" width="15.7109375" style="4" bestFit="1" customWidth="1"/>
    <col min="14853" max="14853" width="44.7109375" style="4" bestFit="1" customWidth="1"/>
    <col min="14854" max="14854" width="6.28515625" style="4" bestFit="1" customWidth="1"/>
    <col min="14855" max="14855" width="15.5703125" style="4" bestFit="1" customWidth="1"/>
    <col min="14856" max="15100" width="9.140625" style="4"/>
    <col min="15101" max="15101" width="41.7109375" style="4" bestFit="1" customWidth="1"/>
    <col min="15102" max="15102" width="15.7109375" style="4" bestFit="1" customWidth="1"/>
    <col min="15103" max="15103" width="41.5703125" style="4" customWidth="1"/>
    <col min="15104" max="15104" width="6.42578125" style="4" customWidth="1"/>
    <col min="15105" max="15105" width="18.28515625" style="4" bestFit="1" customWidth="1"/>
    <col min="15106" max="15106" width="9.140625" style="4"/>
    <col min="15107" max="15107" width="31.28515625" style="4" bestFit="1" customWidth="1"/>
    <col min="15108" max="15108" width="15.7109375" style="4" bestFit="1" customWidth="1"/>
    <col min="15109" max="15109" width="44.7109375" style="4" bestFit="1" customWidth="1"/>
    <col min="15110" max="15110" width="6.28515625" style="4" bestFit="1" customWidth="1"/>
    <col min="15111" max="15111" width="15.5703125" style="4" bestFit="1" customWidth="1"/>
    <col min="15112" max="15356" width="9.140625" style="4"/>
    <col min="15357" max="15357" width="41.7109375" style="4" bestFit="1" customWidth="1"/>
    <col min="15358" max="15358" width="15.7109375" style="4" bestFit="1" customWidth="1"/>
    <col min="15359" max="15359" width="41.5703125" style="4" customWidth="1"/>
    <col min="15360" max="15360" width="6.42578125" style="4" customWidth="1"/>
    <col min="15361" max="15361" width="18.28515625" style="4" bestFit="1" customWidth="1"/>
    <col min="15362" max="15362" width="9.140625" style="4"/>
    <col min="15363" max="15363" width="31.28515625" style="4" bestFit="1" customWidth="1"/>
    <col min="15364" max="15364" width="15.7109375" style="4" bestFit="1" customWidth="1"/>
    <col min="15365" max="15365" width="44.7109375" style="4" bestFit="1" customWidth="1"/>
    <col min="15366" max="15366" width="6.28515625" style="4" bestFit="1" customWidth="1"/>
    <col min="15367" max="15367" width="15.5703125" style="4" bestFit="1" customWidth="1"/>
    <col min="15368" max="15612" width="9.140625" style="4"/>
    <col min="15613" max="15613" width="41.7109375" style="4" bestFit="1" customWidth="1"/>
    <col min="15614" max="15614" width="15.7109375" style="4" bestFit="1" customWidth="1"/>
    <col min="15615" max="15615" width="41.5703125" style="4" customWidth="1"/>
    <col min="15616" max="15616" width="6.42578125" style="4" customWidth="1"/>
    <col min="15617" max="15617" width="18.28515625" style="4" bestFit="1" customWidth="1"/>
    <col min="15618" max="15618" width="9.140625" style="4"/>
    <col min="15619" max="15619" width="31.28515625" style="4" bestFit="1" customWidth="1"/>
    <col min="15620" max="15620" width="15.7109375" style="4" bestFit="1" customWidth="1"/>
    <col min="15621" max="15621" width="44.7109375" style="4" bestFit="1" customWidth="1"/>
    <col min="15622" max="15622" width="6.28515625" style="4" bestFit="1" customWidth="1"/>
    <col min="15623" max="15623" width="15.5703125" style="4" bestFit="1" customWidth="1"/>
    <col min="15624" max="15868" width="9.140625" style="4"/>
    <col min="15869" max="15869" width="41.7109375" style="4" bestFit="1" customWidth="1"/>
    <col min="15870" max="15870" width="15.7109375" style="4" bestFit="1" customWidth="1"/>
    <col min="15871" max="15871" width="41.5703125" style="4" customWidth="1"/>
    <col min="15872" max="15872" width="6.42578125" style="4" customWidth="1"/>
    <col min="15873" max="15873" width="18.28515625" style="4" bestFit="1" customWidth="1"/>
    <col min="15874" max="15874" width="9.140625" style="4"/>
    <col min="15875" max="15875" width="31.28515625" style="4" bestFit="1" customWidth="1"/>
    <col min="15876" max="15876" width="15.7109375" style="4" bestFit="1" customWidth="1"/>
    <col min="15877" max="15877" width="44.7109375" style="4" bestFit="1" customWidth="1"/>
    <col min="15878" max="15878" width="6.28515625" style="4" bestFit="1" customWidth="1"/>
    <col min="15879" max="15879" width="15.5703125" style="4" bestFit="1" customWidth="1"/>
    <col min="15880" max="16124" width="9.140625" style="4"/>
    <col min="16125" max="16125" width="41.7109375" style="4" bestFit="1" customWidth="1"/>
    <col min="16126" max="16126" width="15.7109375" style="4" bestFit="1" customWidth="1"/>
    <col min="16127" max="16127" width="41.5703125" style="4" customWidth="1"/>
    <col min="16128" max="16128" width="6.42578125" style="4" customWidth="1"/>
    <col min="16129" max="16129" width="18.28515625" style="4" bestFit="1" customWidth="1"/>
    <col min="16130" max="16130" width="9.140625" style="4"/>
    <col min="16131" max="16131" width="31.28515625" style="4" bestFit="1" customWidth="1"/>
    <col min="16132" max="16132" width="15.7109375" style="4" bestFit="1" customWidth="1"/>
    <col min="16133" max="16133" width="44.7109375" style="4" bestFit="1" customWidth="1"/>
    <col min="16134" max="16134" width="6.28515625" style="4" bestFit="1" customWidth="1"/>
    <col min="16135" max="16135" width="15.5703125" style="4" bestFit="1" customWidth="1"/>
    <col min="16136" max="16384" width="9.140625" style="4"/>
  </cols>
  <sheetData>
    <row r="2" spans="3:7" ht="30" customHeight="1">
      <c r="C2" s="885" t="s">
        <v>1165</v>
      </c>
      <c r="D2" s="886"/>
      <c r="E2" s="886"/>
      <c r="F2" s="886"/>
      <c r="G2" s="886"/>
    </row>
    <row r="3" spans="3:7" ht="17.25" customHeight="1"/>
    <row r="4" spans="3:7" ht="18.75" customHeight="1">
      <c r="C4" s="36" t="s">
        <v>1</v>
      </c>
    </row>
    <row r="5" spans="3:7" ht="31.5" customHeight="1">
      <c r="C5" s="1" t="s">
        <v>2</v>
      </c>
      <c r="D5" s="1015" t="s">
        <v>1166</v>
      </c>
      <c r="E5" s="1016"/>
      <c r="F5" s="2"/>
      <c r="G5" s="3"/>
    </row>
    <row r="6" spans="3:7" ht="35.25" customHeight="1">
      <c r="C6" s="5" t="s">
        <v>3</v>
      </c>
      <c r="D6" s="5" t="s">
        <v>4</v>
      </c>
      <c r="E6" s="5" t="s">
        <v>5</v>
      </c>
      <c r="F6" s="6" t="s">
        <v>6</v>
      </c>
      <c r="G6" s="22" t="s">
        <v>7</v>
      </c>
    </row>
    <row r="7" spans="3:7" ht="33" customHeight="1">
      <c r="C7" s="904" t="s">
        <v>8</v>
      </c>
      <c r="D7" s="905" t="s">
        <v>9</v>
      </c>
      <c r="E7" s="105" t="s">
        <v>1167</v>
      </c>
      <c r="F7" s="8"/>
      <c r="G7" s="9">
        <v>1022377.09</v>
      </c>
    </row>
    <row r="8" spans="3:7">
      <c r="C8" s="904"/>
      <c r="D8" s="905"/>
      <c r="E8" s="10"/>
      <c r="F8" s="11"/>
      <c r="G8" s="27">
        <f>SUM(G7)</f>
        <v>1022377.09</v>
      </c>
    </row>
    <row r="9" spans="3:7" ht="17.25" customHeight="1">
      <c r="C9" s="905" t="s">
        <v>301</v>
      </c>
      <c r="D9" s="1004" t="s">
        <v>12</v>
      </c>
      <c r="E9" s="24" t="s">
        <v>1168</v>
      </c>
      <c r="F9" s="23"/>
      <c r="G9" s="12">
        <v>127797.13</v>
      </c>
    </row>
    <row r="10" spans="3:7">
      <c r="C10" s="905"/>
      <c r="D10" s="1004"/>
      <c r="E10" s="24" t="s">
        <v>1169</v>
      </c>
      <c r="F10" s="23"/>
      <c r="G10" s="12">
        <v>127797.13</v>
      </c>
    </row>
    <row r="11" spans="3:7">
      <c r="C11" s="905"/>
      <c r="D11" s="1005"/>
      <c r="E11" s="24" t="s">
        <v>1170</v>
      </c>
      <c r="F11" s="23">
        <v>300</v>
      </c>
      <c r="G11" s="12">
        <v>240000</v>
      </c>
    </row>
    <row r="12" spans="3:7">
      <c r="C12" s="905"/>
      <c r="D12" s="1005"/>
      <c r="E12" s="24" t="s">
        <v>1171</v>
      </c>
      <c r="F12" s="23">
        <v>200</v>
      </c>
      <c r="G12" s="12">
        <v>26000</v>
      </c>
    </row>
    <row r="13" spans="3:7">
      <c r="C13" s="905"/>
      <c r="D13" s="1005"/>
      <c r="E13" s="24" t="s">
        <v>1172</v>
      </c>
      <c r="F13" s="23">
        <v>850</v>
      </c>
      <c r="G13" s="12">
        <v>76500</v>
      </c>
    </row>
    <row r="14" spans="3:7">
      <c r="C14" s="905"/>
      <c r="D14" s="1005"/>
      <c r="E14" s="24" t="s">
        <v>1173</v>
      </c>
      <c r="F14" s="23">
        <v>500</v>
      </c>
      <c r="G14" s="12">
        <v>55000</v>
      </c>
    </row>
    <row r="15" spans="3:7" ht="25.5">
      <c r="C15" s="905"/>
      <c r="D15" s="1005"/>
      <c r="E15" s="24" t="s">
        <v>1174</v>
      </c>
      <c r="F15" s="23">
        <v>1</v>
      </c>
      <c r="G15" s="12">
        <v>22000</v>
      </c>
    </row>
    <row r="16" spans="3:7" ht="12.75" customHeight="1">
      <c r="C16" s="905"/>
      <c r="D16" s="1005"/>
      <c r="E16" s="13"/>
      <c r="F16" s="23"/>
      <c r="G16" s="26">
        <f>SUM(G9:G15)</f>
        <v>675094.26</v>
      </c>
    </row>
    <row r="17" spans="2:7">
      <c r="C17" s="986"/>
      <c r="D17" s="859" t="s">
        <v>46</v>
      </c>
      <c r="E17" s="24" t="s">
        <v>1175</v>
      </c>
      <c r="F17" s="14">
        <v>3</v>
      </c>
      <c r="G17" s="12">
        <v>58320</v>
      </c>
    </row>
    <row r="18" spans="2:7">
      <c r="C18" s="986"/>
      <c r="D18" s="859"/>
      <c r="E18" s="24" t="s">
        <v>1176</v>
      </c>
      <c r="F18" s="14">
        <v>110</v>
      </c>
      <c r="G18" s="12">
        <v>476286.8</v>
      </c>
    </row>
    <row r="19" spans="2:7">
      <c r="C19" s="986"/>
      <c r="D19" s="859"/>
      <c r="E19" s="24" t="s">
        <v>1177</v>
      </c>
      <c r="F19" s="14">
        <v>50</v>
      </c>
      <c r="G19" s="107">
        <v>15000</v>
      </c>
    </row>
    <row r="20" spans="2:7">
      <c r="C20" s="986"/>
      <c r="D20" s="859"/>
      <c r="E20" s="24" t="s">
        <v>1178</v>
      </c>
      <c r="F20" s="14">
        <v>90</v>
      </c>
      <c r="G20" s="107">
        <v>190080</v>
      </c>
    </row>
    <row r="21" spans="2:7">
      <c r="C21" s="986"/>
      <c r="D21" s="859"/>
      <c r="E21" s="24" t="s">
        <v>1179</v>
      </c>
      <c r="F21" s="14">
        <v>90</v>
      </c>
      <c r="G21" s="107">
        <v>233200</v>
      </c>
    </row>
    <row r="22" spans="2:7" ht="17.25" customHeight="1" thickBot="1">
      <c r="C22" s="986"/>
      <c r="D22" s="859"/>
      <c r="E22" s="24"/>
      <c r="F22" s="11"/>
      <c r="G22" s="25">
        <f>SUM(G17:G21)</f>
        <v>972886.8</v>
      </c>
    </row>
    <row r="23" spans="2:7" ht="13.5" thickBot="1">
      <c r="C23" s="16"/>
      <c r="D23" s="16"/>
      <c r="E23" s="16"/>
      <c r="F23" s="30"/>
      <c r="G23" s="17">
        <f>SUM(G22,G16,G8)</f>
        <v>2670358.15</v>
      </c>
    </row>
    <row r="27" spans="2:7" ht="19.5" customHeight="1">
      <c r="C27" s="36" t="s">
        <v>210</v>
      </c>
    </row>
    <row r="28" spans="2:7" ht="16.5" customHeight="1">
      <c r="C28" s="1" t="s">
        <v>365</v>
      </c>
      <c r="D28" s="887" t="s">
        <v>1180</v>
      </c>
      <c r="E28" s="888"/>
      <c r="F28" s="2"/>
      <c r="G28" s="3"/>
    </row>
    <row r="29" spans="2:7" ht="32.25" customHeight="1">
      <c r="B29" s="35" t="s">
        <v>926</v>
      </c>
      <c r="C29" s="41" t="s">
        <v>3</v>
      </c>
      <c r="D29" s="5" t="s">
        <v>4</v>
      </c>
      <c r="E29" s="5" t="s">
        <v>5</v>
      </c>
      <c r="F29" s="6" t="s">
        <v>6</v>
      </c>
      <c r="G29" s="22" t="s">
        <v>7</v>
      </c>
    </row>
    <row r="30" spans="2:7" ht="32.25" customHeight="1">
      <c r="C30" s="904" t="s">
        <v>8</v>
      </c>
      <c r="D30" s="905" t="s">
        <v>9</v>
      </c>
      <c r="E30" s="105" t="s">
        <v>1167</v>
      </c>
      <c r="F30" s="8"/>
      <c r="G30" s="9">
        <v>1022377.09</v>
      </c>
    </row>
    <row r="31" spans="2:7" ht="13.5" thickBot="1">
      <c r="C31" s="904"/>
      <c r="D31" s="905"/>
      <c r="E31" s="119"/>
      <c r="F31" s="113"/>
      <c r="G31" s="183">
        <f>SUM(G30)</f>
        <v>1022377.09</v>
      </c>
    </row>
    <row r="32" spans="2:7" ht="12.75" customHeight="1">
      <c r="C32" s="1014" t="s">
        <v>301</v>
      </c>
      <c r="D32" s="1004" t="s">
        <v>12</v>
      </c>
      <c r="E32" s="114" t="s">
        <v>1168</v>
      </c>
      <c r="F32" s="118"/>
      <c r="G32" s="84">
        <v>127797.13</v>
      </c>
    </row>
    <row r="33" spans="3:8">
      <c r="C33" s="883"/>
      <c r="D33" s="1004"/>
      <c r="E33" s="24" t="s">
        <v>1169</v>
      </c>
      <c r="F33" s="23"/>
      <c r="G33" s="12">
        <v>127797.13</v>
      </c>
    </row>
    <row r="34" spans="3:8">
      <c r="C34" s="883"/>
      <c r="D34" s="1005"/>
      <c r="E34" s="24" t="s">
        <v>1170</v>
      </c>
      <c r="F34" s="23">
        <v>300</v>
      </c>
      <c r="G34" s="12">
        <v>240000</v>
      </c>
    </row>
    <row r="35" spans="3:8">
      <c r="C35" s="883"/>
      <c r="D35" s="1005"/>
      <c r="E35" s="24" t="s">
        <v>1171</v>
      </c>
      <c r="F35" s="23">
        <v>200</v>
      </c>
      <c r="G35" s="12">
        <v>26000</v>
      </c>
    </row>
    <row r="36" spans="3:8">
      <c r="C36" s="883"/>
      <c r="D36" s="1005"/>
      <c r="E36" s="24" t="s">
        <v>1172</v>
      </c>
      <c r="F36" s="23">
        <v>850</v>
      </c>
      <c r="G36" s="12">
        <v>76500</v>
      </c>
    </row>
    <row r="37" spans="3:8">
      <c r="C37" s="883"/>
      <c r="D37" s="1005"/>
      <c r="E37" s="24" t="s">
        <v>1173</v>
      </c>
      <c r="F37" s="23">
        <v>500</v>
      </c>
      <c r="G37" s="12">
        <v>55000</v>
      </c>
    </row>
    <row r="38" spans="3:8" ht="26.25" thickBot="1">
      <c r="C38" s="883"/>
      <c r="D38" s="1005"/>
      <c r="E38" s="116" t="s">
        <v>1174</v>
      </c>
      <c r="F38" s="117">
        <v>1</v>
      </c>
      <c r="G38" s="87">
        <v>22000</v>
      </c>
    </row>
    <row r="39" spans="3:8">
      <c r="C39" s="883"/>
      <c r="D39" s="1005"/>
      <c r="E39" s="191" t="s">
        <v>1181</v>
      </c>
      <c r="F39" s="192">
        <v>2</v>
      </c>
      <c r="G39" s="178">
        <v>120</v>
      </c>
      <c r="H39" s="872" t="s">
        <v>112</v>
      </c>
    </row>
    <row r="40" spans="3:8">
      <c r="C40" s="883"/>
      <c r="D40" s="1005"/>
      <c r="E40" s="188" t="s">
        <v>1182</v>
      </c>
      <c r="F40" s="189">
        <v>1</v>
      </c>
      <c r="G40" s="177">
        <v>7675</v>
      </c>
      <c r="H40" s="872"/>
    </row>
    <row r="41" spans="3:8">
      <c r="C41" s="883"/>
      <c r="D41" s="1005"/>
      <c r="E41" s="188" t="s">
        <v>1183</v>
      </c>
      <c r="F41" s="189">
        <v>2</v>
      </c>
      <c r="G41" s="177">
        <v>500</v>
      </c>
      <c r="H41" s="872"/>
    </row>
    <row r="42" spans="3:8">
      <c r="C42" s="883"/>
      <c r="D42" s="1005"/>
      <c r="E42" s="188" t="s">
        <v>1184</v>
      </c>
      <c r="F42" s="189">
        <v>1</v>
      </c>
      <c r="G42" s="177">
        <v>250</v>
      </c>
      <c r="H42" s="872"/>
    </row>
    <row r="43" spans="3:8">
      <c r="C43" s="883"/>
      <c r="D43" s="1005"/>
      <c r="E43" s="188" t="s">
        <v>1185</v>
      </c>
      <c r="F43" s="189">
        <v>1</v>
      </c>
      <c r="G43" s="177">
        <v>250</v>
      </c>
      <c r="H43" s="872"/>
    </row>
    <row r="44" spans="3:8">
      <c r="C44" s="883"/>
      <c r="D44" s="1005"/>
      <c r="E44" s="188" t="s">
        <v>1186</v>
      </c>
      <c r="F44" s="189">
        <v>10</v>
      </c>
      <c r="G44" s="177">
        <v>100</v>
      </c>
      <c r="H44" s="872"/>
    </row>
    <row r="45" spans="3:8">
      <c r="C45" s="883"/>
      <c r="D45" s="1005"/>
      <c r="E45" s="188" t="s">
        <v>1187</v>
      </c>
      <c r="F45" s="189">
        <v>2</v>
      </c>
      <c r="G45" s="177">
        <v>56</v>
      </c>
      <c r="H45" s="872"/>
    </row>
    <row r="46" spans="3:8">
      <c r="C46" s="883"/>
      <c r="D46" s="1005"/>
      <c r="E46" s="188" t="s">
        <v>1188</v>
      </c>
      <c r="F46" s="189">
        <v>1</v>
      </c>
      <c r="G46" s="177">
        <v>37</v>
      </c>
      <c r="H46" s="872"/>
    </row>
    <row r="47" spans="3:8">
      <c r="C47" s="883"/>
      <c r="D47" s="1005"/>
      <c r="E47" s="188" t="s">
        <v>1189</v>
      </c>
      <c r="F47" s="189">
        <v>1</v>
      </c>
      <c r="G47" s="177">
        <v>1500</v>
      </c>
      <c r="H47" s="872"/>
    </row>
    <row r="48" spans="3:8" ht="13.5" thickBot="1">
      <c r="C48" s="883"/>
      <c r="D48" s="1005"/>
      <c r="E48" s="194" t="s">
        <v>1190</v>
      </c>
      <c r="F48" s="195">
        <v>500</v>
      </c>
      <c r="G48" s="174">
        <v>850</v>
      </c>
      <c r="H48" s="872"/>
    </row>
    <row r="49" spans="3:8">
      <c r="C49" s="883"/>
      <c r="D49" s="1005"/>
      <c r="E49" s="188" t="s">
        <v>1191</v>
      </c>
      <c r="F49" s="189">
        <v>1</v>
      </c>
      <c r="G49" s="177">
        <v>300</v>
      </c>
      <c r="H49" s="1017" t="s">
        <v>93</v>
      </c>
    </row>
    <row r="50" spans="3:8">
      <c r="C50" s="883"/>
      <c r="D50" s="1005"/>
      <c r="E50" s="188" t="s">
        <v>1192</v>
      </c>
      <c r="F50" s="189">
        <v>1</v>
      </c>
      <c r="G50" s="177">
        <v>1100</v>
      </c>
      <c r="H50" s="1018"/>
    </row>
    <row r="51" spans="3:8">
      <c r="C51" s="883"/>
      <c r="D51" s="1005"/>
      <c r="E51" s="188" t="s">
        <v>1193</v>
      </c>
      <c r="F51" s="189">
        <v>3</v>
      </c>
      <c r="G51" s="177">
        <v>1800</v>
      </c>
      <c r="H51" s="1018"/>
    </row>
    <row r="52" spans="3:8">
      <c r="C52" s="883"/>
      <c r="D52" s="1005"/>
      <c r="E52" s="188" t="s">
        <v>1194</v>
      </c>
      <c r="F52" s="189">
        <v>20</v>
      </c>
      <c r="G52" s="177">
        <v>120</v>
      </c>
      <c r="H52" s="1018"/>
    </row>
    <row r="53" spans="3:8">
      <c r="C53" s="883"/>
      <c r="D53" s="1005"/>
      <c r="E53" s="188" t="s">
        <v>1195</v>
      </c>
      <c r="F53" s="189">
        <v>60</v>
      </c>
      <c r="G53" s="177">
        <v>360</v>
      </c>
      <c r="H53" s="1018"/>
    </row>
    <row r="54" spans="3:8">
      <c r="C54" s="883"/>
      <c r="D54" s="1005"/>
      <c r="E54" s="188" t="s">
        <v>1196</v>
      </c>
      <c r="F54" s="189">
        <v>1</v>
      </c>
      <c r="G54" s="177">
        <v>40</v>
      </c>
      <c r="H54" s="1018"/>
    </row>
    <row r="55" spans="3:8">
      <c r="C55" s="883"/>
      <c r="D55" s="1005"/>
      <c r="E55" s="188" t="s">
        <v>1197</v>
      </c>
      <c r="F55" s="189" t="s">
        <v>1198</v>
      </c>
      <c r="G55" s="177">
        <v>3800</v>
      </c>
      <c r="H55" s="1018"/>
    </row>
    <row r="56" spans="3:8">
      <c r="C56" s="883"/>
      <c r="D56" s="1005"/>
      <c r="E56" s="188" t="s">
        <v>1199</v>
      </c>
      <c r="F56" s="189">
        <v>1</v>
      </c>
      <c r="G56" s="177">
        <v>9200</v>
      </c>
      <c r="H56" s="1018"/>
    </row>
    <row r="57" spans="3:8">
      <c r="C57" s="883"/>
      <c r="D57" s="1005"/>
      <c r="E57" s="188" t="s">
        <v>1200</v>
      </c>
      <c r="F57" s="189">
        <v>20</v>
      </c>
      <c r="G57" s="177">
        <v>1780</v>
      </c>
      <c r="H57" s="1018"/>
    </row>
    <row r="58" spans="3:8">
      <c r="C58" s="883"/>
      <c r="D58" s="1005"/>
      <c r="E58" s="188" t="s">
        <v>1201</v>
      </c>
      <c r="F58" s="189">
        <v>10</v>
      </c>
      <c r="G58" s="177">
        <v>7999</v>
      </c>
      <c r="H58" s="1018"/>
    </row>
    <row r="59" spans="3:8">
      <c r="C59" s="883"/>
      <c r="D59" s="1005"/>
      <c r="E59" s="188" t="s">
        <v>1202</v>
      </c>
      <c r="F59" s="189"/>
      <c r="G59" s="177">
        <v>57000</v>
      </c>
      <c r="H59" s="1018"/>
    </row>
    <row r="60" spans="3:8">
      <c r="C60" s="883"/>
      <c r="D60" s="1005"/>
      <c r="E60" s="188" t="s">
        <v>1203</v>
      </c>
      <c r="F60" s="189" t="s">
        <v>1204</v>
      </c>
      <c r="G60" s="177">
        <v>42000</v>
      </c>
      <c r="H60" s="1018"/>
    </row>
    <row r="61" spans="3:8">
      <c r="C61" s="883"/>
      <c r="D61" s="1005"/>
      <c r="E61" s="188" t="s">
        <v>1205</v>
      </c>
      <c r="F61" s="189">
        <v>10</v>
      </c>
      <c r="G61" s="177">
        <v>6779.9</v>
      </c>
      <c r="H61" s="1018"/>
    </row>
    <row r="62" spans="3:8">
      <c r="C62" s="883"/>
      <c r="D62" s="1005"/>
      <c r="E62" s="188" t="s">
        <v>1206</v>
      </c>
      <c r="F62" s="189">
        <v>137</v>
      </c>
      <c r="G62" s="177">
        <v>41100</v>
      </c>
      <c r="H62" s="1018"/>
    </row>
    <row r="63" spans="3:8">
      <c r="C63" s="883"/>
      <c r="D63" s="1005"/>
      <c r="E63" s="188" t="s">
        <v>1207</v>
      </c>
      <c r="F63" s="189">
        <v>2</v>
      </c>
      <c r="G63" s="177">
        <v>64000</v>
      </c>
      <c r="H63" s="1019"/>
    </row>
    <row r="64" spans="3:8">
      <c r="C64" s="883"/>
      <c r="D64" s="1013"/>
      <c r="E64" s="46"/>
      <c r="F64" s="52"/>
      <c r="G64" s="193">
        <f>SUM(G32:G63)</f>
        <v>923811.16</v>
      </c>
    </row>
    <row r="65" spans="3:8">
      <c r="C65" s="883"/>
      <c r="D65" s="912" t="s">
        <v>46</v>
      </c>
      <c r="E65" s="114" t="s">
        <v>1175</v>
      </c>
      <c r="F65" s="115">
        <v>3</v>
      </c>
      <c r="G65" s="84">
        <v>58320</v>
      </c>
    </row>
    <row r="66" spans="3:8">
      <c r="C66" s="883"/>
      <c r="D66" s="913"/>
      <c r="E66" s="24" t="s">
        <v>1176</v>
      </c>
      <c r="F66" s="14">
        <v>110</v>
      </c>
      <c r="G66" s="12">
        <v>476286.8</v>
      </c>
    </row>
    <row r="67" spans="3:8">
      <c r="C67" s="883"/>
      <c r="D67" s="913"/>
      <c r="E67" s="24" t="s">
        <v>1177</v>
      </c>
      <c r="F67" s="14">
        <v>50</v>
      </c>
      <c r="G67" s="12">
        <v>15000</v>
      </c>
    </row>
    <row r="68" spans="3:8">
      <c r="C68" s="883"/>
      <c r="D68" s="913"/>
      <c r="E68" s="24" t="s">
        <v>1178</v>
      </c>
      <c r="F68" s="14">
        <v>90</v>
      </c>
      <c r="G68" s="12">
        <v>190080</v>
      </c>
    </row>
    <row r="69" spans="3:8" ht="13.5" thickBot="1">
      <c r="C69" s="883"/>
      <c r="D69" s="913"/>
      <c r="E69" s="112" t="s">
        <v>1179</v>
      </c>
      <c r="F69" s="190">
        <v>90</v>
      </c>
      <c r="G69" s="87">
        <v>233200</v>
      </c>
    </row>
    <row r="70" spans="3:8">
      <c r="C70" s="883"/>
      <c r="D70" s="913"/>
      <c r="E70" s="110" t="s">
        <v>1208</v>
      </c>
      <c r="F70" s="111">
        <v>1</v>
      </c>
      <c r="G70" s="84">
        <v>677.99</v>
      </c>
      <c r="H70" s="872" t="s">
        <v>112</v>
      </c>
    </row>
    <row r="71" spans="3:8">
      <c r="C71" s="883"/>
      <c r="D71" s="913"/>
      <c r="E71" s="73" t="s">
        <v>1209</v>
      </c>
      <c r="F71" s="78">
        <v>30</v>
      </c>
      <c r="G71" s="12">
        <v>4098</v>
      </c>
      <c r="H71" s="872"/>
    </row>
    <row r="72" spans="3:8">
      <c r="C72" s="883"/>
      <c r="D72" s="913"/>
      <c r="E72" s="73" t="s">
        <v>1210</v>
      </c>
      <c r="F72" s="78">
        <v>2</v>
      </c>
      <c r="G72" s="12">
        <v>7897.6</v>
      </c>
      <c r="H72" s="872"/>
    </row>
    <row r="73" spans="3:8">
      <c r="C73" s="883"/>
      <c r="D73" s="913"/>
      <c r="E73" s="73" t="s">
        <v>1211</v>
      </c>
      <c r="F73" s="78">
        <v>2</v>
      </c>
      <c r="G73" s="12">
        <v>200</v>
      </c>
      <c r="H73" s="872"/>
    </row>
    <row r="74" spans="3:8">
      <c r="C74" s="883"/>
      <c r="D74" s="913"/>
      <c r="E74" s="73" t="s">
        <v>1212</v>
      </c>
      <c r="F74" s="78">
        <v>4</v>
      </c>
      <c r="G74" s="12">
        <v>12000</v>
      </c>
      <c r="H74" s="872"/>
    </row>
    <row r="75" spans="3:8">
      <c r="C75" s="883"/>
      <c r="D75" s="913"/>
      <c r="E75" s="73" t="s">
        <v>1213</v>
      </c>
      <c r="F75" s="78">
        <v>1</v>
      </c>
      <c r="G75" s="12">
        <v>491.5</v>
      </c>
      <c r="H75" s="872"/>
    </row>
    <row r="76" spans="3:8">
      <c r="C76" s="883"/>
      <c r="D76" s="913"/>
      <c r="E76" s="73" t="s">
        <v>1214</v>
      </c>
      <c r="F76" s="78">
        <v>1</v>
      </c>
      <c r="G76" s="12">
        <v>79.319999999999993</v>
      </c>
      <c r="H76" s="872"/>
    </row>
    <row r="77" spans="3:8">
      <c r="C77" s="883"/>
      <c r="D77" s="913"/>
      <c r="E77" s="73" t="s">
        <v>1215</v>
      </c>
      <c r="F77" s="78">
        <v>4</v>
      </c>
      <c r="G77" s="12">
        <v>20000</v>
      </c>
      <c r="H77" s="872"/>
    </row>
    <row r="78" spans="3:8">
      <c r="C78" s="883"/>
      <c r="D78" s="913"/>
      <c r="E78" s="73" t="s">
        <v>1216</v>
      </c>
      <c r="F78" s="78">
        <v>3</v>
      </c>
      <c r="G78" s="12">
        <v>4500</v>
      </c>
      <c r="H78" s="872"/>
    </row>
    <row r="79" spans="3:8">
      <c r="C79" s="883"/>
      <c r="D79" s="913"/>
      <c r="E79" s="73" t="s">
        <v>1217</v>
      </c>
      <c r="F79" s="78">
        <v>4</v>
      </c>
      <c r="G79" s="12">
        <v>20800</v>
      </c>
      <c r="H79" s="872"/>
    </row>
    <row r="80" spans="3:8">
      <c r="C80" s="883"/>
      <c r="D80" s="913"/>
      <c r="E80" s="73" t="s">
        <v>1218</v>
      </c>
      <c r="F80" s="78">
        <v>3</v>
      </c>
      <c r="G80" s="12">
        <v>2700</v>
      </c>
      <c r="H80" s="872"/>
    </row>
    <row r="81" spans="3:8">
      <c r="C81" s="883"/>
      <c r="D81" s="913"/>
      <c r="E81" s="73" t="s">
        <v>1101</v>
      </c>
      <c r="F81" s="78">
        <v>15</v>
      </c>
      <c r="G81" s="12">
        <v>3000</v>
      </c>
      <c r="H81" s="872"/>
    </row>
    <row r="82" spans="3:8">
      <c r="C82" s="883"/>
      <c r="D82" s="913"/>
      <c r="E82" s="73" t="s">
        <v>1219</v>
      </c>
      <c r="F82" s="78">
        <v>10</v>
      </c>
      <c r="G82" s="12">
        <v>10000</v>
      </c>
      <c r="H82" s="872"/>
    </row>
    <row r="83" spans="3:8">
      <c r="C83" s="883"/>
      <c r="D83" s="913"/>
      <c r="E83" s="73" t="s">
        <v>1220</v>
      </c>
      <c r="F83" s="78">
        <v>1</v>
      </c>
      <c r="G83" s="12">
        <v>11000</v>
      </c>
      <c r="H83" s="872"/>
    </row>
    <row r="84" spans="3:8">
      <c r="C84" s="883"/>
      <c r="D84" s="913"/>
      <c r="E84" s="73" t="s">
        <v>1221</v>
      </c>
      <c r="F84" s="78">
        <v>1</v>
      </c>
      <c r="G84" s="12">
        <v>150000</v>
      </c>
      <c r="H84" s="872"/>
    </row>
    <row r="85" spans="3:8">
      <c r="C85" s="883"/>
      <c r="D85" s="913"/>
      <c r="E85" s="73" t="s">
        <v>1222</v>
      </c>
      <c r="F85" s="78">
        <v>1</v>
      </c>
      <c r="G85" s="12">
        <v>5000</v>
      </c>
      <c r="H85" s="872"/>
    </row>
    <row r="86" spans="3:8">
      <c r="C86" s="883"/>
      <c r="D86" s="913"/>
      <c r="E86" s="73" t="s">
        <v>1223</v>
      </c>
      <c r="F86" s="78">
        <v>2</v>
      </c>
      <c r="G86" s="12">
        <v>4000</v>
      </c>
      <c r="H86" s="872"/>
    </row>
    <row r="87" spans="3:8">
      <c r="C87" s="883"/>
      <c r="D87" s="913"/>
      <c r="E87" s="73" t="s">
        <v>1224</v>
      </c>
      <c r="F87" s="78">
        <v>8</v>
      </c>
      <c r="G87" s="12">
        <v>5600</v>
      </c>
      <c r="H87" s="872"/>
    </row>
    <row r="88" spans="3:8">
      <c r="C88" s="883"/>
      <c r="D88" s="913"/>
      <c r="E88" s="73" t="s">
        <v>1225</v>
      </c>
      <c r="F88" s="78">
        <v>1</v>
      </c>
      <c r="G88" s="12">
        <v>3000</v>
      </c>
      <c r="H88" s="872"/>
    </row>
    <row r="89" spans="3:8">
      <c r="C89" s="883"/>
      <c r="D89" s="913"/>
      <c r="E89" s="73" t="s">
        <v>1226</v>
      </c>
      <c r="F89" s="78">
        <v>5</v>
      </c>
      <c r="G89" s="12">
        <v>5000</v>
      </c>
      <c r="H89" s="872"/>
    </row>
    <row r="90" spans="3:8" ht="13.5" thickBot="1">
      <c r="C90" s="883"/>
      <c r="D90" s="913"/>
      <c r="E90" s="108" t="s">
        <v>1227</v>
      </c>
      <c r="F90" s="109">
        <v>4</v>
      </c>
      <c r="G90" s="87">
        <v>1240</v>
      </c>
      <c r="H90" s="872"/>
    </row>
    <row r="91" spans="3:8">
      <c r="C91" s="883"/>
      <c r="D91" s="913"/>
      <c r="E91" s="110" t="s">
        <v>1228</v>
      </c>
      <c r="F91" s="111">
        <v>12</v>
      </c>
      <c r="G91" s="84">
        <v>2640</v>
      </c>
      <c r="H91" s="872" t="s">
        <v>576</v>
      </c>
    </row>
    <row r="92" spans="3:8">
      <c r="C92" s="883"/>
      <c r="D92" s="913"/>
      <c r="E92" s="73" t="s">
        <v>1229</v>
      </c>
      <c r="F92" s="78">
        <v>6</v>
      </c>
      <c r="G92" s="12">
        <v>3480</v>
      </c>
      <c r="H92" s="872"/>
    </row>
    <row r="93" spans="3:8">
      <c r="C93" s="883"/>
      <c r="D93" s="913"/>
      <c r="E93" s="73" t="s">
        <v>1230</v>
      </c>
      <c r="F93" s="78">
        <v>1</v>
      </c>
      <c r="G93" s="12">
        <v>1800</v>
      </c>
      <c r="H93" s="872"/>
    </row>
    <row r="94" spans="3:8">
      <c r="C94" s="883"/>
      <c r="D94" s="913"/>
      <c r="E94" s="73" t="s">
        <v>1231</v>
      </c>
      <c r="F94" s="78">
        <v>1</v>
      </c>
      <c r="G94" s="12">
        <v>1100</v>
      </c>
      <c r="H94" s="872"/>
    </row>
    <row r="95" spans="3:8">
      <c r="C95" s="883"/>
      <c r="D95" s="913"/>
      <c r="E95" s="73" t="s">
        <v>1213</v>
      </c>
      <c r="F95" s="78">
        <v>1</v>
      </c>
      <c r="G95" s="12">
        <v>750</v>
      </c>
      <c r="H95" s="872"/>
    </row>
    <row r="96" spans="3:8">
      <c r="C96" s="883"/>
      <c r="D96" s="913"/>
      <c r="E96" s="73" t="s">
        <v>602</v>
      </c>
      <c r="F96" s="78">
        <v>2</v>
      </c>
      <c r="G96" s="12">
        <v>13600</v>
      </c>
      <c r="H96" s="872"/>
    </row>
    <row r="97" spans="3:8">
      <c r="C97" s="883"/>
      <c r="D97" s="913"/>
      <c r="E97" s="73" t="s">
        <v>1232</v>
      </c>
      <c r="F97" s="78">
        <v>2</v>
      </c>
      <c r="G97" s="12">
        <v>10800</v>
      </c>
      <c r="H97" s="872"/>
    </row>
    <row r="98" spans="3:8">
      <c r="C98" s="883"/>
      <c r="D98" s="913"/>
      <c r="E98" s="73" t="s">
        <v>1233</v>
      </c>
      <c r="F98" s="78">
        <v>2</v>
      </c>
      <c r="G98" s="12">
        <v>10400</v>
      </c>
      <c r="H98" s="872"/>
    </row>
    <row r="99" spans="3:8">
      <c r="C99" s="883"/>
      <c r="D99" s="913"/>
      <c r="E99" s="73" t="s">
        <v>1234</v>
      </c>
      <c r="F99" s="78">
        <v>1</v>
      </c>
      <c r="G99" s="12">
        <v>8200</v>
      </c>
      <c r="H99" s="872"/>
    </row>
    <row r="100" spans="3:8">
      <c r="C100" s="883"/>
      <c r="D100" s="913"/>
      <c r="E100" s="73" t="s">
        <v>1235</v>
      </c>
      <c r="F100" s="78">
        <v>6</v>
      </c>
      <c r="G100" s="12">
        <v>4800</v>
      </c>
      <c r="H100" s="872"/>
    </row>
    <row r="101" spans="3:8">
      <c r="C101" s="883"/>
      <c r="D101" s="913"/>
      <c r="E101" s="73" t="s">
        <v>1236</v>
      </c>
      <c r="F101" s="78">
        <v>3</v>
      </c>
      <c r="G101" s="12">
        <v>16800</v>
      </c>
      <c r="H101" s="872"/>
    </row>
    <row r="102" spans="3:8">
      <c r="C102" s="883"/>
      <c r="D102" s="913"/>
      <c r="E102" s="73" t="s">
        <v>1237</v>
      </c>
      <c r="F102" s="78">
        <v>3</v>
      </c>
      <c r="G102" s="12">
        <v>16800</v>
      </c>
      <c r="H102" s="872"/>
    </row>
    <row r="103" spans="3:8">
      <c r="C103" s="883"/>
      <c r="D103" s="913"/>
      <c r="E103" s="73" t="s">
        <v>1238</v>
      </c>
      <c r="F103" s="78">
        <v>1</v>
      </c>
      <c r="G103" s="12">
        <v>4800</v>
      </c>
      <c r="H103" s="872"/>
    </row>
    <row r="104" spans="3:8">
      <c r="C104" s="883"/>
      <c r="D104" s="913"/>
      <c r="E104" s="73" t="s">
        <v>1239</v>
      </c>
      <c r="F104" s="78">
        <v>1</v>
      </c>
      <c r="G104" s="12">
        <v>8500</v>
      </c>
      <c r="H104" s="872"/>
    </row>
    <row r="105" spans="3:8">
      <c r="C105" s="883"/>
      <c r="D105" s="913"/>
      <c r="E105" s="73" t="s">
        <v>1240</v>
      </c>
      <c r="F105" s="78">
        <v>1</v>
      </c>
      <c r="G105" s="12">
        <v>5400</v>
      </c>
      <c r="H105" s="872"/>
    </row>
    <row r="106" spans="3:8">
      <c r="C106" s="883"/>
      <c r="D106" s="913"/>
      <c r="E106" s="73" t="s">
        <v>1241</v>
      </c>
      <c r="F106" s="78">
        <v>1</v>
      </c>
      <c r="G106" s="12">
        <v>3600</v>
      </c>
      <c r="H106" s="872"/>
    </row>
    <row r="107" spans="3:8">
      <c r="C107" s="883"/>
      <c r="D107" s="913"/>
      <c r="E107" s="73" t="s">
        <v>1242</v>
      </c>
      <c r="F107" s="78">
        <v>1</v>
      </c>
      <c r="G107" s="12">
        <v>3950</v>
      </c>
      <c r="H107" s="872"/>
    </row>
    <row r="108" spans="3:8">
      <c r="C108" s="883"/>
      <c r="D108" s="913"/>
      <c r="E108" s="73" t="s">
        <v>1243</v>
      </c>
      <c r="F108" s="78">
        <v>1</v>
      </c>
      <c r="G108" s="12">
        <v>2900</v>
      </c>
      <c r="H108" s="872"/>
    </row>
    <row r="109" spans="3:8">
      <c r="C109" s="883"/>
      <c r="D109" s="913"/>
      <c r="E109" s="73" t="s">
        <v>1244</v>
      </c>
      <c r="F109" s="78">
        <v>1</v>
      </c>
      <c r="G109" s="12">
        <v>5900</v>
      </c>
      <c r="H109" s="872"/>
    </row>
    <row r="110" spans="3:8">
      <c r="C110" s="883"/>
      <c r="D110" s="913"/>
      <c r="E110" s="73" t="s">
        <v>1245</v>
      </c>
      <c r="F110" s="78">
        <v>2</v>
      </c>
      <c r="G110" s="12">
        <v>5700</v>
      </c>
      <c r="H110" s="872"/>
    </row>
    <row r="111" spans="3:8">
      <c r="C111" s="883"/>
      <c r="D111" s="913"/>
      <c r="E111" s="73" t="s">
        <v>1246</v>
      </c>
      <c r="F111" s="78">
        <v>3</v>
      </c>
      <c r="G111" s="12">
        <v>570</v>
      </c>
      <c r="H111" s="872"/>
    </row>
    <row r="112" spans="3:8">
      <c r="C112" s="883"/>
      <c r="D112" s="913"/>
      <c r="E112" s="73" t="s">
        <v>1247</v>
      </c>
      <c r="F112" s="78">
        <v>10</v>
      </c>
      <c r="G112" s="12">
        <v>1800</v>
      </c>
      <c r="H112" s="872"/>
    </row>
    <row r="113" spans="3:8">
      <c r="C113" s="883"/>
      <c r="D113" s="913"/>
      <c r="E113" s="73" t="s">
        <v>1248</v>
      </c>
      <c r="F113" s="78">
        <v>27</v>
      </c>
      <c r="G113" s="12">
        <v>59400</v>
      </c>
      <c r="H113" s="872"/>
    </row>
    <row r="114" spans="3:8">
      <c r="C114" s="883"/>
      <c r="D114" s="913"/>
      <c r="E114" s="73" t="s">
        <v>1249</v>
      </c>
      <c r="F114" s="78">
        <v>2</v>
      </c>
      <c r="G114" s="12">
        <v>11600</v>
      </c>
      <c r="H114" s="872"/>
    </row>
    <row r="115" spans="3:8">
      <c r="C115" s="883"/>
      <c r="D115" s="913"/>
      <c r="E115" s="73" t="s">
        <v>1250</v>
      </c>
      <c r="F115" s="78">
        <v>4</v>
      </c>
      <c r="G115" s="12">
        <v>1200</v>
      </c>
      <c r="H115" s="872"/>
    </row>
    <row r="116" spans="3:8">
      <c r="C116" s="883"/>
      <c r="D116" s="913"/>
      <c r="E116" s="73" t="s">
        <v>1251</v>
      </c>
      <c r="F116" s="78">
        <v>2</v>
      </c>
      <c r="G116" s="12">
        <v>19000</v>
      </c>
      <c r="H116" s="872"/>
    </row>
    <row r="117" spans="3:8">
      <c r="C117" s="883"/>
      <c r="D117" s="913"/>
      <c r="E117" s="73" t="s">
        <v>1252</v>
      </c>
      <c r="F117" s="78">
        <v>2</v>
      </c>
      <c r="G117" s="12">
        <v>27000</v>
      </c>
      <c r="H117" s="872"/>
    </row>
    <row r="118" spans="3:8">
      <c r="C118" s="883"/>
      <c r="D118" s="913"/>
      <c r="E118" s="73" t="s">
        <v>1253</v>
      </c>
      <c r="F118" s="78">
        <v>2</v>
      </c>
      <c r="G118" s="12">
        <v>12000</v>
      </c>
      <c r="H118" s="872"/>
    </row>
    <row r="119" spans="3:8">
      <c r="C119" s="883"/>
      <c r="D119" s="913"/>
      <c r="E119" s="73" t="s">
        <v>1254</v>
      </c>
      <c r="F119" s="78">
        <v>5</v>
      </c>
      <c r="G119" s="12">
        <v>7500</v>
      </c>
      <c r="H119" s="872"/>
    </row>
    <row r="120" spans="3:8" ht="13.5" thickBot="1">
      <c r="C120" s="884"/>
      <c r="D120" s="901"/>
      <c r="E120" s="108" t="s">
        <v>1255</v>
      </c>
      <c r="F120" s="109">
        <v>4</v>
      </c>
      <c r="G120" s="87">
        <v>2800</v>
      </c>
      <c r="H120" s="872"/>
    </row>
    <row r="121" spans="3:8" ht="13.5" thickBot="1">
      <c r="C121" s="73"/>
      <c r="D121" s="73"/>
      <c r="E121" s="1011"/>
      <c r="F121" s="1012"/>
      <c r="G121" s="183">
        <f>SUM(G65:G120)</f>
        <v>1518961.21</v>
      </c>
    </row>
    <row r="122" spans="3:8" ht="13.5" thickBot="1">
      <c r="G122" s="184">
        <f>SUM(G121,G64,G31)</f>
        <v>3465149.46</v>
      </c>
    </row>
  </sheetData>
  <sheetProtection selectLockedCells="1" selectUnlockedCells="1"/>
  <mergeCells count="18">
    <mergeCell ref="H91:H120"/>
    <mergeCell ref="H70:H90"/>
    <mergeCell ref="H39:H48"/>
    <mergeCell ref="D65:D120"/>
    <mergeCell ref="H49:H63"/>
    <mergeCell ref="D28:E28"/>
    <mergeCell ref="C2:G2"/>
    <mergeCell ref="D5:E5"/>
    <mergeCell ref="C7:C8"/>
    <mergeCell ref="D7:D8"/>
    <mergeCell ref="C9:C22"/>
    <mergeCell ref="D9:D16"/>
    <mergeCell ref="D17:D22"/>
    <mergeCell ref="E121:F121"/>
    <mergeCell ref="C30:C31"/>
    <mergeCell ref="D30:D31"/>
    <mergeCell ref="D32:D64"/>
    <mergeCell ref="C32:C120"/>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9C62E-FADF-469C-A9C8-1EA4F484BDC1}">
  <dimension ref="B2:L149"/>
  <sheetViews>
    <sheetView topLeftCell="A40" zoomScale="90" zoomScaleNormal="90" workbookViewId="0">
      <selection activeCell="L72" sqref="L72"/>
    </sheetView>
  </sheetViews>
  <sheetFormatPr defaultRowHeight="12.75"/>
  <cols>
    <col min="1" max="1" width="6.28515625" style="4" customWidth="1"/>
    <col min="2" max="2" width="15.42578125" style="21" customWidth="1"/>
    <col min="3" max="3" width="30.85546875" style="4" customWidth="1"/>
    <col min="4" max="5" width="13.7109375" style="4" customWidth="1"/>
    <col min="6" max="6" width="56.140625" style="4" customWidth="1"/>
    <col min="7" max="7" width="9.5703125" style="21" customWidth="1"/>
    <col min="8" max="8" width="18.28515625" style="19" bestFit="1" customWidth="1"/>
    <col min="9" max="9" width="15.42578125" style="20" customWidth="1"/>
    <col min="10" max="10" width="42.7109375" style="4" customWidth="1"/>
    <col min="11" max="11" width="5.85546875" style="4" customWidth="1"/>
    <col min="12" max="12" width="22.7109375" style="337" customWidth="1"/>
    <col min="13" max="254" width="9.140625" style="4"/>
    <col min="255" max="255" width="41.7109375" style="4" bestFit="1" customWidth="1"/>
    <col min="256" max="256" width="15.7109375" style="4" bestFit="1" customWidth="1"/>
    <col min="257" max="257" width="41.5703125" style="4" customWidth="1"/>
    <col min="258" max="258" width="6.42578125" style="4" customWidth="1"/>
    <col min="259" max="259" width="18.28515625" style="4" bestFit="1" customWidth="1"/>
    <col min="260" max="260" width="9.140625" style="4"/>
    <col min="261" max="261" width="31.28515625" style="4" bestFit="1" customWidth="1"/>
    <col min="262" max="262" width="15.7109375" style="4" bestFit="1" customWidth="1"/>
    <col min="263" max="263" width="44.7109375" style="4" bestFit="1" customWidth="1"/>
    <col min="264" max="264" width="6.28515625" style="4" bestFit="1" customWidth="1"/>
    <col min="265" max="265" width="15.5703125" style="4" bestFit="1" customWidth="1"/>
    <col min="266" max="510" width="9.140625" style="4"/>
    <col min="511" max="511" width="41.7109375" style="4" bestFit="1" customWidth="1"/>
    <col min="512" max="512" width="15.7109375" style="4" bestFit="1" customWidth="1"/>
    <col min="513" max="513" width="41.5703125" style="4" customWidth="1"/>
    <col min="514" max="514" width="6.42578125" style="4" customWidth="1"/>
    <col min="515" max="515" width="18.28515625" style="4" bestFit="1" customWidth="1"/>
    <col min="516" max="516" width="9.140625" style="4"/>
    <col min="517" max="517" width="31.28515625" style="4" bestFit="1" customWidth="1"/>
    <col min="518" max="518" width="15.7109375" style="4" bestFit="1" customWidth="1"/>
    <col min="519" max="519" width="44.7109375" style="4" bestFit="1" customWidth="1"/>
    <col min="520" max="520" width="6.28515625" style="4" bestFit="1" customWidth="1"/>
    <col min="521" max="521" width="15.5703125" style="4" bestFit="1" customWidth="1"/>
    <col min="522" max="766" width="9.140625" style="4"/>
    <col min="767" max="767" width="41.7109375" style="4" bestFit="1" customWidth="1"/>
    <col min="768" max="768" width="15.7109375" style="4" bestFit="1" customWidth="1"/>
    <col min="769" max="769" width="41.5703125" style="4" customWidth="1"/>
    <col min="770" max="770" width="6.42578125" style="4" customWidth="1"/>
    <col min="771" max="771" width="18.28515625" style="4" bestFit="1" customWidth="1"/>
    <col min="772" max="772" width="9.140625" style="4"/>
    <col min="773" max="773" width="31.28515625" style="4" bestFit="1" customWidth="1"/>
    <col min="774" max="774" width="15.7109375" style="4" bestFit="1" customWidth="1"/>
    <col min="775" max="775" width="44.7109375" style="4" bestFit="1" customWidth="1"/>
    <col min="776" max="776" width="6.28515625" style="4" bestFit="1" customWidth="1"/>
    <col min="777" max="777" width="15.5703125" style="4" bestFit="1" customWidth="1"/>
    <col min="778" max="1022" width="9.140625" style="4"/>
    <col min="1023" max="1023" width="41.7109375" style="4" bestFit="1" customWidth="1"/>
    <col min="1024" max="1024" width="15.7109375" style="4" bestFit="1" customWidth="1"/>
    <col min="1025" max="1025" width="41.5703125" style="4" customWidth="1"/>
    <col min="1026" max="1026" width="6.42578125" style="4" customWidth="1"/>
    <col min="1027" max="1027" width="18.28515625" style="4" bestFit="1" customWidth="1"/>
    <col min="1028" max="1028" width="9.140625" style="4"/>
    <col min="1029" max="1029" width="31.28515625" style="4" bestFit="1" customWidth="1"/>
    <col min="1030" max="1030" width="15.7109375" style="4" bestFit="1" customWidth="1"/>
    <col min="1031" max="1031" width="44.7109375" style="4" bestFit="1" customWidth="1"/>
    <col min="1032" max="1032" width="6.28515625" style="4" bestFit="1" customWidth="1"/>
    <col min="1033" max="1033" width="15.5703125" style="4" bestFit="1" customWidth="1"/>
    <col min="1034" max="1278" width="9.140625" style="4"/>
    <col min="1279" max="1279" width="41.7109375" style="4" bestFit="1" customWidth="1"/>
    <col min="1280" max="1280" width="15.7109375" style="4" bestFit="1" customWidth="1"/>
    <col min="1281" max="1281" width="41.5703125" style="4" customWidth="1"/>
    <col min="1282" max="1282" width="6.42578125" style="4" customWidth="1"/>
    <col min="1283" max="1283" width="18.28515625" style="4" bestFit="1" customWidth="1"/>
    <col min="1284" max="1284" width="9.140625" style="4"/>
    <col min="1285" max="1285" width="31.28515625" style="4" bestFit="1" customWidth="1"/>
    <col min="1286" max="1286" width="15.7109375" style="4" bestFit="1" customWidth="1"/>
    <col min="1287" max="1287" width="44.7109375" style="4" bestFit="1" customWidth="1"/>
    <col min="1288" max="1288" width="6.28515625" style="4" bestFit="1" customWidth="1"/>
    <col min="1289" max="1289" width="15.5703125" style="4" bestFit="1" customWidth="1"/>
    <col min="1290" max="1534" width="9.140625" style="4"/>
    <col min="1535" max="1535" width="41.7109375" style="4" bestFit="1" customWidth="1"/>
    <col min="1536" max="1536" width="15.7109375" style="4" bestFit="1" customWidth="1"/>
    <col min="1537" max="1537" width="41.5703125" style="4" customWidth="1"/>
    <col min="1538" max="1538" width="6.42578125" style="4" customWidth="1"/>
    <col min="1539" max="1539" width="18.28515625" style="4" bestFit="1" customWidth="1"/>
    <col min="1540" max="1540" width="9.140625" style="4"/>
    <col min="1541" max="1541" width="31.28515625" style="4" bestFit="1" customWidth="1"/>
    <col min="1542" max="1542" width="15.7109375" style="4" bestFit="1" customWidth="1"/>
    <col min="1543" max="1543" width="44.7109375" style="4" bestFit="1" customWidth="1"/>
    <col min="1544" max="1544" width="6.28515625" style="4" bestFit="1" customWidth="1"/>
    <col min="1545" max="1545" width="15.5703125" style="4" bestFit="1" customWidth="1"/>
    <col min="1546" max="1790" width="9.140625" style="4"/>
    <col min="1791" max="1791" width="41.7109375" style="4" bestFit="1" customWidth="1"/>
    <col min="1792" max="1792" width="15.7109375" style="4" bestFit="1" customWidth="1"/>
    <col min="1793" max="1793" width="41.5703125" style="4" customWidth="1"/>
    <col min="1794" max="1794" width="6.42578125" style="4" customWidth="1"/>
    <col min="1795" max="1795" width="18.28515625" style="4" bestFit="1" customWidth="1"/>
    <col min="1796" max="1796" width="9.140625" style="4"/>
    <col min="1797" max="1797" width="31.28515625" style="4" bestFit="1" customWidth="1"/>
    <col min="1798" max="1798" width="15.7109375" style="4" bestFit="1" customWidth="1"/>
    <col min="1799" max="1799" width="44.7109375" style="4" bestFit="1" customWidth="1"/>
    <col min="1800" max="1800" width="6.28515625" style="4" bestFit="1" customWidth="1"/>
    <col min="1801" max="1801" width="15.5703125" style="4" bestFit="1" customWidth="1"/>
    <col min="1802" max="2046" width="9.140625" style="4"/>
    <col min="2047" max="2047" width="41.7109375" style="4" bestFit="1" customWidth="1"/>
    <col min="2048" max="2048" width="15.7109375" style="4" bestFit="1" customWidth="1"/>
    <col min="2049" max="2049" width="41.5703125" style="4" customWidth="1"/>
    <col min="2050" max="2050" width="6.42578125" style="4" customWidth="1"/>
    <col min="2051" max="2051" width="18.28515625" style="4" bestFit="1" customWidth="1"/>
    <col min="2052" max="2052" width="9.140625" style="4"/>
    <col min="2053" max="2053" width="31.28515625" style="4" bestFit="1" customWidth="1"/>
    <col min="2054" max="2054" width="15.7109375" style="4" bestFit="1" customWidth="1"/>
    <col min="2055" max="2055" width="44.7109375" style="4" bestFit="1" customWidth="1"/>
    <col min="2056" max="2056" width="6.28515625" style="4" bestFit="1" customWidth="1"/>
    <col min="2057" max="2057" width="15.5703125" style="4" bestFit="1" customWidth="1"/>
    <col min="2058" max="2302" width="9.140625" style="4"/>
    <col min="2303" max="2303" width="41.7109375" style="4" bestFit="1" customWidth="1"/>
    <col min="2304" max="2304" width="15.7109375" style="4" bestFit="1" customWidth="1"/>
    <col min="2305" max="2305" width="41.5703125" style="4" customWidth="1"/>
    <col min="2306" max="2306" width="6.42578125" style="4" customWidth="1"/>
    <col min="2307" max="2307" width="18.28515625" style="4" bestFit="1" customWidth="1"/>
    <col min="2308" max="2308" width="9.140625" style="4"/>
    <col min="2309" max="2309" width="31.28515625" style="4" bestFit="1" customWidth="1"/>
    <col min="2310" max="2310" width="15.7109375" style="4" bestFit="1" customWidth="1"/>
    <col min="2311" max="2311" width="44.7109375" style="4" bestFit="1" customWidth="1"/>
    <col min="2312" max="2312" width="6.28515625" style="4" bestFit="1" customWidth="1"/>
    <col min="2313" max="2313" width="15.5703125" style="4" bestFit="1" customWidth="1"/>
    <col min="2314" max="2558" width="9.140625" style="4"/>
    <col min="2559" max="2559" width="41.7109375" style="4" bestFit="1" customWidth="1"/>
    <col min="2560" max="2560" width="15.7109375" style="4" bestFit="1" customWidth="1"/>
    <col min="2561" max="2561" width="41.5703125" style="4" customWidth="1"/>
    <col min="2562" max="2562" width="6.42578125" style="4" customWidth="1"/>
    <col min="2563" max="2563" width="18.28515625" style="4" bestFit="1" customWidth="1"/>
    <col min="2564" max="2564" width="9.140625" style="4"/>
    <col min="2565" max="2565" width="31.28515625" style="4" bestFit="1" customWidth="1"/>
    <col min="2566" max="2566" width="15.7109375" style="4" bestFit="1" customWidth="1"/>
    <col min="2567" max="2567" width="44.7109375" style="4" bestFit="1" customWidth="1"/>
    <col min="2568" max="2568" width="6.28515625" style="4" bestFit="1" customWidth="1"/>
    <col min="2569" max="2569" width="15.5703125" style="4" bestFit="1" customWidth="1"/>
    <col min="2570" max="2814" width="9.140625" style="4"/>
    <col min="2815" max="2815" width="41.7109375" style="4" bestFit="1" customWidth="1"/>
    <col min="2816" max="2816" width="15.7109375" style="4" bestFit="1" customWidth="1"/>
    <col min="2817" max="2817" width="41.5703125" style="4" customWidth="1"/>
    <col min="2818" max="2818" width="6.42578125" style="4" customWidth="1"/>
    <col min="2819" max="2819" width="18.28515625" style="4" bestFit="1" customWidth="1"/>
    <col min="2820" max="2820" width="9.140625" style="4"/>
    <col min="2821" max="2821" width="31.28515625" style="4" bestFit="1" customWidth="1"/>
    <col min="2822" max="2822" width="15.7109375" style="4" bestFit="1" customWidth="1"/>
    <col min="2823" max="2823" width="44.7109375" style="4" bestFit="1" customWidth="1"/>
    <col min="2824" max="2824" width="6.28515625" style="4" bestFit="1" customWidth="1"/>
    <col min="2825" max="2825" width="15.5703125" style="4" bestFit="1" customWidth="1"/>
    <col min="2826" max="3070" width="9.140625" style="4"/>
    <col min="3071" max="3071" width="41.7109375" style="4" bestFit="1" customWidth="1"/>
    <col min="3072" max="3072" width="15.7109375" style="4" bestFit="1" customWidth="1"/>
    <col min="3073" max="3073" width="41.5703125" style="4" customWidth="1"/>
    <col min="3074" max="3074" width="6.42578125" style="4" customWidth="1"/>
    <col min="3075" max="3075" width="18.28515625" style="4" bestFit="1" customWidth="1"/>
    <col min="3076" max="3076" width="9.140625" style="4"/>
    <col min="3077" max="3077" width="31.28515625" style="4" bestFit="1" customWidth="1"/>
    <col min="3078" max="3078" width="15.7109375" style="4" bestFit="1" customWidth="1"/>
    <col min="3079" max="3079" width="44.7109375" style="4" bestFit="1" customWidth="1"/>
    <col min="3080" max="3080" width="6.28515625" style="4" bestFit="1" customWidth="1"/>
    <col min="3081" max="3081" width="15.5703125" style="4" bestFit="1" customWidth="1"/>
    <col min="3082" max="3326" width="9.140625" style="4"/>
    <col min="3327" max="3327" width="41.7109375" style="4" bestFit="1" customWidth="1"/>
    <col min="3328" max="3328" width="15.7109375" style="4" bestFit="1" customWidth="1"/>
    <col min="3329" max="3329" width="41.5703125" style="4" customWidth="1"/>
    <col min="3330" max="3330" width="6.42578125" style="4" customWidth="1"/>
    <col min="3331" max="3331" width="18.28515625" style="4" bestFit="1" customWidth="1"/>
    <col min="3332" max="3332" width="9.140625" style="4"/>
    <col min="3333" max="3333" width="31.28515625" style="4" bestFit="1" customWidth="1"/>
    <col min="3334" max="3334" width="15.7109375" style="4" bestFit="1" customWidth="1"/>
    <col min="3335" max="3335" width="44.7109375" style="4" bestFit="1" customWidth="1"/>
    <col min="3336" max="3336" width="6.28515625" style="4" bestFit="1" customWidth="1"/>
    <col min="3337" max="3337" width="15.5703125" style="4" bestFit="1" customWidth="1"/>
    <col min="3338" max="3582" width="9.140625" style="4"/>
    <col min="3583" max="3583" width="41.7109375" style="4" bestFit="1" customWidth="1"/>
    <col min="3584" max="3584" width="15.7109375" style="4" bestFit="1" customWidth="1"/>
    <col min="3585" max="3585" width="41.5703125" style="4" customWidth="1"/>
    <col min="3586" max="3586" width="6.42578125" style="4" customWidth="1"/>
    <col min="3587" max="3587" width="18.28515625" style="4" bestFit="1" customWidth="1"/>
    <col min="3588" max="3588" width="9.140625" style="4"/>
    <col min="3589" max="3589" width="31.28515625" style="4" bestFit="1" customWidth="1"/>
    <col min="3590" max="3590" width="15.7109375" style="4" bestFit="1" customWidth="1"/>
    <col min="3591" max="3591" width="44.7109375" style="4" bestFit="1" customWidth="1"/>
    <col min="3592" max="3592" width="6.28515625" style="4" bestFit="1" customWidth="1"/>
    <col min="3593" max="3593" width="15.5703125" style="4" bestFit="1" customWidth="1"/>
    <col min="3594" max="3838" width="9.140625" style="4"/>
    <col min="3839" max="3839" width="41.7109375" style="4" bestFit="1" customWidth="1"/>
    <col min="3840" max="3840" width="15.7109375" style="4" bestFit="1" customWidth="1"/>
    <col min="3841" max="3841" width="41.5703125" style="4" customWidth="1"/>
    <col min="3842" max="3842" width="6.42578125" style="4" customWidth="1"/>
    <col min="3843" max="3843" width="18.28515625" style="4" bestFit="1" customWidth="1"/>
    <col min="3844" max="3844" width="9.140625" style="4"/>
    <col min="3845" max="3845" width="31.28515625" style="4" bestFit="1" customWidth="1"/>
    <col min="3846" max="3846" width="15.7109375" style="4" bestFit="1" customWidth="1"/>
    <col min="3847" max="3847" width="44.7109375" style="4" bestFit="1" customWidth="1"/>
    <col min="3848" max="3848" width="6.28515625" style="4" bestFit="1" customWidth="1"/>
    <col min="3849" max="3849" width="15.5703125" style="4" bestFit="1" customWidth="1"/>
    <col min="3850" max="4094" width="9.140625" style="4"/>
    <col min="4095" max="4095" width="41.7109375" style="4" bestFit="1" customWidth="1"/>
    <col min="4096" max="4096" width="15.7109375" style="4" bestFit="1" customWidth="1"/>
    <col min="4097" max="4097" width="41.5703125" style="4" customWidth="1"/>
    <col min="4098" max="4098" width="6.42578125" style="4" customWidth="1"/>
    <col min="4099" max="4099" width="18.28515625" style="4" bestFit="1" customWidth="1"/>
    <col min="4100" max="4100" width="9.140625" style="4"/>
    <col min="4101" max="4101" width="31.28515625" style="4" bestFit="1" customWidth="1"/>
    <col min="4102" max="4102" width="15.7109375" style="4" bestFit="1" customWidth="1"/>
    <col min="4103" max="4103" width="44.7109375" style="4" bestFit="1" customWidth="1"/>
    <col min="4104" max="4104" width="6.28515625" style="4" bestFit="1" customWidth="1"/>
    <col min="4105" max="4105" width="15.5703125" style="4" bestFit="1" customWidth="1"/>
    <col min="4106" max="4350" width="9.140625" style="4"/>
    <col min="4351" max="4351" width="41.7109375" style="4" bestFit="1" customWidth="1"/>
    <col min="4352" max="4352" width="15.7109375" style="4" bestFit="1" customWidth="1"/>
    <col min="4353" max="4353" width="41.5703125" style="4" customWidth="1"/>
    <col min="4354" max="4354" width="6.42578125" style="4" customWidth="1"/>
    <col min="4355" max="4355" width="18.28515625" style="4" bestFit="1" customWidth="1"/>
    <col min="4356" max="4356" width="9.140625" style="4"/>
    <col min="4357" max="4357" width="31.28515625" style="4" bestFit="1" customWidth="1"/>
    <col min="4358" max="4358" width="15.7109375" style="4" bestFit="1" customWidth="1"/>
    <col min="4359" max="4359" width="44.7109375" style="4" bestFit="1" customWidth="1"/>
    <col min="4360" max="4360" width="6.28515625" style="4" bestFit="1" customWidth="1"/>
    <col min="4361" max="4361" width="15.5703125" style="4" bestFit="1" customWidth="1"/>
    <col min="4362" max="4606" width="9.140625" style="4"/>
    <col min="4607" max="4607" width="41.7109375" style="4" bestFit="1" customWidth="1"/>
    <col min="4608" max="4608" width="15.7109375" style="4" bestFit="1" customWidth="1"/>
    <col min="4609" max="4609" width="41.5703125" style="4" customWidth="1"/>
    <col min="4610" max="4610" width="6.42578125" style="4" customWidth="1"/>
    <col min="4611" max="4611" width="18.28515625" style="4" bestFit="1" customWidth="1"/>
    <col min="4612" max="4612" width="9.140625" style="4"/>
    <col min="4613" max="4613" width="31.28515625" style="4" bestFit="1" customWidth="1"/>
    <col min="4614" max="4614" width="15.7109375" style="4" bestFit="1" customWidth="1"/>
    <col min="4615" max="4615" width="44.7109375" style="4" bestFit="1" customWidth="1"/>
    <col min="4616" max="4616" width="6.28515625" style="4" bestFit="1" customWidth="1"/>
    <col min="4617" max="4617" width="15.5703125" style="4" bestFit="1" customWidth="1"/>
    <col min="4618" max="4862" width="9.140625" style="4"/>
    <col min="4863" max="4863" width="41.7109375" style="4" bestFit="1" customWidth="1"/>
    <col min="4864" max="4864" width="15.7109375" style="4" bestFit="1" customWidth="1"/>
    <col min="4865" max="4865" width="41.5703125" style="4" customWidth="1"/>
    <col min="4866" max="4866" width="6.42578125" style="4" customWidth="1"/>
    <col min="4867" max="4867" width="18.28515625" style="4" bestFit="1" customWidth="1"/>
    <col min="4868" max="4868" width="9.140625" style="4"/>
    <col min="4869" max="4869" width="31.28515625" style="4" bestFit="1" customWidth="1"/>
    <col min="4870" max="4870" width="15.7109375" style="4" bestFit="1" customWidth="1"/>
    <col min="4871" max="4871" width="44.7109375" style="4" bestFit="1" customWidth="1"/>
    <col min="4872" max="4872" width="6.28515625" style="4" bestFit="1" customWidth="1"/>
    <col min="4873" max="4873" width="15.5703125" style="4" bestFit="1" customWidth="1"/>
    <col min="4874" max="5118" width="9.140625" style="4"/>
    <col min="5119" max="5119" width="41.7109375" style="4" bestFit="1" customWidth="1"/>
    <col min="5120" max="5120" width="15.7109375" style="4" bestFit="1" customWidth="1"/>
    <col min="5121" max="5121" width="41.5703125" style="4" customWidth="1"/>
    <col min="5122" max="5122" width="6.42578125" style="4" customWidth="1"/>
    <col min="5123" max="5123" width="18.28515625" style="4" bestFit="1" customWidth="1"/>
    <col min="5124" max="5124" width="9.140625" style="4"/>
    <col min="5125" max="5125" width="31.28515625" style="4" bestFit="1" customWidth="1"/>
    <col min="5126" max="5126" width="15.7109375" style="4" bestFit="1" customWidth="1"/>
    <col min="5127" max="5127" width="44.7109375" style="4" bestFit="1" customWidth="1"/>
    <col min="5128" max="5128" width="6.28515625" style="4" bestFit="1" customWidth="1"/>
    <col min="5129" max="5129" width="15.5703125" style="4" bestFit="1" customWidth="1"/>
    <col min="5130" max="5374" width="9.140625" style="4"/>
    <col min="5375" max="5375" width="41.7109375" style="4" bestFit="1" customWidth="1"/>
    <col min="5376" max="5376" width="15.7109375" style="4" bestFit="1" customWidth="1"/>
    <col min="5377" max="5377" width="41.5703125" style="4" customWidth="1"/>
    <col min="5378" max="5378" width="6.42578125" style="4" customWidth="1"/>
    <col min="5379" max="5379" width="18.28515625" style="4" bestFit="1" customWidth="1"/>
    <col min="5380" max="5380" width="9.140625" style="4"/>
    <col min="5381" max="5381" width="31.28515625" style="4" bestFit="1" customWidth="1"/>
    <col min="5382" max="5382" width="15.7109375" style="4" bestFit="1" customWidth="1"/>
    <col min="5383" max="5383" width="44.7109375" style="4" bestFit="1" customWidth="1"/>
    <col min="5384" max="5384" width="6.28515625" style="4" bestFit="1" customWidth="1"/>
    <col min="5385" max="5385" width="15.5703125" style="4" bestFit="1" customWidth="1"/>
    <col min="5386" max="5630" width="9.140625" style="4"/>
    <col min="5631" max="5631" width="41.7109375" style="4" bestFit="1" customWidth="1"/>
    <col min="5632" max="5632" width="15.7109375" style="4" bestFit="1" customWidth="1"/>
    <col min="5633" max="5633" width="41.5703125" style="4" customWidth="1"/>
    <col min="5634" max="5634" width="6.42578125" style="4" customWidth="1"/>
    <col min="5635" max="5635" width="18.28515625" style="4" bestFit="1" customWidth="1"/>
    <col min="5636" max="5636" width="9.140625" style="4"/>
    <col min="5637" max="5637" width="31.28515625" style="4" bestFit="1" customWidth="1"/>
    <col min="5638" max="5638" width="15.7109375" style="4" bestFit="1" customWidth="1"/>
    <col min="5639" max="5639" width="44.7109375" style="4" bestFit="1" customWidth="1"/>
    <col min="5640" max="5640" width="6.28515625" style="4" bestFit="1" customWidth="1"/>
    <col min="5641" max="5641" width="15.5703125" style="4" bestFit="1" customWidth="1"/>
    <col min="5642" max="5886" width="9.140625" style="4"/>
    <col min="5887" max="5887" width="41.7109375" style="4" bestFit="1" customWidth="1"/>
    <col min="5888" max="5888" width="15.7109375" style="4" bestFit="1" customWidth="1"/>
    <col min="5889" max="5889" width="41.5703125" style="4" customWidth="1"/>
    <col min="5890" max="5890" width="6.42578125" style="4" customWidth="1"/>
    <col min="5891" max="5891" width="18.28515625" style="4" bestFit="1" customWidth="1"/>
    <col min="5892" max="5892" width="9.140625" style="4"/>
    <col min="5893" max="5893" width="31.28515625" style="4" bestFit="1" customWidth="1"/>
    <col min="5894" max="5894" width="15.7109375" style="4" bestFit="1" customWidth="1"/>
    <col min="5895" max="5895" width="44.7109375" style="4" bestFit="1" customWidth="1"/>
    <col min="5896" max="5896" width="6.28515625" style="4" bestFit="1" customWidth="1"/>
    <col min="5897" max="5897" width="15.5703125" style="4" bestFit="1" customWidth="1"/>
    <col min="5898" max="6142" width="9.140625" style="4"/>
    <col min="6143" max="6143" width="41.7109375" style="4" bestFit="1" customWidth="1"/>
    <col min="6144" max="6144" width="15.7109375" style="4" bestFit="1" customWidth="1"/>
    <col min="6145" max="6145" width="41.5703125" style="4" customWidth="1"/>
    <col min="6146" max="6146" width="6.42578125" style="4" customWidth="1"/>
    <col min="6147" max="6147" width="18.28515625" style="4" bestFit="1" customWidth="1"/>
    <col min="6148" max="6148" width="9.140625" style="4"/>
    <col min="6149" max="6149" width="31.28515625" style="4" bestFit="1" customWidth="1"/>
    <col min="6150" max="6150" width="15.7109375" style="4" bestFit="1" customWidth="1"/>
    <col min="6151" max="6151" width="44.7109375" style="4" bestFit="1" customWidth="1"/>
    <col min="6152" max="6152" width="6.28515625" style="4" bestFit="1" customWidth="1"/>
    <col min="6153" max="6153" width="15.5703125" style="4" bestFit="1" customWidth="1"/>
    <col min="6154" max="6398" width="9.140625" style="4"/>
    <col min="6399" max="6399" width="41.7109375" style="4" bestFit="1" customWidth="1"/>
    <col min="6400" max="6400" width="15.7109375" style="4" bestFit="1" customWidth="1"/>
    <col min="6401" max="6401" width="41.5703125" style="4" customWidth="1"/>
    <col min="6402" max="6402" width="6.42578125" style="4" customWidth="1"/>
    <col min="6403" max="6403" width="18.28515625" style="4" bestFit="1" customWidth="1"/>
    <col min="6404" max="6404" width="9.140625" style="4"/>
    <col min="6405" max="6405" width="31.28515625" style="4" bestFit="1" customWidth="1"/>
    <col min="6406" max="6406" width="15.7109375" style="4" bestFit="1" customWidth="1"/>
    <col min="6407" max="6407" width="44.7109375" style="4" bestFit="1" customWidth="1"/>
    <col min="6408" max="6408" width="6.28515625" style="4" bestFit="1" customWidth="1"/>
    <col min="6409" max="6409" width="15.5703125" style="4" bestFit="1" customWidth="1"/>
    <col min="6410" max="6654" width="9.140625" style="4"/>
    <col min="6655" max="6655" width="41.7109375" style="4" bestFit="1" customWidth="1"/>
    <col min="6656" max="6656" width="15.7109375" style="4" bestFit="1" customWidth="1"/>
    <col min="6657" max="6657" width="41.5703125" style="4" customWidth="1"/>
    <col min="6658" max="6658" width="6.42578125" style="4" customWidth="1"/>
    <col min="6659" max="6659" width="18.28515625" style="4" bestFit="1" customWidth="1"/>
    <col min="6660" max="6660" width="9.140625" style="4"/>
    <col min="6661" max="6661" width="31.28515625" style="4" bestFit="1" customWidth="1"/>
    <col min="6662" max="6662" width="15.7109375" style="4" bestFit="1" customWidth="1"/>
    <col min="6663" max="6663" width="44.7109375" style="4" bestFit="1" customWidth="1"/>
    <col min="6664" max="6664" width="6.28515625" style="4" bestFit="1" customWidth="1"/>
    <col min="6665" max="6665" width="15.5703125" style="4" bestFit="1" customWidth="1"/>
    <col min="6666" max="6910" width="9.140625" style="4"/>
    <col min="6911" max="6911" width="41.7109375" style="4" bestFit="1" customWidth="1"/>
    <col min="6912" max="6912" width="15.7109375" style="4" bestFit="1" customWidth="1"/>
    <col min="6913" max="6913" width="41.5703125" style="4" customWidth="1"/>
    <col min="6914" max="6914" width="6.42578125" style="4" customWidth="1"/>
    <col min="6915" max="6915" width="18.28515625" style="4" bestFit="1" customWidth="1"/>
    <col min="6916" max="6916" width="9.140625" style="4"/>
    <col min="6917" max="6917" width="31.28515625" style="4" bestFit="1" customWidth="1"/>
    <col min="6918" max="6918" width="15.7109375" style="4" bestFit="1" customWidth="1"/>
    <col min="6919" max="6919" width="44.7109375" style="4" bestFit="1" customWidth="1"/>
    <col min="6920" max="6920" width="6.28515625" style="4" bestFit="1" customWidth="1"/>
    <col min="6921" max="6921" width="15.5703125" style="4" bestFit="1" customWidth="1"/>
    <col min="6922" max="7166" width="9.140625" style="4"/>
    <col min="7167" max="7167" width="41.7109375" style="4" bestFit="1" customWidth="1"/>
    <col min="7168" max="7168" width="15.7109375" style="4" bestFit="1" customWidth="1"/>
    <col min="7169" max="7169" width="41.5703125" style="4" customWidth="1"/>
    <col min="7170" max="7170" width="6.42578125" style="4" customWidth="1"/>
    <col min="7171" max="7171" width="18.28515625" style="4" bestFit="1" customWidth="1"/>
    <col min="7172" max="7172" width="9.140625" style="4"/>
    <col min="7173" max="7173" width="31.28515625" style="4" bestFit="1" customWidth="1"/>
    <col min="7174" max="7174" width="15.7109375" style="4" bestFit="1" customWidth="1"/>
    <col min="7175" max="7175" width="44.7109375" style="4" bestFit="1" customWidth="1"/>
    <col min="7176" max="7176" width="6.28515625" style="4" bestFit="1" customWidth="1"/>
    <col min="7177" max="7177" width="15.5703125" style="4" bestFit="1" customWidth="1"/>
    <col min="7178" max="7422" width="9.140625" style="4"/>
    <col min="7423" max="7423" width="41.7109375" style="4" bestFit="1" customWidth="1"/>
    <col min="7424" max="7424" width="15.7109375" style="4" bestFit="1" customWidth="1"/>
    <col min="7425" max="7425" width="41.5703125" style="4" customWidth="1"/>
    <col min="7426" max="7426" width="6.42578125" style="4" customWidth="1"/>
    <col min="7427" max="7427" width="18.28515625" style="4" bestFit="1" customWidth="1"/>
    <col min="7428" max="7428" width="9.140625" style="4"/>
    <col min="7429" max="7429" width="31.28515625" style="4" bestFit="1" customWidth="1"/>
    <col min="7430" max="7430" width="15.7109375" style="4" bestFit="1" customWidth="1"/>
    <col min="7431" max="7431" width="44.7109375" style="4" bestFit="1" customWidth="1"/>
    <col min="7432" max="7432" width="6.28515625" style="4" bestFit="1" customWidth="1"/>
    <col min="7433" max="7433" width="15.5703125" style="4" bestFit="1" customWidth="1"/>
    <col min="7434" max="7678" width="9.140625" style="4"/>
    <col min="7679" max="7679" width="41.7109375" style="4" bestFit="1" customWidth="1"/>
    <col min="7680" max="7680" width="15.7109375" style="4" bestFit="1" customWidth="1"/>
    <col min="7681" max="7681" width="41.5703125" style="4" customWidth="1"/>
    <col min="7682" max="7682" width="6.42578125" style="4" customWidth="1"/>
    <col min="7683" max="7683" width="18.28515625" style="4" bestFit="1" customWidth="1"/>
    <col min="7684" max="7684" width="9.140625" style="4"/>
    <col min="7685" max="7685" width="31.28515625" style="4" bestFit="1" customWidth="1"/>
    <col min="7686" max="7686" width="15.7109375" style="4" bestFit="1" customWidth="1"/>
    <col min="7687" max="7687" width="44.7109375" style="4" bestFit="1" customWidth="1"/>
    <col min="7688" max="7688" width="6.28515625" style="4" bestFit="1" customWidth="1"/>
    <col min="7689" max="7689" width="15.5703125" style="4" bestFit="1" customWidth="1"/>
    <col min="7690" max="7934" width="9.140625" style="4"/>
    <col min="7935" max="7935" width="41.7109375" style="4" bestFit="1" customWidth="1"/>
    <col min="7936" max="7936" width="15.7109375" style="4" bestFit="1" customWidth="1"/>
    <col min="7937" max="7937" width="41.5703125" style="4" customWidth="1"/>
    <col min="7938" max="7938" width="6.42578125" style="4" customWidth="1"/>
    <col min="7939" max="7939" width="18.28515625" style="4" bestFit="1" customWidth="1"/>
    <col min="7940" max="7940" width="9.140625" style="4"/>
    <col min="7941" max="7941" width="31.28515625" style="4" bestFit="1" customWidth="1"/>
    <col min="7942" max="7942" width="15.7109375" style="4" bestFit="1" customWidth="1"/>
    <col min="7943" max="7943" width="44.7109375" style="4" bestFit="1" customWidth="1"/>
    <col min="7944" max="7944" width="6.28515625" style="4" bestFit="1" customWidth="1"/>
    <col min="7945" max="7945" width="15.5703125" style="4" bestFit="1" customWidth="1"/>
    <col min="7946" max="8190" width="9.140625" style="4"/>
    <col min="8191" max="8191" width="41.7109375" style="4" bestFit="1" customWidth="1"/>
    <col min="8192" max="8192" width="15.7109375" style="4" bestFit="1" customWidth="1"/>
    <col min="8193" max="8193" width="41.5703125" style="4" customWidth="1"/>
    <col min="8194" max="8194" width="6.42578125" style="4" customWidth="1"/>
    <col min="8195" max="8195" width="18.28515625" style="4" bestFit="1" customWidth="1"/>
    <col min="8196" max="8196" width="9.140625" style="4"/>
    <col min="8197" max="8197" width="31.28515625" style="4" bestFit="1" customWidth="1"/>
    <col min="8198" max="8198" width="15.7109375" style="4" bestFit="1" customWidth="1"/>
    <col min="8199" max="8199" width="44.7109375" style="4" bestFit="1" customWidth="1"/>
    <col min="8200" max="8200" width="6.28515625" style="4" bestFit="1" customWidth="1"/>
    <col min="8201" max="8201" width="15.5703125" style="4" bestFit="1" customWidth="1"/>
    <col min="8202" max="8446" width="9.140625" style="4"/>
    <col min="8447" max="8447" width="41.7109375" style="4" bestFit="1" customWidth="1"/>
    <col min="8448" max="8448" width="15.7109375" style="4" bestFit="1" customWidth="1"/>
    <col min="8449" max="8449" width="41.5703125" style="4" customWidth="1"/>
    <col min="8450" max="8450" width="6.42578125" style="4" customWidth="1"/>
    <col min="8451" max="8451" width="18.28515625" style="4" bestFit="1" customWidth="1"/>
    <col min="8452" max="8452" width="9.140625" style="4"/>
    <col min="8453" max="8453" width="31.28515625" style="4" bestFit="1" customWidth="1"/>
    <col min="8454" max="8454" width="15.7109375" style="4" bestFit="1" customWidth="1"/>
    <col min="8455" max="8455" width="44.7109375" style="4" bestFit="1" customWidth="1"/>
    <col min="8456" max="8456" width="6.28515625" style="4" bestFit="1" customWidth="1"/>
    <col min="8457" max="8457" width="15.5703125" style="4" bestFit="1" customWidth="1"/>
    <col min="8458" max="8702" width="9.140625" style="4"/>
    <col min="8703" max="8703" width="41.7109375" style="4" bestFit="1" customWidth="1"/>
    <col min="8704" max="8704" width="15.7109375" style="4" bestFit="1" customWidth="1"/>
    <col min="8705" max="8705" width="41.5703125" style="4" customWidth="1"/>
    <col min="8706" max="8706" width="6.42578125" style="4" customWidth="1"/>
    <col min="8707" max="8707" width="18.28515625" style="4" bestFit="1" customWidth="1"/>
    <col min="8708" max="8708" width="9.140625" style="4"/>
    <col min="8709" max="8709" width="31.28515625" style="4" bestFit="1" customWidth="1"/>
    <col min="8710" max="8710" width="15.7109375" style="4" bestFit="1" customWidth="1"/>
    <col min="8711" max="8711" width="44.7109375" style="4" bestFit="1" customWidth="1"/>
    <col min="8712" max="8712" width="6.28515625" style="4" bestFit="1" customWidth="1"/>
    <col min="8713" max="8713" width="15.5703125" style="4" bestFit="1" customWidth="1"/>
    <col min="8714" max="8958" width="9.140625" style="4"/>
    <col min="8959" max="8959" width="41.7109375" style="4" bestFit="1" customWidth="1"/>
    <col min="8960" max="8960" width="15.7109375" style="4" bestFit="1" customWidth="1"/>
    <col min="8961" max="8961" width="41.5703125" style="4" customWidth="1"/>
    <col min="8962" max="8962" width="6.42578125" style="4" customWidth="1"/>
    <col min="8963" max="8963" width="18.28515625" style="4" bestFit="1" customWidth="1"/>
    <col min="8964" max="8964" width="9.140625" style="4"/>
    <col min="8965" max="8965" width="31.28515625" style="4" bestFit="1" customWidth="1"/>
    <col min="8966" max="8966" width="15.7109375" style="4" bestFit="1" customWidth="1"/>
    <col min="8967" max="8967" width="44.7109375" style="4" bestFit="1" customWidth="1"/>
    <col min="8968" max="8968" width="6.28515625" style="4" bestFit="1" customWidth="1"/>
    <col min="8969" max="8969" width="15.5703125" style="4" bestFit="1" customWidth="1"/>
    <col min="8970" max="9214" width="9.140625" style="4"/>
    <col min="9215" max="9215" width="41.7109375" style="4" bestFit="1" customWidth="1"/>
    <col min="9216" max="9216" width="15.7109375" style="4" bestFit="1" customWidth="1"/>
    <col min="9217" max="9217" width="41.5703125" style="4" customWidth="1"/>
    <col min="9218" max="9218" width="6.42578125" style="4" customWidth="1"/>
    <col min="9219" max="9219" width="18.28515625" style="4" bestFit="1" customWidth="1"/>
    <col min="9220" max="9220" width="9.140625" style="4"/>
    <col min="9221" max="9221" width="31.28515625" style="4" bestFit="1" customWidth="1"/>
    <col min="9222" max="9222" width="15.7109375" style="4" bestFit="1" customWidth="1"/>
    <col min="9223" max="9223" width="44.7109375" style="4" bestFit="1" customWidth="1"/>
    <col min="9224" max="9224" width="6.28515625" style="4" bestFit="1" customWidth="1"/>
    <col min="9225" max="9225" width="15.5703125" style="4" bestFit="1" customWidth="1"/>
    <col min="9226" max="9470" width="9.140625" style="4"/>
    <col min="9471" max="9471" width="41.7109375" style="4" bestFit="1" customWidth="1"/>
    <col min="9472" max="9472" width="15.7109375" style="4" bestFit="1" customWidth="1"/>
    <col min="9473" max="9473" width="41.5703125" style="4" customWidth="1"/>
    <col min="9474" max="9474" width="6.42578125" style="4" customWidth="1"/>
    <col min="9475" max="9475" width="18.28515625" style="4" bestFit="1" customWidth="1"/>
    <col min="9476" max="9476" width="9.140625" style="4"/>
    <col min="9477" max="9477" width="31.28515625" style="4" bestFit="1" customWidth="1"/>
    <col min="9478" max="9478" width="15.7109375" style="4" bestFit="1" customWidth="1"/>
    <col min="9479" max="9479" width="44.7109375" style="4" bestFit="1" customWidth="1"/>
    <col min="9480" max="9480" width="6.28515625" style="4" bestFit="1" customWidth="1"/>
    <col min="9481" max="9481" width="15.5703125" style="4" bestFit="1" customWidth="1"/>
    <col min="9482" max="9726" width="9.140625" style="4"/>
    <col min="9727" max="9727" width="41.7109375" style="4" bestFit="1" customWidth="1"/>
    <col min="9728" max="9728" width="15.7109375" style="4" bestFit="1" customWidth="1"/>
    <col min="9729" max="9729" width="41.5703125" style="4" customWidth="1"/>
    <col min="9730" max="9730" width="6.42578125" style="4" customWidth="1"/>
    <col min="9731" max="9731" width="18.28515625" style="4" bestFit="1" customWidth="1"/>
    <col min="9732" max="9732" width="9.140625" style="4"/>
    <col min="9733" max="9733" width="31.28515625" style="4" bestFit="1" customWidth="1"/>
    <col min="9734" max="9734" width="15.7109375" style="4" bestFit="1" customWidth="1"/>
    <col min="9735" max="9735" width="44.7109375" style="4" bestFit="1" customWidth="1"/>
    <col min="9736" max="9736" width="6.28515625" style="4" bestFit="1" customWidth="1"/>
    <col min="9737" max="9737" width="15.5703125" style="4" bestFit="1" customWidth="1"/>
    <col min="9738" max="9982" width="9.140625" style="4"/>
    <col min="9983" max="9983" width="41.7109375" style="4" bestFit="1" customWidth="1"/>
    <col min="9984" max="9984" width="15.7109375" style="4" bestFit="1" customWidth="1"/>
    <col min="9985" max="9985" width="41.5703125" style="4" customWidth="1"/>
    <col min="9986" max="9986" width="6.42578125" style="4" customWidth="1"/>
    <col min="9987" max="9987" width="18.28515625" style="4" bestFit="1" customWidth="1"/>
    <col min="9988" max="9988" width="9.140625" style="4"/>
    <col min="9989" max="9989" width="31.28515625" style="4" bestFit="1" customWidth="1"/>
    <col min="9990" max="9990" width="15.7109375" style="4" bestFit="1" customWidth="1"/>
    <col min="9991" max="9991" width="44.7109375" style="4" bestFit="1" customWidth="1"/>
    <col min="9992" max="9992" width="6.28515625" style="4" bestFit="1" customWidth="1"/>
    <col min="9993" max="9993" width="15.5703125" style="4" bestFit="1" customWidth="1"/>
    <col min="9994" max="10238" width="9.140625" style="4"/>
    <col min="10239" max="10239" width="41.7109375" style="4" bestFit="1" customWidth="1"/>
    <col min="10240" max="10240" width="15.7109375" style="4" bestFit="1" customWidth="1"/>
    <col min="10241" max="10241" width="41.5703125" style="4" customWidth="1"/>
    <col min="10242" max="10242" width="6.42578125" style="4" customWidth="1"/>
    <col min="10243" max="10243" width="18.28515625" style="4" bestFit="1" customWidth="1"/>
    <col min="10244" max="10244" width="9.140625" style="4"/>
    <col min="10245" max="10245" width="31.28515625" style="4" bestFit="1" customWidth="1"/>
    <col min="10246" max="10246" width="15.7109375" style="4" bestFit="1" customWidth="1"/>
    <col min="10247" max="10247" width="44.7109375" style="4" bestFit="1" customWidth="1"/>
    <col min="10248" max="10248" width="6.28515625" style="4" bestFit="1" customWidth="1"/>
    <col min="10249" max="10249" width="15.5703125" style="4" bestFit="1" customWidth="1"/>
    <col min="10250" max="10494" width="9.140625" style="4"/>
    <col min="10495" max="10495" width="41.7109375" style="4" bestFit="1" customWidth="1"/>
    <col min="10496" max="10496" width="15.7109375" style="4" bestFit="1" customWidth="1"/>
    <col min="10497" max="10497" width="41.5703125" style="4" customWidth="1"/>
    <col min="10498" max="10498" width="6.42578125" style="4" customWidth="1"/>
    <col min="10499" max="10499" width="18.28515625" style="4" bestFit="1" customWidth="1"/>
    <col min="10500" max="10500" width="9.140625" style="4"/>
    <col min="10501" max="10501" width="31.28515625" style="4" bestFit="1" customWidth="1"/>
    <col min="10502" max="10502" width="15.7109375" style="4" bestFit="1" customWidth="1"/>
    <col min="10503" max="10503" width="44.7109375" style="4" bestFit="1" customWidth="1"/>
    <col min="10504" max="10504" width="6.28515625" style="4" bestFit="1" customWidth="1"/>
    <col min="10505" max="10505" width="15.5703125" style="4" bestFit="1" customWidth="1"/>
    <col min="10506" max="10750" width="9.140625" style="4"/>
    <col min="10751" max="10751" width="41.7109375" style="4" bestFit="1" customWidth="1"/>
    <col min="10752" max="10752" width="15.7109375" style="4" bestFit="1" customWidth="1"/>
    <col min="10753" max="10753" width="41.5703125" style="4" customWidth="1"/>
    <col min="10754" max="10754" width="6.42578125" style="4" customWidth="1"/>
    <col min="10755" max="10755" width="18.28515625" style="4" bestFit="1" customWidth="1"/>
    <col min="10756" max="10756" width="9.140625" style="4"/>
    <col min="10757" max="10757" width="31.28515625" style="4" bestFit="1" customWidth="1"/>
    <col min="10758" max="10758" width="15.7109375" style="4" bestFit="1" customWidth="1"/>
    <col min="10759" max="10759" width="44.7109375" style="4" bestFit="1" customWidth="1"/>
    <col min="10760" max="10760" width="6.28515625" style="4" bestFit="1" customWidth="1"/>
    <col min="10761" max="10761" width="15.5703125" style="4" bestFit="1" customWidth="1"/>
    <col min="10762" max="11006" width="9.140625" style="4"/>
    <col min="11007" max="11007" width="41.7109375" style="4" bestFit="1" customWidth="1"/>
    <col min="11008" max="11008" width="15.7109375" style="4" bestFit="1" customWidth="1"/>
    <col min="11009" max="11009" width="41.5703125" style="4" customWidth="1"/>
    <col min="11010" max="11010" width="6.42578125" style="4" customWidth="1"/>
    <col min="11011" max="11011" width="18.28515625" style="4" bestFit="1" customWidth="1"/>
    <col min="11012" max="11012" width="9.140625" style="4"/>
    <col min="11013" max="11013" width="31.28515625" style="4" bestFit="1" customWidth="1"/>
    <col min="11014" max="11014" width="15.7109375" style="4" bestFit="1" customWidth="1"/>
    <col min="11015" max="11015" width="44.7109375" style="4" bestFit="1" customWidth="1"/>
    <col min="11016" max="11016" width="6.28515625" style="4" bestFit="1" customWidth="1"/>
    <col min="11017" max="11017" width="15.5703125" style="4" bestFit="1" customWidth="1"/>
    <col min="11018" max="11262" width="9.140625" style="4"/>
    <col min="11263" max="11263" width="41.7109375" style="4" bestFit="1" customWidth="1"/>
    <col min="11264" max="11264" width="15.7109375" style="4" bestFit="1" customWidth="1"/>
    <col min="11265" max="11265" width="41.5703125" style="4" customWidth="1"/>
    <col min="11266" max="11266" width="6.42578125" style="4" customWidth="1"/>
    <col min="11267" max="11267" width="18.28515625" style="4" bestFit="1" customWidth="1"/>
    <col min="11268" max="11268" width="9.140625" style="4"/>
    <col min="11269" max="11269" width="31.28515625" style="4" bestFit="1" customWidth="1"/>
    <col min="11270" max="11270" width="15.7109375" style="4" bestFit="1" customWidth="1"/>
    <col min="11271" max="11271" width="44.7109375" style="4" bestFit="1" customWidth="1"/>
    <col min="11272" max="11272" width="6.28515625" style="4" bestFit="1" customWidth="1"/>
    <col min="11273" max="11273" width="15.5703125" style="4" bestFit="1" customWidth="1"/>
    <col min="11274" max="11518" width="9.140625" style="4"/>
    <col min="11519" max="11519" width="41.7109375" style="4" bestFit="1" customWidth="1"/>
    <col min="11520" max="11520" width="15.7109375" style="4" bestFit="1" customWidth="1"/>
    <col min="11521" max="11521" width="41.5703125" style="4" customWidth="1"/>
    <col min="11522" max="11522" width="6.42578125" style="4" customWidth="1"/>
    <col min="11523" max="11523" width="18.28515625" style="4" bestFit="1" customWidth="1"/>
    <col min="11524" max="11524" width="9.140625" style="4"/>
    <col min="11525" max="11525" width="31.28515625" style="4" bestFit="1" customWidth="1"/>
    <col min="11526" max="11526" width="15.7109375" style="4" bestFit="1" customWidth="1"/>
    <col min="11527" max="11527" width="44.7109375" style="4" bestFit="1" customWidth="1"/>
    <col min="11528" max="11528" width="6.28515625" style="4" bestFit="1" customWidth="1"/>
    <col min="11529" max="11529" width="15.5703125" style="4" bestFit="1" customWidth="1"/>
    <col min="11530" max="11774" width="9.140625" style="4"/>
    <col min="11775" max="11775" width="41.7109375" style="4" bestFit="1" customWidth="1"/>
    <col min="11776" max="11776" width="15.7109375" style="4" bestFit="1" customWidth="1"/>
    <col min="11777" max="11777" width="41.5703125" style="4" customWidth="1"/>
    <col min="11778" max="11778" width="6.42578125" style="4" customWidth="1"/>
    <col min="11779" max="11779" width="18.28515625" style="4" bestFit="1" customWidth="1"/>
    <col min="11780" max="11780" width="9.140625" style="4"/>
    <col min="11781" max="11781" width="31.28515625" style="4" bestFit="1" customWidth="1"/>
    <col min="11782" max="11782" width="15.7109375" style="4" bestFit="1" customWidth="1"/>
    <col min="11783" max="11783" width="44.7109375" style="4" bestFit="1" customWidth="1"/>
    <col min="11784" max="11784" width="6.28515625" style="4" bestFit="1" customWidth="1"/>
    <col min="11785" max="11785" width="15.5703125" style="4" bestFit="1" customWidth="1"/>
    <col min="11786" max="12030" width="9.140625" style="4"/>
    <col min="12031" max="12031" width="41.7109375" style="4" bestFit="1" customWidth="1"/>
    <col min="12032" max="12032" width="15.7109375" style="4" bestFit="1" customWidth="1"/>
    <col min="12033" max="12033" width="41.5703125" style="4" customWidth="1"/>
    <col min="12034" max="12034" width="6.42578125" style="4" customWidth="1"/>
    <col min="12035" max="12035" width="18.28515625" style="4" bestFit="1" customWidth="1"/>
    <col min="12036" max="12036" width="9.140625" style="4"/>
    <col min="12037" max="12037" width="31.28515625" style="4" bestFit="1" customWidth="1"/>
    <col min="12038" max="12038" width="15.7109375" style="4" bestFit="1" customWidth="1"/>
    <col min="12039" max="12039" width="44.7109375" style="4" bestFit="1" customWidth="1"/>
    <col min="12040" max="12040" width="6.28515625" style="4" bestFit="1" customWidth="1"/>
    <col min="12041" max="12041" width="15.5703125" style="4" bestFit="1" customWidth="1"/>
    <col min="12042" max="12286" width="9.140625" style="4"/>
    <col min="12287" max="12287" width="41.7109375" style="4" bestFit="1" customWidth="1"/>
    <col min="12288" max="12288" width="15.7109375" style="4" bestFit="1" customWidth="1"/>
    <col min="12289" max="12289" width="41.5703125" style="4" customWidth="1"/>
    <col min="12290" max="12290" width="6.42578125" style="4" customWidth="1"/>
    <col min="12291" max="12291" width="18.28515625" style="4" bestFit="1" customWidth="1"/>
    <col min="12292" max="12292" width="9.140625" style="4"/>
    <col min="12293" max="12293" width="31.28515625" style="4" bestFit="1" customWidth="1"/>
    <col min="12294" max="12294" width="15.7109375" style="4" bestFit="1" customWidth="1"/>
    <col min="12295" max="12295" width="44.7109375" style="4" bestFit="1" customWidth="1"/>
    <col min="12296" max="12296" width="6.28515625" style="4" bestFit="1" customWidth="1"/>
    <col min="12297" max="12297" width="15.5703125" style="4" bestFit="1" customWidth="1"/>
    <col min="12298" max="12542" width="9.140625" style="4"/>
    <col min="12543" max="12543" width="41.7109375" style="4" bestFit="1" customWidth="1"/>
    <col min="12544" max="12544" width="15.7109375" style="4" bestFit="1" customWidth="1"/>
    <col min="12545" max="12545" width="41.5703125" style="4" customWidth="1"/>
    <col min="12546" max="12546" width="6.42578125" style="4" customWidth="1"/>
    <col min="12547" max="12547" width="18.28515625" style="4" bestFit="1" customWidth="1"/>
    <col min="12548" max="12548" width="9.140625" style="4"/>
    <col min="12549" max="12549" width="31.28515625" style="4" bestFit="1" customWidth="1"/>
    <col min="12550" max="12550" width="15.7109375" style="4" bestFit="1" customWidth="1"/>
    <col min="12551" max="12551" width="44.7109375" style="4" bestFit="1" customWidth="1"/>
    <col min="12552" max="12552" width="6.28515625" style="4" bestFit="1" customWidth="1"/>
    <col min="12553" max="12553" width="15.5703125" style="4" bestFit="1" customWidth="1"/>
    <col min="12554" max="12798" width="9.140625" style="4"/>
    <col min="12799" max="12799" width="41.7109375" style="4" bestFit="1" customWidth="1"/>
    <col min="12800" max="12800" width="15.7109375" style="4" bestFit="1" customWidth="1"/>
    <col min="12801" max="12801" width="41.5703125" style="4" customWidth="1"/>
    <col min="12802" max="12802" width="6.42578125" style="4" customWidth="1"/>
    <col min="12803" max="12803" width="18.28515625" style="4" bestFit="1" customWidth="1"/>
    <col min="12804" max="12804" width="9.140625" style="4"/>
    <col min="12805" max="12805" width="31.28515625" style="4" bestFit="1" customWidth="1"/>
    <col min="12806" max="12806" width="15.7109375" style="4" bestFit="1" customWidth="1"/>
    <col min="12807" max="12807" width="44.7109375" style="4" bestFit="1" customWidth="1"/>
    <col min="12808" max="12808" width="6.28515625" style="4" bestFit="1" customWidth="1"/>
    <col min="12809" max="12809" width="15.5703125" style="4" bestFit="1" customWidth="1"/>
    <col min="12810" max="13054" width="9.140625" style="4"/>
    <col min="13055" max="13055" width="41.7109375" style="4" bestFit="1" customWidth="1"/>
    <col min="13056" max="13056" width="15.7109375" style="4" bestFit="1" customWidth="1"/>
    <col min="13057" max="13057" width="41.5703125" style="4" customWidth="1"/>
    <col min="13058" max="13058" width="6.42578125" style="4" customWidth="1"/>
    <col min="13059" max="13059" width="18.28515625" style="4" bestFit="1" customWidth="1"/>
    <col min="13060" max="13060" width="9.140625" style="4"/>
    <col min="13061" max="13061" width="31.28515625" style="4" bestFit="1" customWidth="1"/>
    <col min="13062" max="13062" width="15.7109375" style="4" bestFit="1" customWidth="1"/>
    <col min="13063" max="13063" width="44.7109375" style="4" bestFit="1" customWidth="1"/>
    <col min="13064" max="13064" width="6.28515625" style="4" bestFit="1" customWidth="1"/>
    <col min="13065" max="13065" width="15.5703125" style="4" bestFit="1" customWidth="1"/>
    <col min="13066" max="13310" width="9.140625" style="4"/>
    <col min="13311" max="13311" width="41.7109375" style="4" bestFit="1" customWidth="1"/>
    <col min="13312" max="13312" width="15.7109375" style="4" bestFit="1" customWidth="1"/>
    <col min="13313" max="13313" width="41.5703125" style="4" customWidth="1"/>
    <col min="13314" max="13314" width="6.42578125" style="4" customWidth="1"/>
    <col min="13315" max="13315" width="18.28515625" style="4" bestFit="1" customWidth="1"/>
    <col min="13316" max="13316" width="9.140625" style="4"/>
    <col min="13317" max="13317" width="31.28515625" style="4" bestFit="1" customWidth="1"/>
    <col min="13318" max="13318" width="15.7109375" style="4" bestFit="1" customWidth="1"/>
    <col min="13319" max="13319" width="44.7109375" style="4" bestFit="1" customWidth="1"/>
    <col min="13320" max="13320" width="6.28515625" style="4" bestFit="1" customWidth="1"/>
    <col min="13321" max="13321" width="15.5703125" style="4" bestFit="1" customWidth="1"/>
    <col min="13322" max="13566" width="9.140625" style="4"/>
    <col min="13567" max="13567" width="41.7109375" style="4" bestFit="1" customWidth="1"/>
    <col min="13568" max="13568" width="15.7109375" style="4" bestFit="1" customWidth="1"/>
    <col min="13569" max="13569" width="41.5703125" style="4" customWidth="1"/>
    <col min="13570" max="13570" width="6.42578125" style="4" customWidth="1"/>
    <col min="13571" max="13571" width="18.28515625" style="4" bestFit="1" customWidth="1"/>
    <col min="13572" max="13572" width="9.140625" style="4"/>
    <col min="13573" max="13573" width="31.28515625" style="4" bestFit="1" customWidth="1"/>
    <col min="13574" max="13574" width="15.7109375" style="4" bestFit="1" customWidth="1"/>
    <col min="13575" max="13575" width="44.7109375" style="4" bestFit="1" customWidth="1"/>
    <col min="13576" max="13576" width="6.28515625" style="4" bestFit="1" customWidth="1"/>
    <col min="13577" max="13577" width="15.5703125" style="4" bestFit="1" customWidth="1"/>
    <col min="13578" max="13822" width="9.140625" style="4"/>
    <col min="13823" max="13823" width="41.7109375" style="4" bestFit="1" customWidth="1"/>
    <col min="13824" max="13824" width="15.7109375" style="4" bestFit="1" customWidth="1"/>
    <col min="13825" max="13825" width="41.5703125" style="4" customWidth="1"/>
    <col min="13826" max="13826" width="6.42578125" style="4" customWidth="1"/>
    <col min="13827" max="13827" width="18.28515625" style="4" bestFit="1" customWidth="1"/>
    <col min="13828" max="13828" width="9.140625" style="4"/>
    <col min="13829" max="13829" width="31.28515625" style="4" bestFit="1" customWidth="1"/>
    <col min="13830" max="13830" width="15.7109375" style="4" bestFit="1" customWidth="1"/>
    <col min="13831" max="13831" width="44.7109375" style="4" bestFit="1" customWidth="1"/>
    <col min="13832" max="13832" width="6.28515625" style="4" bestFit="1" customWidth="1"/>
    <col min="13833" max="13833" width="15.5703125" style="4" bestFit="1" customWidth="1"/>
    <col min="13834" max="14078" width="9.140625" style="4"/>
    <col min="14079" max="14079" width="41.7109375" style="4" bestFit="1" customWidth="1"/>
    <col min="14080" max="14080" width="15.7109375" style="4" bestFit="1" customWidth="1"/>
    <col min="14081" max="14081" width="41.5703125" style="4" customWidth="1"/>
    <col min="14082" max="14082" width="6.42578125" style="4" customWidth="1"/>
    <col min="14083" max="14083" width="18.28515625" style="4" bestFit="1" customWidth="1"/>
    <col min="14084" max="14084" width="9.140625" style="4"/>
    <col min="14085" max="14085" width="31.28515625" style="4" bestFit="1" customWidth="1"/>
    <col min="14086" max="14086" width="15.7109375" style="4" bestFit="1" customWidth="1"/>
    <col min="14087" max="14087" width="44.7109375" style="4" bestFit="1" customWidth="1"/>
    <col min="14088" max="14088" width="6.28515625" style="4" bestFit="1" customWidth="1"/>
    <col min="14089" max="14089" width="15.5703125" style="4" bestFit="1" customWidth="1"/>
    <col min="14090" max="14334" width="9.140625" style="4"/>
    <col min="14335" max="14335" width="41.7109375" style="4" bestFit="1" customWidth="1"/>
    <col min="14336" max="14336" width="15.7109375" style="4" bestFit="1" customWidth="1"/>
    <col min="14337" max="14337" width="41.5703125" style="4" customWidth="1"/>
    <col min="14338" max="14338" width="6.42578125" style="4" customWidth="1"/>
    <col min="14339" max="14339" width="18.28515625" style="4" bestFit="1" customWidth="1"/>
    <col min="14340" max="14340" width="9.140625" style="4"/>
    <col min="14341" max="14341" width="31.28515625" style="4" bestFit="1" customWidth="1"/>
    <col min="14342" max="14342" width="15.7109375" style="4" bestFit="1" customWidth="1"/>
    <col min="14343" max="14343" width="44.7109375" style="4" bestFit="1" customWidth="1"/>
    <col min="14344" max="14344" width="6.28515625" style="4" bestFit="1" customWidth="1"/>
    <col min="14345" max="14345" width="15.5703125" style="4" bestFit="1" customWidth="1"/>
    <col min="14346" max="14590" width="9.140625" style="4"/>
    <col min="14591" max="14591" width="41.7109375" style="4" bestFit="1" customWidth="1"/>
    <col min="14592" max="14592" width="15.7109375" style="4" bestFit="1" customWidth="1"/>
    <col min="14593" max="14593" width="41.5703125" style="4" customWidth="1"/>
    <col min="14594" max="14594" width="6.42578125" style="4" customWidth="1"/>
    <col min="14595" max="14595" width="18.28515625" style="4" bestFit="1" customWidth="1"/>
    <col min="14596" max="14596" width="9.140625" style="4"/>
    <col min="14597" max="14597" width="31.28515625" style="4" bestFit="1" customWidth="1"/>
    <col min="14598" max="14598" width="15.7109375" style="4" bestFit="1" customWidth="1"/>
    <col min="14599" max="14599" width="44.7109375" style="4" bestFit="1" customWidth="1"/>
    <col min="14600" max="14600" width="6.28515625" style="4" bestFit="1" customWidth="1"/>
    <col min="14601" max="14601" width="15.5703125" style="4" bestFit="1" customWidth="1"/>
    <col min="14602" max="14846" width="9.140625" style="4"/>
    <col min="14847" max="14847" width="41.7109375" style="4" bestFit="1" customWidth="1"/>
    <col min="14848" max="14848" width="15.7109375" style="4" bestFit="1" customWidth="1"/>
    <col min="14849" max="14849" width="41.5703125" style="4" customWidth="1"/>
    <col min="14850" max="14850" width="6.42578125" style="4" customWidth="1"/>
    <col min="14851" max="14851" width="18.28515625" style="4" bestFit="1" customWidth="1"/>
    <col min="14852" max="14852" width="9.140625" style="4"/>
    <col min="14853" max="14853" width="31.28515625" style="4" bestFit="1" customWidth="1"/>
    <col min="14854" max="14854" width="15.7109375" style="4" bestFit="1" customWidth="1"/>
    <col min="14855" max="14855" width="44.7109375" style="4" bestFit="1" customWidth="1"/>
    <col min="14856" max="14856" width="6.28515625" style="4" bestFit="1" customWidth="1"/>
    <col min="14857" max="14857" width="15.5703125" style="4" bestFit="1" customWidth="1"/>
    <col min="14858" max="15102" width="9.140625" style="4"/>
    <col min="15103" max="15103" width="41.7109375" style="4" bestFit="1" customWidth="1"/>
    <col min="15104" max="15104" width="15.7109375" style="4" bestFit="1" customWidth="1"/>
    <col min="15105" max="15105" width="41.5703125" style="4" customWidth="1"/>
    <col min="15106" max="15106" width="6.42578125" style="4" customWidth="1"/>
    <col min="15107" max="15107" width="18.28515625" style="4" bestFit="1" customWidth="1"/>
    <col min="15108" max="15108" width="9.140625" style="4"/>
    <col min="15109" max="15109" width="31.28515625" style="4" bestFit="1" customWidth="1"/>
    <col min="15110" max="15110" width="15.7109375" style="4" bestFit="1" customWidth="1"/>
    <col min="15111" max="15111" width="44.7109375" style="4" bestFit="1" customWidth="1"/>
    <col min="15112" max="15112" width="6.28515625" style="4" bestFit="1" customWidth="1"/>
    <col min="15113" max="15113" width="15.5703125" style="4" bestFit="1" customWidth="1"/>
    <col min="15114" max="15358" width="9.140625" style="4"/>
    <col min="15359" max="15359" width="41.7109375" style="4" bestFit="1" customWidth="1"/>
    <col min="15360" max="15360" width="15.7109375" style="4" bestFit="1" customWidth="1"/>
    <col min="15361" max="15361" width="41.5703125" style="4" customWidth="1"/>
    <col min="15362" max="15362" width="6.42578125" style="4" customWidth="1"/>
    <col min="15363" max="15363" width="18.28515625" style="4" bestFit="1" customWidth="1"/>
    <col min="15364" max="15364" width="9.140625" style="4"/>
    <col min="15365" max="15365" width="31.28515625" style="4" bestFit="1" customWidth="1"/>
    <col min="15366" max="15366" width="15.7109375" style="4" bestFit="1" customWidth="1"/>
    <col min="15367" max="15367" width="44.7109375" style="4" bestFit="1" customWidth="1"/>
    <col min="15368" max="15368" width="6.28515625" style="4" bestFit="1" customWidth="1"/>
    <col min="15369" max="15369" width="15.5703125" style="4" bestFit="1" customWidth="1"/>
    <col min="15370" max="15614" width="9.140625" style="4"/>
    <col min="15615" max="15615" width="41.7109375" style="4" bestFit="1" customWidth="1"/>
    <col min="15616" max="15616" width="15.7109375" style="4" bestFit="1" customWidth="1"/>
    <col min="15617" max="15617" width="41.5703125" style="4" customWidth="1"/>
    <col min="15618" max="15618" width="6.42578125" style="4" customWidth="1"/>
    <col min="15619" max="15619" width="18.28515625" style="4" bestFit="1" customWidth="1"/>
    <col min="15620" max="15620" width="9.140625" style="4"/>
    <col min="15621" max="15621" width="31.28515625" style="4" bestFit="1" customWidth="1"/>
    <col min="15622" max="15622" width="15.7109375" style="4" bestFit="1" customWidth="1"/>
    <col min="15623" max="15623" width="44.7109375" style="4" bestFit="1" customWidth="1"/>
    <col min="15624" max="15624" width="6.28515625" style="4" bestFit="1" customWidth="1"/>
    <col min="15625" max="15625" width="15.5703125" style="4" bestFit="1" customWidth="1"/>
    <col min="15626" max="15870" width="9.140625" style="4"/>
    <col min="15871" max="15871" width="41.7109375" style="4" bestFit="1" customWidth="1"/>
    <col min="15872" max="15872" width="15.7109375" style="4" bestFit="1" customWidth="1"/>
    <col min="15873" max="15873" width="41.5703125" style="4" customWidth="1"/>
    <col min="15874" max="15874" width="6.42578125" style="4" customWidth="1"/>
    <col min="15875" max="15875" width="18.28515625" style="4" bestFit="1" customWidth="1"/>
    <col min="15876" max="15876" width="9.140625" style="4"/>
    <col min="15877" max="15877" width="31.28515625" style="4" bestFit="1" customWidth="1"/>
    <col min="15878" max="15878" width="15.7109375" style="4" bestFit="1" customWidth="1"/>
    <col min="15879" max="15879" width="44.7109375" style="4" bestFit="1" customWidth="1"/>
    <col min="15880" max="15880" width="6.28515625" style="4" bestFit="1" customWidth="1"/>
    <col min="15881" max="15881" width="15.5703125" style="4" bestFit="1" customWidth="1"/>
    <col min="15882" max="16126" width="9.140625" style="4"/>
    <col min="16127" max="16127" width="41.7109375" style="4" bestFit="1" customWidth="1"/>
    <col min="16128" max="16128" width="15.7109375" style="4" bestFit="1" customWidth="1"/>
    <col min="16129" max="16129" width="41.5703125" style="4" customWidth="1"/>
    <col min="16130" max="16130" width="6.42578125" style="4" customWidth="1"/>
    <col min="16131" max="16131" width="18.28515625" style="4" bestFit="1" customWidth="1"/>
    <col min="16132" max="16132" width="9.140625" style="4"/>
    <col min="16133" max="16133" width="31.28515625" style="4" bestFit="1" customWidth="1"/>
    <col min="16134" max="16134" width="15.7109375" style="4" bestFit="1" customWidth="1"/>
    <col min="16135" max="16135" width="44.7109375" style="4" bestFit="1" customWidth="1"/>
    <col min="16136" max="16136" width="6.28515625" style="4" bestFit="1" customWidth="1"/>
    <col min="16137" max="16137" width="15.5703125" style="4" bestFit="1" customWidth="1"/>
    <col min="16138" max="16384" width="9.140625" style="4"/>
  </cols>
  <sheetData>
    <row r="2" spans="3:8" ht="33.75">
      <c r="C2" s="885" t="s">
        <v>1256</v>
      </c>
      <c r="D2" s="886"/>
      <c r="E2" s="886"/>
      <c r="F2" s="886"/>
      <c r="G2" s="886"/>
      <c r="H2" s="886"/>
    </row>
    <row r="4" spans="3:8">
      <c r="C4" s="36" t="s">
        <v>1</v>
      </c>
    </row>
    <row r="5" spans="3:8">
      <c r="C5" s="1" t="s">
        <v>2</v>
      </c>
      <c r="D5" s="887" t="s">
        <v>1257</v>
      </c>
      <c r="E5" s="896"/>
      <c r="F5" s="888"/>
      <c r="G5" s="346"/>
      <c r="H5" s="3"/>
    </row>
    <row r="6" spans="3:8" ht="38.25">
      <c r="C6" s="48" t="s">
        <v>3</v>
      </c>
      <c r="D6" s="48" t="s">
        <v>4</v>
      </c>
      <c r="E6" s="48" t="s">
        <v>1258</v>
      </c>
      <c r="F6" s="5" t="s">
        <v>5</v>
      </c>
      <c r="G6" s="347" t="s">
        <v>6</v>
      </c>
      <c r="H6" s="22" t="s">
        <v>7</v>
      </c>
    </row>
    <row r="7" spans="3:8" ht="51">
      <c r="C7" s="859" t="s">
        <v>8</v>
      </c>
      <c r="D7" s="859" t="s">
        <v>9</v>
      </c>
      <c r="E7" s="35">
        <v>1</v>
      </c>
      <c r="F7" s="7" t="s">
        <v>1259</v>
      </c>
      <c r="G7" s="11"/>
      <c r="H7" s="9">
        <v>1717860.58</v>
      </c>
    </row>
    <row r="8" spans="3:8">
      <c r="C8" s="859"/>
      <c r="D8" s="859"/>
      <c r="E8" s="35"/>
      <c r="F8" s="326"/>
      <c r="G8" s="11"/>
      <c r="H8" s="183">
        <f>SUM(H7)</f>
        <v>1717860.58</v>
      </c>
    </row>
    <row r="9" spans="3:8">
      <c r="C9" s="912" t="s">
        <v>45</v>
      </c>
      <c r="D9" s="911" t="s">
        <v>12</v>
      </c>
      <c r="E9" s="43">
        <v>1</v>
      </c>
      <c r="F9" s="228" t="s">
        <v>1260</v>
      </c>
      <c r="G9" s="348">
        <v>12500</v>
      </c>
      <c r="H9" s="12">
        <v>354960</v>
      </c>
    </row>
    <row r="10" spans="3:8">
      <c r="C10" s="901"/>
      <c r="D10" s="911"/>
      <c r="E10" s="328">
        <v>1</v>
      </c>
      <c r="F10" s="229" t="s">
        <v>1261</v>
      </c>
      <c r="G10" s="349">
        <v>2500</v>
      </c>
      <c r="H10" s="225">
        <v>74055.14</v>
      </c>
    </row>
    <row r="11" spans="3:8">
      <c r="C11" s="912" t="s">
        <v>1262</v>
      </c>
      <c r="D11" s="911"/>
      <c r="E11" s="43">
        <v>2</v>
      </c>
      <c r="F11" s="73" t="s">
        <v>1263</v>
      </c>
      <c r="G11" s="78">
        <v>100</v>
      </c>
      <c r="H11" s="338">
        <v>2500</v>
      </c>
    </row>
    <row r="12" spans="3:8">
      <c r="C12" s="913"/>
      <c r="D12" s="911"/>
      <c r="E12" s="43">
        <v>2</v>
      </c>
      <c r="F12" s="73" t="s">
        <v>1264</v>
      </c>
      <c r="G12" s="78">
        <v>250</v>
      </c>
      <c r="H12" s="338">
        <v>12500</v>
      </c>
    </row>
    <row r="13" spans="3:8">
      <c r="C13" s="913"/>
      <c r="D13" s="911"/>
      <c r="E13" s="43">
        <v>2</v>
      </c>
      <c r="F13" s="73" t="s">
        <v>1265</v>
      </c>
      <c r="G13" s="78">
        <v>300</v>
      </c>
      <c r="H13" s="338">
        <v>16500</v>
      </c>
    </row>
    <row r="14" spans="3:8">
      <c r="C14" s="913"/>
      <c r="D14" s="911"/>
      <c r="E14" s="43">
        <v>2</v>
      </c>
      <c r="F14" s="73" t="s">
        <v>1266</v>
      </c>
      <c r="G14" s="78">
        <v>1000</v>
      </c>
      <c r="H14" s="338">
        <v>60000</v>
      </c>
    </row>
    <row r="15" spans="3:8">
      <c r="C15" s="913"/>
      <c r="D15" s="911"/>
      <c r="E15" s="43">
        <v>2</v>
      </c>
      <c r="F15" s="73" t="s">
        <v>1267</v>
      </c>
      <c r="G15" s="78">
        <v>1500</v>
      </c>
      <c r="H15" s="338">
        <v>22500</v>
      </c>
    </row>
    <row r="16" spans="3:8">
      <c r="C16" s="913"/>
      <c r="D16" s="911"/>
      <c r="E16" s="43">
        <v>2</v>
      </c>
      <c r="F16" s="73" t="s">
        <v>1268</v>
      </c>
      <c r="G16" s="78">
        <v>576</v>
      </c>
      <c r="H16" s="338">
        <v>10368</v>
      </c>
    </row>
    <row r="17" spans="3:8">
      <c r="C17" s="913"/>
      <c r="D17" s="911"/>
      <c r="E17" s="43">
        <v>2</v>
      </c>
      <c r="F17" s="73" t="s">
        <v>1269</v>
      </c>
      <c r="G17" s="78">
        <v>1402</v>
      </c>
      <c r="H17" s="338">
        <v>16824</v>
      </c>
    </row>
    <row r="18" spans="3:8">
      <c r="C18" s="913"/>
      <c r="D18" s="911"/>
      <c r="E18" s="43">
        <v>2</v>
      </c>
      <c r="F18" s="73" t="s">
        <v>1270</v>
      </c>
      <c r="G18" s="78">
        <v>300</v>
      </c>
      <c r="H18" s="338">
        <v>90000</v>
      </c>
    </row>
    <row r="19" spans="3:8">
      <c r="C19" s="913"/>
      <c r="D19" s="911"/>
      <c r="E19" s="43">
        <v>2</v>
      </c>
      <c r="F19" s="73" t="s">
        <v>1271</v>
      </c>
      <c r="G19" s="78">
        <v>240</v>
      </c>
      <c r="H19" s="338">
        <v>12000</v>
      </c>
    </row>
    <row r="20" spans="3:8">
      <c r="C20" s="913"/>
      <c r="D20" s="911"/>
      <c r="E20" s="43">
        <v>2</v>
      </c>
      <c r="F20" s="73" t="s">
        <v>1272</v>
      </c>
      <c r="G20" s="78">
        <v>200</v>
      </c>
      <c r="H20" s="338">
        <v>20000</v>
      </c>
    </row>
    <row r="21" spans="3:8">
      <c r="C21" s="913"/>
      <c r="D21" s="911"/>
      <c r="E21" s="43">
        <v>2</v>
      </c>
      <c r="F21" s="73" t="s">
        <v>1273</v>
      </c>
      <c r="G21" s="78">
        <v>450</v>
      </c>
      <c r="H21" s="338">
        <v>135000</v>
      </c>
    </row>
    <row r="22" spans="3:8">
      <c r="C22" s="913"/>
      <c r="D22" s="911"/>
      <c r="E22" s="43">
        <v>2</v>
      </c>
      <c r="F22" s="73" t="s">
        <v>1274</v>
      </c>
      <c r="G22" s="78">
        <v>25</v>
      </c>
      <c r="H22" s="338">
        <v>20920</v>
      </c>
    </row>
    <row r="23" spans="3:8">
      <c r="C23" s="913"/>
      <c r="D23" s="911"/>
      <c r="E23" s="43">
        <v>2</v>
      </c>
      <c r="F23" s="73" t="s">
        <v>1275</v>
      </c>
      <c r="G23" s="78">
        <v>30</v>
      </c>
      <c r="H23" s="338">
        <v>47939.1</v>
      </c>
    </row>
    <row r="24" spans="3:8">
      <c r="C24" s="913"/>
      <c r="D24" s="911"/>
      <c r="E24" s="43">
        <v>2</v>
      </c>
      <c r="F24" s="73" t="s">
        <v>1276</v>
      </c>
      <c r="G24" s="78">
        <v>1000</v>
      </c>
      <c r="H24" s="338">
        <v>850</v>
      </c>
    </row>
    <row r="25" spans="3:8">
      <c r="C25" s="913"/>
      <c r="D25" s="911"/>
      <c r="E25" s="43">
        <v>2</v>
      </c>
      <c r="F25" s="73" t="s">
        <v>1277</v>
      </c>
      <c r="G25" s="78">
        <v>10</v>
      </c>
      <c r="H25" s="338">
        <v>83</v>
      </c>
    </row>
    <row r="26" spans="3:8">
      <c r="C26" s="913"/>
      <c r="D26" s="911"/>
      <c r="E26" s="43">
        <v>2</v>
      </c>
      <c r="F26" s="46" t="s">
        <v>1278</v>
      </c>
      <c r="G26" s="53">
        <v>499</v>
      </c>
      <c r="H26" s="12">
        <v>19969.98</v>
      </c>
    </row>
    <row r="27" spans="3:8">
      <c r="C27" s="913"/>
      <c r="D27" s="911"/>
      <c r="E27" s="43">
        <v>2</v>
      </c>
      <c r="F27" s="46" t="s">
        <v>1279</v>
      </c>
      <c r="G27" s="53">
        <v>500</v>
      </c>
      <c r="H27" s="12">
        <v>30000</v>
      </c>
    </row>
    <row r="28" spans="3:8">
      <c r="C28" s="913"/>
      <c r="D28" s="911"/>
      <c r="E28" s="43">
        <v>2</v>
      </c>
      <c r="F28" s="46" t="s">
        <v>1280</v>
      </c>
      <c r="G28" s="53">
        <v>200</v>
      </c>
      <c r="H28" s="12">
        <v>14980</v>
      </c>
    </row>
    <row r="29" spans="3:8">
      <c r="C29" s="913"/>
      <c r="D29" s="911"/>
      <c r="E29" s="43">
        <v>2</v>
      </c>
      <c r="F29" s="46" t="s">
        <v>1281</v>
      </c>
      <c r="G29" s="53">
        <v>200</v>
      </c>
      <c r="H29" s="12">
        <v>14000</v>
      </c>
    </row>
    <row r="30" spans="3:8">
      <c r="C30" s="913"/>
      <c r="D30" s="911"/>
      <c r="E30" s="43">
        <v>2</v>
      </c>
      <c r="F30" s="231" t="s">
        <v>1282</v>
      </c>
      <c r="G30" s="350">
        <v>200</v>
      </c>
      <c r="H30" s="84">
        <v>8000</v>
      </c>
    </row>
    <row r="31" spans="3:8">
      <c r="C31" s="901"/>
      <c r="D31" s="911"/>
      <c r="E31" s="43">
        <v>2</v>
      </c>
      <c r="F31" s="228" t="s">
        <v>1283</v>
      </c>
      <c r="G31" s="348">
        <v>200</v>
      </c>
      <c r="H31" s="12">
        <v>10000</v>
      </c>
    </row>
    <row r="32" spans="3:8">
      <c r="C32" s="912" t="s">
        <v>1284</v>
      </c>
      <c r="D32" s="911"/>
      <c r="E32" s="43">
        <v>2</v>
      </c>
      <c r="F32" s="228" t="s">
        <v>1285</v>
      </c>
      <c r="G32" s="348"/>
      <c r="H32" s="12">
        <v>12675</v>
      </c>
    </row>
    <row r="33" spans="3:8">
      <c r="C33" s="913"/>
      <c r="D33" s="911"/>
      <c r="E33" s="43">
        <v>2</v>
      </c>
      <c r="F33" s="228" t="s">
        <v>1286</v>
      </c>
      <c r="G33" s="348"/>
      <c r="H33" s="12">
        <v>7480</v>
      </c>
    </row>
    <row r="34" spans="3:8">
      <c r="C34" s="913"/>
      <c r="D34" s="911"/>
      <c r="E34" s="43">
        <v>2</v>
      </c>
      <c r="F34" s="228" t="s">
        <v>1287</v>
      </c>
      <c r="G34" s="348">
        <v>750</v>
      </c>
      <c r="H34" s="12">
        <v>1875</v>
      </c>
    </row>
    <row r="35" spans="3:8">
      <c r="C35" s="913"/>
      <c r="D35" s="911"/>
      <c r="E35" s="43">
        <v>2</v>
      </c>
      <c r="F35" s="228" t="s">
        <v>1288</v>
      </c>
      <c r="G35" s="348"/>
      <c r="H35" s="12">
        <v>1342</v>
      </c>
    </row>
    <row r="36" spans="3:8">
      <c r="C36" s="913"/>
      <c r="D36" s="911"/>
      <c r="E36" s="43">
        <v>2</v>
      </c>
      <c r="F36" s="228" t="s">
        <v>1289</v>
      </c>
      <c r="G36" s="348">
        <v>750</v>
      </c>
      <c r="H36" s="12">
        <v>2625</v>
      </c>
    </row>
    <row r="37" spans="3:8">
      <c r="C37" s="913"/>
      <c r="D37" s="911"/>
      <c r="E37" s="43">
        <v>2</v>
      </c>
      <c r="F37" s="228" t="s">
        <v>1290</v>
      </c>
      <c r="G37" s="348">
        <v>750</v>
      </c>
      <c r="H37" s="12">
        <v>7152</v>
      </c>
    </row>
    <row r="38" spans="3:8">
      <c r="C38" s="913"/>
      <c r="D38" s="911"/>
      <c r="E38" s="43">
        <v>2</v>
      </c>
      <c r="F38" s="228" t="s">
        <v>1291</v>
      </c>
      <c r="G38" s="348">
        <v>750</v>
      </c>
      <c r="H38" s="12">
        <v>12675</v>
      </c>
    </row>
    <row r="39" spans="3:8">
      <c r="C39" s="913"/>
      <c r="D39" s="911"/>
      <c r="E39" s="43">
        <v>2</v>
      </c>
      <c r="F39" s="228" t="s">
        <v>1292</v>
      </c>
      <c r="G39" s="348"/>
      <c r="H39" s="12">
        <v>6400</v>
      </c>
    </row>
    <row r="40" spans="3:8">
      <c r="C40" s="913"/>
      <c r="D40" s="911"/>
      <c r="E40" s="43">
        <v>2</v>
      </c>
      <c r="F40" s="228" t="s">
        <v>1293</v>
      </c>
      <c r="G40" s="348"/>
      <c r="H40" s="12">
        <v>11120</v>
      </c>
    </row>
    <row r="41" spans="3:8">
      <c r="C41" s="913"/>
      <c r="D41" s="911"/>
      <c r="E41" s="43">
        <v>2</v>
      </c>
      <c r="F41" s="228" t="s">
        <v>1294</v>
      </c>
      <c r="G41" s="348"/>
      <c r="H41" s="12">
        <v>11250</v>
      </c>
    </row>
    <row r="42" spans="3:8">
      <c r="C42" s="913"/>
      <c r="D42" s="911"/>
      <c r="E42" s="43">
        <v>2</v>
      </c>
      <c r="F42" s="228" t="s">
        <v>1295</v>
      </c>
      <c r="G42" s="348">
        <v>3000</v>
      </c>
      <c r="H42" s="12">
        <v>28500</v>
      </c>
    </row>
    <row r="43" spans="3:8">
      <c r="C43" s="913"/>
      <c r="D43" s="911"/>
      <c r="E43" s="43">
        <v>2</v>
      </c>
      <c r="F43" s="228" t="s">
        <v>1296</v>
      </c>
      <c r="G43" s="348">
        <v>3000</v>
      </c>
      <c r="H43" s="12">
        <v>1800</v>
      </c>
    </row>
    <row r="44" spans="3:8">
      <c r="C44" s="901"/>
      <c r="D44" s="911"/>
      <c r="E44" s="43">
        <v>2</v>
      </c>
      <c r="F44" s="147" t="s">
        <v>1297</v>
      </c>
      <c r="G44" s="348">
        <v>3000</v>
      </c>
      <c r="H44" s="12">
        <v>2400</v>
      </c>
    </row>
    <row r="45" spans="3:8">
      <c r="C45" s="79"/>
      <c r="D45" s="911"/>
      <c r="E45" s="43"/>
      <c r="F45" s="229"/>
      <c r="G45" s="349"/>
      <c r="H45" s="183">
        <f>SUM(H9:H44)</f>
        <v>1101243.22</v>
      </c>
    </row>
    <row r="46" spans="3:8">
      <c r="C46" s="859" t="s">
        <v>45</v>
      </c>
      <c r="D46" s="859" t="s">
        <v>46</v>
      </c>
      <c r="E46" s="35">
        <v>2</v>
      </c>
      <c r="F46" s="73" t="s">
        <v>1298</v>
      </c>
      <c r="G46" s="78">
        <v>200</v>
      </c>
      <c r="H46" s="338">
        <v>30000</v>
      </c>
    </row>
    <row r="47" spans="3:8">
      <c r="C47" s="859"/>
      <c r="D47" s="859"/>
      <c r="E47" s="35">
        <v>2</v>
      </c>
      <c r="F47" s="73" t="s">
        <v>1299</v>
      </c>
      <c r="G47" s="78">
        <v>148</v>
      </c>
      <c r="H47" s="338">
        <v>14800</v>
      </c>
    </row>
    <row r="48" spans="3:8">
      <c r="C48" s="859"/>
      <c r="D48" s="859"/>
      <c r="E48" s="35">
        <v>2</v>
      </c>
      <c r="F48" s="73" t="s">
        <v>1300</v>
      </c>
      <c r="G48" s="78">
        <v>180</v>
      </c>
      <c r="H48" s="338">
        <v>270000</v>
      </c>
    </row>
    <row r="49" spans="3:8">
      <c r="C49" s="859"/>
      <c r="D49" s="859"/>
      <c r="E49" s="35">
        <v>2</v>
      </c>
      <c r="F49" s="73" t="s">
        <v>1301</v>
      </c>
      <c r="G49" s="78">
        <v>150</v>
      </c>
      <c r="H49" s="338">
        <v>120000</v>
      </c>
    </row>
    <row r="50" spans="3:8">
      <c r="C50" s="859"/>
      <c r="D50" s="859"/>
      <c r="E50" s="35">
        <v>2</v>
      </c>
      <c r="F50" s="73" t="s">
        <v>1302</v>
      </c>
      <c r="G50" s="78">
        <v>60</v>
      </c>
      <c r="H50" s="338">
        <v>180000</v>
      </c>
    </row>
    <row r="51" spans="3:8">
      <c r="C51" s="859"/>
      <c r="D51" s="859"/>
      <c r="E51" s="35">
        <v>2</v>
      </c>
      <c r="F51" s="73" t="s">
        <v>1303</v>
      </c>
      <c r="G51" s="78">
        <v>60</v>
      </c>
      <c r="H51" s="338">
        <v>90000</v>
      </c>
    </row>
    <row r="52" spans="3:8">
      <c r="C52" s="859"/>
      <c r="D52" s="859"/>
      <c r="E52" s="35">
        <v>2</v>
      </c>
      <c r="F52" s="73" t="s">
        <v>1304</v>
      </c>
      <c r="G52" s="78">
        <v>100</v>
      </c>
      <c r="H52" s="338">
        <v>69000</v>
      </c>
    </row>
    <row r="53" spans="3:8">
      <c r="C53" s="859"/>
      <c r="D53" s="859"/>
      <c r="E53" s="35">
        <v>2</v>
      </c>
      <c r="F53" s="73" t="s">
        <v>1305</v>
      </c>
      <c r="G53" s="78">
        <v>95</v>
      </c>
      <c r="H53" s="338">
        <v>123500</v>
      </c>
    </row>
    <row r="54" spans="3:8">
      <c r="C54" s="859"/>
      <c r="D54" s="859"/>
      <c r="E54" s="35">
        <v>2</v>
      </c>
      <c r="F54" s="73" t="s">
        <v>1306</v>
      </c>
      <c r="G54" s="78">
        <v>100</v>
      </c>
      <c r="H54" s="338">
        <v>40000</v>
      </c>
    </row>
    <row r="55" spans="3:8">
      <c r="C55" s="859"/>
      <c r="D55" s="859"/>
      <c r="E55" s="35">
        <v>2</v>
      </c>
      <c r="F55" s="73" t="s">
        <v>1307</v>
      </c>
      <c r="G55" s="78">
        <v>100</v>
      </c>
      <c r="H55" s="338">
        <v>85000</v>
      </c>
    </row>
    <row r="56" spans="3:8">
      <c r="C56" s="859"/>
      <c r="D56" s="859"/>
      <c r="E56" s="35">
        <v>2</v>
      </c>
      <c r="F56" s="73" t="s">
        <v>1308</v>
      </c>
      <c r="G56" s="78">
        <v>100</v>
      </c>
      <c r="H56" s="338">
        <v>65000</v>
      </c>
    </row>
    <row r="57" spans="3:8">
      <c r="C57" s="859"/>
      <c r="D57" s="859"/>
      <c r="E57" s="35">
        <v>2</v>
      </c>
      <c r="F57" s="73" t="s">
        <v>1309</v>
      </c>
      <c r="G57" s="78">
        <v>52</v>
      </c>
      <c r="H57" s="338">
        <v>5200</v>
      </c>
    </row>
    <row r="58" spans="3:8">
      <c r="C58" s="859"/>
      <c r="D58" s="859"/>
      <c r="E58" s="35">
        <v>2</v>
      </c>
      <c r="F58" s="73" t="s">
        <v>1310</v>
      </c>
      <c r="G58" s="78">
        <v>52</v>
      </c>
      <c r="H58" s="338">
        <v>8320</v>
      </c>
    </row>
    <row r="59" spans="3:8">
      <c r="C59" s="859"/>
      <c r="D59" s="859"/>
      <c r="E59" s="35">
        <v>2</v>
      </c>
      <c r="F59" s="73" t="s">
        <v>1311</v>
      </c>
      <c r="G59" s="78">
        <v>7</v>
      </c>
      <c r="H59" s="338">
        <v>1457.19</v>
      </c>
    </row>
    <row r="60" spans="3:8">
      <c r="C60" s="859"/>
      <c r="D60" s="859"/>
      <c r="E60" s="35">
        <v>2</v>
      </c>
      <c r="F60" s="73" t="s">
        <v>1312</v>
      </c>
      <c r="G60" s="78">
        <v>2</v>
      </c>
      <c r="H60" s="338">
        <v>20000</v>
      </c>
    </row>
    <row r="61" spans="3:8">
      <c r="C61" s="859"/>
      <c r="D61" s="859"/>
      <c r="E61" s="35">
        <v>2</v>
      </c>
      <c r="F61" s="73" t="s">
        <v>1313</v>
      </c>
      <c r="G61" s="78">
        <v>100</v>
      </c>
      <c r="H61" s="338">
        <v>224200</v>
      </c>
    </row>
    <row r="62" spans="3:8">
      <c r="C62" s="859"/>
      <c r="D62" s="859"/>
      <c r="E62" s="35">
        <v>2</v>
      </c>
      <c r="F62" s="73" t="s">
        <v>1314</v>
      </c>
      <c r="G62" s="78">
        <v>100</v>
      </c>
      <c r="H62" s="338">
        <v>10000</v>
      </c>
    </row>
    <row r="63" spans="3:8">
      <c r="C63" s="859"/>
      <c r="D63" s="859"/>
      <c r="E63" s="35">
        <v>2</v>
      </c>
      <c r="F63" s="73" t="s">
        <v>1315</v>
      </c>
      <c r="G63" s="78">
        <v>100</v>
      </c>
      <c r="H63" s="338">
        <v>40000</v>
      </c>
    </row>
    <row r="64" spans="3:8">
      <c r="C64" s="859"/>
      <c r="D64" s="859"/>
      <c r="E64" s="35">
        <v>2</v>
      </c>
      <c r="F64" s="73" t="s">
        <v>1316</v>
      </c>
      <c r="G64" s="78">
        <v>100</v>
      </c>
      <c r="H64" s="338">
        <v>145000</v>
      </c>
    </row>
    <row r="65" spans="3:12">
      <c r="C65" s="859"/>
      <c r="D65" s="859"/>
      <c r="E65" s="35">
        <v>2</v>
      </c>
      <c r="F65" s="73" t="s">
        <v>1317</v>
      </c>
      <c r="G65" s="78">
        <v>100</v>
      </c>
      <c r="H65" s="338">
        <v>79555</v>
      </c>
    </row>
    <row r="66" spans="3:12">
      <c r="C66" s="859"/>
      <c r="D66" s="859"/>
      <c r="E66" s="35">
        <v>2</v>
      </c>
      <c r="F66" s="73" t="s">
        <v>1318</v>
      </c>
      <c r="G66" s="78">
        <v>100</v>
      </c>
      <c r="H66" s="338">
        <v>6000</v>
      </c>
    </row>
    <row r="67" spans="3:12">
      <c r="C67" s="859"/>
      <c r="D67" s="859"/>
      <c r="E67" s="35">
        <v>2</v>
      </c>
      <c r="F67" s="73" t="s">
        <v>1319</v>
      </c>
      <c r="G67" s="78">
        <v>100</v>
      </c>
      <c r="H67" s="338">
        <v>3000</v>
      </c>
    </row>
    <row r="68" spans="3:12">
      <c r="C68" s="859"/>
      <c r="D68" s="859"/>
      <c r="E68" s="35">
        <v>2</v>
      </c>
      <c r="F68" s="73" t="s">
        <v>1320</v>
      </c>
      <c r="G68" s="78">
        <v>100</v>
      </c>
      <c r="H68" s="338">
        <v>13000</v>
      </c>
    </row>
    <row r="69" spans="3:12" ht="13.5" thickBot="1">
      <c r="C69" s="79"/>
      <c r="D69" s="859"/>
      <c r="E69" s="35"/>
      <c r="F69" s="228"/>
      <c r="G69" s="125"/>
      <c r="H69" s="183">
        <f>SUM(H46:H68)</f>
        <v>1643032.19</v>
      </c>
    </row>
    <row r="70" spans="3:12" ht="13.5" thickBot="1">
      <c r="C70" s="16"/>
      <c r="D70" s="16"/>
      <c r="E70" s="16"/>
      <c r="F70" s="16"/>
      <c r="G70" s="30"/>
      <c r="H70" s="184">
        <f>SUM(H69,H45,H8)</f>
        <v>4462135.99</v>
      </c>
    </row>
    <row r="74" spans="3:12">
      <c r="L74" s="4"/>
    </row>
    <row r="75" spans="3:12">
      <c r="C75" s="36" t="s">
        <v>1321</v>
      </c>
      <c r="L75" s="4"/>
    </row>
    <row r="76" spans="3:12">
      <c r="C76" s="1" t="s">
        <v>365</v>
      </c>
      <c r="D76" s="887" t="s">
        <v>1322</v>
      </c>
      <c r="E76" s="896"/>
      <c r="F76" s="888"/>
      <c r="G76" s="346"/>
      <c r="H76" s="3"/>
      <c r="L76" s="4"/>
    </row>
    <row r="77" spans="3:12" ht="38.25">
      <c r="C77" s="48" t="s">
        <v>3</v>
      </c>
      <c r="D77" s="48" t="s">
        <v>4</v>
      </c>
      <c r="E77" s="48" t="s">
        <v>1258</v>
      </c>
      <c r="F77" s="5" t="s">
        <v>5</v>
      </c>
      <c r="G77" s="347" t="s">
        <v>6</v>
      </c>
      <c r="H77" s="22" t="s">
        <v>7</v>
      </c>
      <c r="L77" s="4"/>
    </row>
    <row r="78" spans="3:12" ht="51">
      <c r="C78" s="859" t="s">
        <v>8</v>
      </c>
      <c r="D78" s="859" t="s">
        <v>9</v>
      </c>
      <c r="E78" s="35">
        <v>1</v>
      </c>
      <c r="F78" s="7" t="s">
        <v>1259</v>
      </c>
      <c r="G78" s="11"/>
      <c r="H78" s="9">
        <v>1717860.58</v>
      </c>
      <c r="L78" s="4"/>
    </row>
    <row r="79" spans="3:12">
      <c r="C79" s="859"/>
      <c r="D79" s="859"/>
      <c r="E79" s="35"/>
      <c r="F79" s="326"/>
      <c r="G79" s="11"/>
      <c r="H79" s="183">
        <f>SUM(H78)</f>
        <v>1717860.58</v>
      </c>
      <c r="L79" s="4"/>
    </row>
    <row r="80" spans="3:12">
      <c r="C80" s="912" t="s">
        <v>45</v>
      </c>
      <c r="D80" s="911" t="s">
        <v>12</v>
      </c>
      <c r="E80" s="43">
        <v>1</v>
      </c>
      <c r="F80" s="228" t="s">
        <v>1260</v>
      </c>
      <c r="G80" s="348">
        <v>12500</v>
      </c>
      <c r="H80" s="12">
        <v>354960</v>
      </c>
      <c r="L80" s="4"/>
    </row>
    <row r="81" spans="3:12">
      <c r="C81" s="901"/>
      <c r="D81" s="911"/>
      <c r="E81" s="328">
        <v>1</v>
      </c>
      <c r="F81" s="229" t="s">
        <v>1261</v>
      </c>
      <c r="G81" s="349">
        <v>2500</v>
      </c>
      <c r="H81" s="225">
        <v>74055.14</v>
      </c>
      <c r="L81" s="4"/>
    </row>
    <row r="82" spans="3:12">
      <c r="C82" s="912" t="s">
        <v>1262</v>
      </c>
      <c r="D82" s="911"/>
      <c r="E82" s="43">
        <v>2</v>
      </c>
      <c r="F82" s="73" t="s">
        <v>1263</v>
      </c>
      <c r="G82" s="78">
        <v>100</v>
      </c>
      <c r="H82" s="338">
        <v>2500</v>
      </c>
      <c r="L82" s="4"/>
    </row>
    <row r="83" spans="3:12">
      <c r="C83" s="913"/>
      <c r="D83" s="911"/>
      <c r="E83" s="43">
        <v>2</v>
      </c>
      <c r="F83" s="73" t="s">
        <v>1264</v>
      </c>
      <c r="G83" s="78">
        <v>250</v>
      </c>
      <c r="H83" s="338">
        <v>12500</v>
      </c>
      <c r="L83" s="4"/>
    </row>
    <row r="84" spans="3:12">
      <c r="C84" s="913"/>
      <c r="D84" s="911"/>
      <c r="E84" s="43">
        <v>2</v>
      </c>
      <c r="F84" s="73" t="s">
        <v>1265</v>
      </c>
      <c r="G84" s="78">
        <v>300</v>
      </c>
      <c r="H84" s="338">
        <v>16500</v>
      </c>
      <c r="L84" s="4"/>
    </row>
    <row r="85" spans="3:12">
      <c r="C85" s="913"/>
      <c r="D85" s="911"/>
      <c r="E85" s="43">
        <v>2</v>
      </c>
      <c r="F85" s="73" t="s">
        <v>1266</v>
      </c>
      <c r="G85" s="78">
        <v>1000</v>
      </c>
      <c r="H85" s="338">
        <v>60000</v>
      </c>
      <c r="L85" s="4"/>
    </row>
    <row r="86" spans="3:12">
      <c r="C86" s="913"/>
      <c r="D86" s="911"/>
      <c r="E86" s="43">
        <v>2</v>
      </c>
      <c r="F86" s="73" t="s">
        <v>1267</v>
      </c>
      <c r="G86" s="78">
        <v>1500</v>
      </c>
      <c r="H86" s="338">
        <v>22500</v>
      </c>
      <c r="L86" s="4"/>
    </row>
    <row r="87" spans="3:12">
      <c r="C87" s="913"/>
      <c r="D87" s="911"/>
      <c r="E87" s="43">
        <v>2</v>
      </c>
      <c r="F87" s="73" t="s">
        <v>1268</v>
      </c>
      <c r="G87" s="78">
        <v>576</v>
      </c>
      <c r="H87" s="338">
        <v>10368</v>
      </c>
      <c r="L87" s="4"/>
    </row>
    <row r="88" spans="3:12">
      <c r="C88" s="913"/>
      <c r="D88" s="911"/>
      <c r="E88" s="43">
        <v>2</v>
      </c>
      <c r="F88" s="73" t="s">
        <v>1269</v>
      </c>
      <c r="G88" s="78">
        <v>1402</v>
      </c>
      <c r="H88" s="338">
        <v>16824</v>
      </c>
      <c r="L88" s="4"/>
    </row>
    <row r="89" spans="3:12">
      <c r="C89" s="913"/>
      <c r="D89" s="911"/>
      <c r="E89" s="43">
        <v>2</v>
      </c>
      <c r="F89" s="73" t="s">
        <v>1270</v>
      </c>
      <c r="G89" s="78">
        <v>300</v>
      </c>
      <c r="H89" s="338">
        <v>90000</v>
      </c>
      <c r="L89" s="4"/>
    </row>
    <row r="90" spans="3:12">
      <c r="C90" s="913"/>
      <c r="D90" s="911"/>
      <c r="E90" s="43">
        <v>2</v>
      </c>
      <c r="F90" s="73" t="s">
        <v>1271</v>
      </c>
      <c r="G90" s="78">
        <v>240</v>
      </c>
      <c r="H90" s="338">
        <v>12000</v>
      </c>
      <c r="L90" s="4"/>
    </row>
    <row r="91" spans="3:12">
      <c r="C91" s="913"/>
      <c r="D91" s="911"/>
      <c r="E91" s="43">
        <v>2</v>
      </c>
      <c r="F91" s="73" t="s">
        <v>1272</v>
      </c>
      <c r="G91" s="78">
        <v>200</v>
      </c>
      <c r="H91" s="338">
        <v>20000</v>
      </c>
      <c r="L91" s="4"/>
    </row>
    <row r="92" spans="3:12">
      <c r="C92" s="913"/>
      <c r="D92" s="911"/>
      <c r="E92" s="43">
        <v>2</v>
      </c>
      <c r="F92" s="73" t="s">
        <v>1273</v>
      </c>
      <c r="G92" s="78">
        <v>450</v>
      </c>
      <c r="H92" s="338">
        <v>135000</v>
      </c>
      <c r="L92" s="4"/>
    </row>
    <row r="93" spans="3:12">
      <c r="C93" s="913"/>
      <c r="D93" s="911"/>
      <c r="E93" s="43">
        <v>2</v>
      </c>
      <c r="F93" s="73" t="s">
        <v>1274</v>
      </c>
      <c r="G93" s="78">
        <v>25</v>
      </c>
      <c r="H93" s="338">
        <v>20920</v>
      </c>
      <c r="L93" s="4"/>
    </row>
    <row r="94" spans="3:12">
      <c r="C94" s="913"/>
      <c r="D94" s="911"/>
      <c r="E94" s="43">
        <v>2</v>
      </c>
      <c r="F94" s="73" t="s">
        <v>1275</v>
      </c>
      <c r="G94" s="78">
        <v>30</v>
      </c>
      <c r="H94" s="338">
        <v>47939.1</v>
      </c>
      <c r="L94" s="4"/>
    </row>
    <row r="95" spans="3:12">
      <c r="C95" s="913"/>
      <c r="D95" s="911"/>
      <c r="E95" s="43">
        <v>2</v>
      </c>
      <c r="F95" s="73" t="s">
        <v>1276</v>
      </c>
      <c r="G95" s="78">
        <v>1000</v>
      </c>
      <c r="H95" s="338">
        <v>850</v>
      </c>
      <c r="L95" s="4"/>
    </row>
    <row r="96" spans="3:12">
      <c r="C96" s="913"/>
      <c r="D96" s="911"/>
      <c r="E96" s="43">
        <v>2</v>
      </c>
      <c r="F96" s="73" t="s">
        <v>1277</v>
      </c>
      <c r="G96" s="78">
        <v>10</v>
      </c>
      <c r="H96" s="338">
        <v>83</v>
      </c>
      <c r="L96" s="4"/>
    </row>
    <row r="97" spans="3:12">
      <c r="C97" s="913"/>
      <c r="D97" s="911"/>
      <c r="E97" s="43">
        <v>2</v>
      </c>
      <c r="F97" s="46" t="s">
        <v>1278</v>
      </c>
      <c r="G97" s="53">
        <v>499</v>
      </c>
      <c r="H97" s="12">
        <v>19969.98</v>
      </c>
      <c r="L97" s="4"/>
    </row>
    <row r="98" spans="3:12">
      <c r="C98" s="913"/>
      <c r="D98" s="911"/>
      <c r="E98" s="43">
        <v>2</v>
      </c>
      <c r="F98" s="46" t="s">
        <v>1279</v>
      </c>
      <c r="G98" s="53">
        <v>500</v>
      </c>
      <c r="H98" s="12">
        <v>30000</v>
      </c>
      <c r="L98" s="4"/>
    </row>
    <row r="99" spans="3:12">
      <c r="C99" s="913"/>
      <c r="D99" s="911"/>
      <c r="E99" s="43">
        <v>2</v>
      </c>
      <c r="F99" s="46" t="s">
        <v>1280</v>
      </c>
      <c r="G99" s="53">
        <v>200</v>
      </c>
      <c r="H99" s="12">
        <v>14980</v>
      </c>
      <c r="L99" s="4"/>
    </row>
    <row r="100" spans="3:12">
      <c r="C100" s="913"/>
      <c r="D100" s="911"/>
      <c r="E100" s="43">
        <v>2</v>
      </c>
      <c r="F100" s="46" t="s">
        <v>1281</v>
      </c>
      <c r="G100" s="53">
        <v>200</v>
      </c>
      <c r="H100" s="12">
        <v>14000</v>
      </c>
      <c r="L100" s="4"/>
    </row>
    <row r="101" spans="3:12">
      <c r="C101" s="913"/>
      <c r="D101" s="911"/>
      <c r="E101" s="43">
        <v>2</v>
      </c>
      <c r="F101" s="231" t="s">
        <v>1282</v>
      </c>
      <c r="G101" s="350">
        <v>200</v>
      </c>
      <c r="H101" s="84">
        <v>8000</v>
      </c>
      <c r="L101" s="4"/>
    </row>
    <row r="102" spans="3:12">
      <c r="C102" s="901"/>
      <c r="D102" s="911"/>
      <c r="E102" s="43">
        <v>2</v>
      </c>
      <c r="F102" s="228" t="s">
        <v>1283</v>
      </c>
      <c r="G102" s="348">
        <v>200</v>
      </c>
      <c r="H102" s="12">
        <v>10000</v>
      </c>
      <c r="L102" s="4"/>
    </row>
    <row r="103" spans="3:12">
      <c r="C103" s="912" t="s">
        <v>1284</v>
      </c>
      <c r="D103" s="911"/>
      <c r="E103" s="43">
        <v>2</v>
      </c>
      <c r="F103" s="228" t="s">
        <v>1285</v>
      </c>
      <c r="G103" s="348"/>
      <c r="H103" s="12">
        <v>12675</v>
      </c>
      <c r="L103" s="4"/>
    </row>
    <row r="104" spans="3:12">
      <c r="C104" s="913"/>
      <c r="D104" s="911"/>
      <c r="E104" s="43">
        <v>2</v>
      </c>
      <c r="F104" s="228" t="s">
        <v>1286</v>
      </c>
      <c r="G104" s="348"/>
      <c r="H104" s="12">
        <v>7480</v>
      </c>
      <c r="L104" s="4"/>
    </row>
    <row r="105" spans="3:12">
      <c r="C105" s="913"/>
      <c r="D105" s="911"/>
      <c r="E105" s="43">
        <v>2</v>
      </c>
      <c r="F105" s="228" t="s">
        <v>1287</v>
      </c>
      <c r="G105" s="348">
        <v>750</v>
      </c>
      <c r="H105" s="12">
        <v>1875</v>
      </c>
      <c r="L105" s="4"/>
    </row>
    <row r="106" spans="3:12">
      <c r="C106" s="913"/>
      <c r="D106" s="911"/>
      <c r="E106" s="43">
        <v>2</v>
      </c>
      <c r="F106" s="228" t="s">
        <v>1288</v>
      </c>
      <c r="G106" s="348"/>
      <c r="H106" s="12">
        <v>1342</v>
      </c>
      <c r="L106" s="4"/>
    </row>
    <row r="107" spans="3:12">
      <c r="C107" s="913"/>
      <c r="D107" s="911"/>
      <c r="E107" s="43">
        <v>2</v>
      </c>
      <c r="F107" s="228" t="s">
        <v>1289</v>
      </c>
      <c r="G107" s="348">
        <v>750</v>
      </c>
      <c r="H107" s="12">
        <v>2625</v>
      </c>
      <c r="L107" s="4"/>
    </row>
    <row r="108" spans="3:12">
      <c r="C108" s="913"/>
      <c r="D108" s="911"/>
      <c r="E108" s="43">
        <v>2</v>
      </c>
      <c r="F108" s="228" t="s">
        <v>1290</v>
      </c>
      <c r="G108" s="348">
        <v>750</v>
      </c>
      <c r="H108" s="12">
        <v>7152</v>
      </c>
      <c r="L108" s="4"/>
    </row>
    <row r="109" spans="3:12">
      <c r="C109" s="913"/>
      <c r="D109" s="911"/>
      <c r="E109" s="43">
        <v>2</v>
      </c>
      <c r="F109" s="228" t="s">
        <v>1291</v>
      </c>
      <c r="G109" s="348">
        <v>750</v>
      </c>
      <c r="H109" s="12">
        <v>12675</v>
      </c>
      <c r="L109" s="4"/>
    </row>
    <row r="110" spans="3:12">
      <c r="C110" s="913"/>
      <c r="D110" s="911"/>
      <c r="E110" s="43">
        <v>2</v>
      </c>
      <c r="F110" s="228" t="s">
        <v>1292</v>
      </c>
      <c r="G110" s="348"/>
      <c r="H110" s="12">
        <v>6400</v>
      </c>
      <c r="L110" s="4"/>
    </row>
    <row r="111" spans="3:12">
      <c r="C111" s="913"/>
      <c r="D111" s="911"/>
      <c r="E111" s="43">
        <v>2</v>
      </c>
      <c r="F111" s="228" t="s">
        <v>1293</v>
      </c>
      <c r="G111" s="348"/>
      <c r="H111" s="12">
        <v>11120</v>
      </c>
      <c r="L111" s="4"/>
    </row>
    <row r="112" spans="3:12">
      <c r="C112" s="913"/>
      <c r="D112" s="911"/>
      <c r="E112" s="43">
        <v>2</v>
      </c>
      <c r="F112" s="228" t="s">
        <v>1294</v>
      </c>
      <c r="G112" s="348"/>
      <c r="H112" s="12">
        <v>11250</v>
      </c>
    </row>
    <row r="113" spans="3:9">
      <c r="C113" s="913"/>
      <c r="D113" s="911"/>
      <c r="E113" s="43">
        <v>2</v>
      </c>
      <c r="F113" s="228" t="s">
        <v>1295</v>
      </c>
      <c r="G113" s="348">
        <v>3000</v>
      </c>
      <c r="H113" s="12">
        <v>28500</v>
      </c>
    </row>
    <row r="114" spans="3:9">
      <c r="C114" s="913"/>
      <c r="D114" s="911"/>
      <c r="E114" s="43">
        <v>2</v>
      </c>
      <c r="F114" s="228" t="s">
        <v>1296</v>
      </c>
      <c r="G114" s="348">
        <v>3000</v>
      </c>
      <c r="H114" s="12">
        <v>1800</v>
      </c>
    </row>
    <row r="115" spans="3:9">
      <c r="C115" s="901"/>
      <c r="D115" s="911"/>
      <c r="E115" s="43">
        <v>2</v>
      </c>
      <c r="F115" s="147" t="s">
        <v>1297</v>
      </c>
      <c r="G115" s="348">
        <v>3000</v>
      </c>
      <c r="H115" s="12">
        <v>2400</v>
      </c>
    </row>
    <row r="116" spans="3:9" ht="38.25">
      <c r="C116" s="912" t="s">
        <v>1323</v>
      </c>
      <c r="D116" s="911"/>
      <c r="E116" s="43">
        <v>3</v>
      </c>
      <c r="F116" s="339" t="s">
        <v>1324</v>
      </c>
      <c r="G116" s="351">
        <v>70000</v>
      </c>
      <c r="H116" s="298">
        <v>371000</v>
      </c>
      <c r="I116" s="872" t="s">
        <v>576</v>
      </c>
    </row>
    <row r="117" spans="3:9" ht="25.5">
      <c r="C117" s="901"/>
      <c r="D117" s="911"/>
      <c r="E117" s="43">
        <v>3</v>
      </c>
      <c r="F117" s="339" t="s">
        <v>1325</v>
      </c>
      <c r="G117" s="351">
        <v>23076</v>
      </c>
      <c r="H117" s="298">
        <v>30000</v>
      </c>
      <c r="I117" s="872"/>
    </row>
    <row r="118" spans="3:9">
      <c r="C118" s="79"/>
      <c r="D118" s="911"/>
      <c r="E118" s="43"/>
      <c r="F118" s="229"/>
      <c r="G118" s="349"/>
      <c r="H118" s="183">
        <f>SUM(H80:H117)</f>
        <v>1502243.22</v>
      </c>
    </row>
    <row r="119" spans="3:9">
      <c r="C119" s="912" t="s">
        <v>45</v>
      </c>
      <c r="D119" s="859" t="s">
        <v>46</v>
      </c>
      <c r="E119" s="35">
        <v>2</v>
      </c>
      <c r="F119" s="73" t="s">
        <v>1298</v>
      </c>
      <c r="G119" s="78">
        <v>200</v>
      </c>
      <c r="H119" s="338">
        <v>30000</v>
      </c>
    </row>
    <row r="120" spans="3:9">
      <c r="C120" s="913"/>
      <c r="D120" s="859"/>
      <c r="E120" s="35">
        <v>2</v>
      </c>
      <c r="F120" s="73" t="s">
        <v>1299</v>
      </c>
      <c r="G120" s="78">
        <v>148</v>
      </c>
      <c r="H120" s="338">
        <v>14800</v>
      </c>
    </row>
    <row r="121" spans="3:9">
      <c r="C121" s="913"/>
      <c r="D121" s="859"/>
      <c r="E121" s="35">
        <v>2</v>
      </c>
      <c r="F121" s="73" t="s">
        <v>1300</v>
      </c>
      <c r="G121" s="78">
        <v>180</v>
      </c>
      <c r="H121" s="338">
        <v>270000</v>
      </c>
    </row>
    <row r="122" spans="3:9">
      <c r="C122" s="913"/>
      <c r="D122" s="859"/>
      <c r="E122" s="35">
        <v>2</v>
      </c>
      <c r="F122" s="73" t="s">
        <v>1301</v>
      </c>
      <c r="G122" s="78">
        <v>150</v>
      </c>
      <c r="H122" s="338">
        <v>120000</v>
      </c>
    </row>
    <row r="123" spans="3:9">
      <c r="C123" s="913"/>
      <c r="D123" s="859"/>
      <c r="E123" s="35">
        <v>2</v>
      </c>
      <c r="F123" s="73" t="s">
        <v>1302</v>
      </c>
      <c r="G123" s="78">
        <v>60</v>
      </c>
      <c r="H123" s="338">
        <v>180000</v>
      </c>
    </row>
    <row r="124" spans="3:9">
      <c r="C124" s="913"/>
      <c r="D124" s="859"/>
      <c r="E124" s="35">
        <v>2</v>
      </c>
      <c r="F124" s="73" t="s">
        <v>1303</v>
      </c>
      <c r="G124" s="78">
        <v>60</v>
      </c>
      <c r="H124" s="338">
        <v>90000</v>
      </c>
    </row>
    <row r="125" spans="3:9">
      <c r="C125" s="913"/>
      <c r="D125" s="859"/>
      <c r="E125" s="35">
        <v>2</v>
      </c>
      <c r="F125" s="73" t="s">
        <v>1304</v>
      </c>
      <c r="G125" s="78">
        <v>100</v>
      </c>
      <c r="H125" s="338">
        <v>69000</v>
      </c>
    </row>
    <row r="126" spans="3:9">
      <c r="C126" s="913"/>
      <c r="D126" s="859"/>
      <c r="E126" s="35">
        <v>2</v>
      </c>
      <c r="F126" s="73" t="s">
        <v>1305</v>
      </c>
      <c r="G126" s="78">
        <v>95</v>
      </c>
      <c r="H126" s="338">
        <v>123500</v>
      </c>
    </row>
    <row r="127" spans="3:9">
      <c r="C127" s="913"/>
      <c r="D127" s="859"/>
      <c r="E127" s="35">
        <v>2</v>
      </c>
      <c r="F127" s="73" t="s">
        <v>1306</v>
      </c>
      <c r="G127" s="78">
        <v>100</v>
      </c>
      <c r="H127" s="338">
        <v>40000</v>
      </c>
    </row>
    <row r="128" spans="3:9">
      <c r="C128" s="913"/>
      <c r="D128" s="859"/>
      <c r="E128" s="35">
        <v>2</v>
      </c>
      <c r="F128" s="73" t="s">
        <v>1307</v>
      </c>
      <c r="G128" s="78">
        <v>100</v>
      </c>
      <c r="H128" s="338">
        <v>85000</v>
      </c>
    </row>
    <row r="129" spans="3:9">
      <c r="C129" s="913"/>
      <c r="D129" s="859"/>
      <c r="E129" s="35">
        <v>2</v>
      </c>
      <c r="F129" s="73" t="s">
        <v>1308</v>
      </c>
      <c r="G129" s="78">
        <v>100</v>
      </c>
      <c r="H129" s="338">
        <v>65000</v>
      </c>
    </row>
    <row r="130" spans="3:9">
      <c r="C130" s="913"/>
      <c r="D130" s="859"/>
      <c r="E130" s="35">
        <v>2</v>
      </c>
      <c r="F130" s="73" t="s">
        <v>1309</v>
      </c>
      <c r="G130" s="78">
        <v>52</v>
      </c>
      <c r="H130" s="338">
        <v>5200</v>
      </c>
    </row>
    <row r="131" spans="3:9">
      <c r="C131" s="913"/>
      <c r="D131" s="859"/>
      <c r="E131" s="35">
        <v>2</v>
      </c>
      <c r="F131" s="73" t="s">
        <v>1310</v>
      </c>
      <c r="G131" s="78">
        <v>52</v>
      </c>
      <c r="H131" s="338">
        <v>8320</v>
      </c>
    </row>
    <row r="132" spans="3:9">
      <c r="C132" s="913"/>
      <c r="D132" s="859"/>
      <c r="E132" s="35">
        <v>2</v>
      </c>
      <c r="F132" s="73" t="s">
        <v>1311</v>
      </c>
      <c r="G132" s="78">
        <v>7</v>
      </c>
      <c r="H132" s="338">
        <v>1457.19</v>
      </c>
    </row>
    <row r="133" spans="3:9">
      <c r="C133" s="913"/>
      <c r="D133" s="859"/>
      <c r="E133" s="35">
        <v>2</v>
      </c>
      <c r="F133" s="73" t="s">
        <v>1312</v>
      </c>
      <c r="G133" s="78">
        <v>2</v>
      </c>
      <c r="H133" s="338">
        <v>20000</v>
      </c>
    </row>
    <row r="134" spans="3:9">
      <c r="C134" s="913"/>
      <c r="D134" s="859"/>
      <c r="E134" s="35">
        <v>2</v>
      </c>
      <c r="F134" s="73" t="s">
        <v>1313</v>
      </c>
      <c r="G134" s="78">
        <v>100</v>
      </c>
      <c r="H134" s="338">
        <v>224200</v>
      </c>
    </row>
    <row r="135" spans="3:9">
      <c r="C135" s="913"/>
      <c r="D135" s="859"/>
      <c r="E135" s="35">
        <v>2</v>
      </c>
      <c r="F135" s="73" t="s">
        <v>1314</v>
      </c>
      <c r="G135" s="78">
        <v>100</v>
      </c>
      <c r="H135" s="338">
        <v>10000</v>
      </c>
    </row>
    <row r="136" spans="3:9">
      <c r="C136" s="913"/>
      <c r="D136" s="859"/>
      <c r="E136" s="35">
        <v>2</v>
      </c>
      <c r="F136" s="73" t="s">
        <v>1315</v>
      </c>
      <c r="G136" s="78">
        <v>100</v>
      </c>
      <c r="H136" s="338">
        <v>40000</v>
      </c>
    </row>
    <row r="137" spans="3:9">
      <c r="C137" s="913"/>
      <c r="D137" s="859"/>
      <c r="E137" s="35">
        <v>2</v>
      </c>
      <c r="F137" s="73" t="s">
        <v>1316</v>
      </c>
      <c r="G137" s="78">
        <v>100</v>
      </c>
      <c r="H137" s="338">
        <v>145000</v>
      </c>
    </row>
    <row r="138" spans="3:9">
      <c r="C138" s="913"/>
      <c r="D138" s="859"/>
      <c r="E138" s="35">
        <v>2</v>
      </c>
      <c r="F138" s="73" t="s">
        <v>1317</v>
      </c>
      <c r="G138" s="78">
        <v>100</v>
      </c>
      <c r="H138" s="338">
        <v>79555</v>
      </c>
    </row>
    <row r="139" spans="3:9">
      <c r="C139" s="913"/>
      <c r="D139" s="859"/>
      <c r="E139" s="35">
        <v>2</v>
      </c>
      <c r="F139" s="73" t="s">
        <v>1318</v>
      </c>
      <c r="G139" s="78">
        <v>100</v>
      </c>
      <c r="H139" s="338">
        <v>6000</v>
      </c>
    </row>
    <row r="140" spans="3:9">
      <c r="C140" s="913"/>
      <c r="D140" s="859"/>
      <c r="E140" s="35">
        <v>2</v>
      </c>
      <c r="F140" s="73" t="s">
        <v>1319</v>
      </c>
      <c r="G140" s="78">
        <v>100</v>
      </c>
      <c r="H140" s="338">
        <v>3000</v>
      </c>
    </row>
    <row r="141" spans="3:9">
      <c r="C141" s="913"/>
      <c r="D141" s="859"/>
      <c r="E141" s="35">
        <v>2</v>
      </c>
      <c r="F141" s="73" t="s">
        <v>1320</v>
      </c>
      <c r="G141" s="78">
        <v>100</v>
      </c>
      <c r="H141" s="338">
        <v>13000</v>
      </c>
    </row>
    <row r="142" spans="3:9" ht="38.25">
      <c r="C142" s="913"/>
      <c r="D142" s="859"/>
      <c r="E142" s="35">
        <v>3</v>
      </c>
      <c r="F142" s="340" t="s">
        <v>1326</v>
      </c>
      <c r="G142" s="336">
        <v>1</v>
      </c>
      <c r="H142" s="341">
        <v>120000</v>
      </c>
      <c r="I142" s="872" t="s">
        <v>112</v>
      </c>
    </row>
    <row r="143" spans="3:9">
      <c r="C143" s="913"/>
      <c r="D143" s="859"/>
      <c r="E143" s="35">
        <v>3</v>
      </c>
      <c r="F143" s="342" t="s">
        <v>1327</v>
      </c>
      <c r="G143" s="336">
        <v>1</v>
      </c>
      <c r="H143" s="341">
        <v>50000</v>
      </c>
      <c r="I143" s="872"/>
    </row>
    <row r="144" spans="3:9">
      <c r="C144" s="913"/>
      <c r="D144" s="859"/>
      <c r="E144" s="35">
        <v>3</v>
      </c>
      <c r="F144" s="342" t="s">
        <v>1328</v>
      </c>
      <c r="G144" s="336">
        <v>2</v>
      </c>
      <c r="H144" s="341">
        <v>15000</v>
      </c>
      <c r="I144" s="872"/>
    </row>
    <row r="145" spans="3:9">
      <c r="C145" s="913"/>
      <c r="D145" s="859"/>
      <c r="E145" s="35">
        <v>3</v>
      </c>
      <c r="F145" s="342" t="s">
        <v>1329</v>
      </c>
      <c r="G145" s="336">
        <v>1</v>
      </c>
      <c r="H145" s="341">
        <v>400000</v>
      </c>
      <c r="I145" s="872"/>
    </row>
    <row r="146" spans="3:9" ht="38.25">
      <c r="C146" s="913"/>
      <c r="D146" s="859"/>
      <c r="E146" s="35">
        <v>3</v>
      </c>
      <c r="F146" s="340" t="s">
        <v>1330</v>
      </c>
      <c r="G146" s="345">
        <v>1</v>
      </c>
      <c r="H146" s="343">
        <v>252314</v>
      </c>
      <c r="I146" s="66" t="s">
        <v>152</v>
      </c>
    </row>
    <row r="147" spans="3:9">
      <c r="C147" s="901"/>
      <c r="D147" s="859"/>
      <c r="E147" s="35">
        <v>3</v>
      </c>
      <c r="F147" s="342" t="s">
        <v>602</v>
      </c>
      <c r="G147" s="345">
        <v>4</v>
      </c>
      <c r="H147" s="344">
        <v>23000</v>
      </c>
      <c r="I147" s="66" t="s">
        <v>93</v>
      </c>
    </row>
    <row r="148" spans="3:9" ht="13.5" thickBot="1">
      <c r="C148" s="79"/>
      <c r="D148" s="859"/>
      <c r="E148" s="35"/>
      <c r="F148" s="228"/>
      <c r="G148" s="125"/>
      <c r="H148" s="183">
        <f>SUM(H119:H147)</f>
        <v>2503346.19</v>
      </c>
    </row>
    <row r="149" spans="3:9" ht="13.5" thickBot="1">
      <c r="C149" s="16"/>
      <c r="D149" s="16"/>
      <c r="E149" s="16"/>
      <c r="F149" s="16"/>
      <c r="G149" s="30"/>
      <c r="H149" s="184">
        <f>SUM(H148,H118,H79)</f>
        <v>5723449.9900000002</v>
      </c>
    </row>
  </sheetData>
  <sheetProtection selectLockedCells="1" selectUnlockedCells="1"/>
  <mergeCells count="22">
    <mergeCell ref="C2:H2"/>
    <mergeCell ref="D5:F5"/>
    <mergeCell ref="C7:C8"/>
    <mergeCell ref="D7:D8"/>
    <mergeCell ref="D9:D45"/>
    <mergeCell ref="C32:C44"/>
    <mergeCell ref="C11:C31"/>
    <mergeCell ref="C9:C10"/>
    <mergeCell ref="D76:F76"/>
    <mergeCell ref="C46:C68"/>
    <mergeCell ref="D46:D69"/>
    <mergeCell ref="C78:C79"/>
    <mergeCell ref="D78:D79"/>
    <mergeCell ref="I116:I117"/>
    <mergeCell ref="I142:I145"/>
    <mergeCell ref="C119:C147"/>
    <mergeCell ref="C80:C81"/>
    <mergeCell ref="D80:D118"/>
    <mergeCell ref="C82:C102"/>
    <mergeCell ref="C103:C115"/>
    <mergeCell ref="D119:D148"/>
    <mergeCell ref="C116:C117"/>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06279-8977-44FA-96DD-FBF3FAABEADA}">
  <dimension ref="B2:K73"/>
  <sheetViews>
    <sheetView topLeftCell="A7" zoomScale="70" zoomScaleNormal="70" workbookViewId="0">
      <selection activeCell="K9" sqref="K9"/>
    </sheetView>
  </sheetViews>
  <sheetFormatPr defaultRowHeight="12.75"/>
  <cols>
    <col min="1" max="1" width="6.28515625" style="4" customWidth="1"/>
    <col min="2" max="2" width="2.85546875" style="21" customWidth="1"/>
    <col min="3" max="3" width="11" style="4" bestFit="1" customWidth="1"/>
    <col min="4" max="4" width="5.28515625" style="4" bestFit="1" customWidth="1"/>
    <col min="5" max="5" width="13.7109375" style="4" customWidth="1"/>
    <col min="6" max="6" width="14.7109375" style="19" bestFit="1" customWidth="1"/>
    <col min="7" max="7" width="45.5703125" style="21" bestFit="1" customWidth="1"/>
    <col min="8" max="8" width="56.5703125" style="19" customWidth="1"/>
    <col min="9" max="9" width="18.42578125" style="4" customWidth="1"/>
    <col min="10" max="10" width="15.7109375" style="4" bestFit="1" customWidth="1"/>
    <col min="11" max="11" width="44.7109375" style="4" bestFit="1" customWidth="1"/>
    <col min="12" max="12" width="6.28515625" style="4" bestFit="1" customWidth="1"/>
    <col min="13" max="13" width="15.5703125" style="4" bestFit="1" customWidth="1"/>
    <col min="14" max="258" width="9.140625" style="4"/>
    <col min="259" max="259" width="41.7109375" style="4" bestFit="1" customWidth="1"/>
    <col min="260" max="260" width="15.7109375" style="4" bestFit="1" customWidth="1"/>
    <col min="261" max="261" width="41.5703125" style="4" customWidth="1"/>
    <col min="262" max="262" width="6.42578125" style="4" customWidth="1"/>
    <col min="263" max="263" width="18.28515625" style="4" bestFit="1" customWidth="1"/>
    <col min="264" max="264" width="9.140625" style="4"/>
    <col min="265" max="265" width="31.28515625" style="4" bestFit="1" customWidth="1"/>
    <col min="266" max="266" width="15.7109375" style="4" bestFit="1" customWidth="1"/>
    <col min="267" max="267" width="44.7109375" style="4" bestFit="1" customWidth="1"/>
    <col min="268" max="268" width="6.28515625" style="4" bestFit="1" customWidth="1"/>
    <col min="269" max="269" width="15.5703125" style="4" bestFit="1" customWidth="1"/>
    <col min="270" max="514" width="9.140625" style="4"/>
    <col min="515" max="515" width="41.7109375" style="4" bestFit="1" customWidth="1"/>
    <col min="516" max="516" width="15.7109375" style="4" bestFit="1" customWidth="1"/>
    <col min="517" max="517" width="41.5703125" style="4" customWidth="1"/>
    <col min="518" max="518" width="6.42578125" style="4" customWidth="1"/>
    <col min="519" max="519" width="18.28515625" style="4" bestFit="1" customWidth="1"/>
    <col min="520" max="520" width="9.140625" style="4"/>
    <col min="521" max="521" width="31.28515625" style="4" bestFit="1" customWidth="1"/>
    <col min="522" max="522" width="15.7109375" style="4" bestFit="1" customWidth="1"/>
    <col min="523" max="523" width="44.7109375" style="4" bestFit="1" customWidth="1"/>
    <col min="524" max="524" width="6.28515625" style="4" bestFit="1" customWidth="1"/>
    <col min="525" max="525" width="15.5703125" style="4" bestFit="1" customWidth="1"/>
    <col min="526" max="770" width="9.140625" style="4"/>
    <col min="771" max="771" width="41.7109375" style="4" bestFit="1" customWidth="1"/>
    <col min="772" max="772" width="15.7109375" style="4" bestFit="1" customWidth="1"/>
    <col min="773" max="773" width="41.5703125" style="4" customWidth="1"/>
    <col min="774" max="774" width="6.42578125" style="4" customWidth="1"/>
    <col min="775" max="775" width="18.28515625" style="4" bestFit="1" customWidth="1"/>
    <col min="776" max="776" width="9.140625" style="4"/>
    <col min="777" max="777" width="31.28515625" style="4" bestFit="1" customWidth="1"/>
    <col min="778" max="778" width="15.7109375" style="4" bestFit="1" customWidth="1"/>
    <col min="779" max="779" width="44.7109375" style="4" bestFit="1" customWidth="1"/>
    <col min="780" max="780" width="6.28515625" style="4" bestFit="1" customWidth="1"/>
    <col min="781" max="781" width="15.5703125" style="4" bestFit="1" customWidth="1"/>
    <col min="782" max="1026" width="9.140625" style="4"/>
    <col min="1027" max="1027" width="41.7109375" style="4" bestFit="1" customWidth="1"/>
    <col min="1028" max="1028" width="15.7109375" style="4" bestFit="1" customWidth="1"/>
    <col min="1029" max="1029" width="41.5703125" style="4" customWidth="1"/>
    <col min="1030" max="1030" width="6.42578125" style="4" customWidth="1"/>
    <col min="1031" max="1031" width="18.28515625" style="4" bestFit="1" customWidth="1"/>
    <col min="1032" max="1032" width="9.140625" style="4"/>
    <col min="1033" max="1033" width="31.28515625" style="4" bestFit="1" customWidth="1"/>
    <col min="1034" max="1034" width="15.7109375" style="4" bestFit="1" customWidth="1"/>
    <col min="1035" max="1035" width="44.7109375" style="4" bestFit="1" customWidth="1"/>
    <col min="1036" max="1036" width="6.28515625" style="4" bestFit="1" customWidth="1"/>
    <col min="1037" max="1037" width="15.5703125" style="4" bestFit="1" customWidth="1"/>
    <col min="1038" max="1282" width="9.140625" style="4"/>
    <col min="1283" max="1283" width="41.7109375" style="4" bestFit="1" customWidth="1"/>
    <col min="1284" max="1284" width="15.7109375" style="4" bestFit="1" customWidth="1"/>
    <col min="1285" max="1285" width="41.5703125" style="4" customWidth="1"/>
    <col min="1286" max="1286" width="6.42578125" style="4" customWidth="1"/>
    <col min="1287" max="1287" width="18.28515625" style="4" bestFit="1" customWidth="1"/>
    <col min="1288" max="1288" width="9.140625" style="4"/>
    <col min="1289" max="1289" width="31.28515625" style="4" bestFit="1" customWidth="1"/>
    <col min="1290" max="1290" width="15.7109375" style="4" bestFit="1" customWidth="1"/>
    <col min="1291" max="1291" width="44.7109375" style="4" bestFit="1" customWidth="1"/>
    <col min="1292" max="1292" width="6.28515625" style="4" bestFit="1" customWidth="1"/>
    <col min="1293" max="1293" width="15.5703125" style="4" bestFit="1" customWidth="1"/>
    <col min="1294" max="1538" width="9.140625" style="4"/>
    <col min="1539" max="1539" width="41.7109375" style="4" bestFit="1" customWidth="1"/>
    <col min="1540" max="1540" width="15.7109375" style="4" bestFit="1" customWidth="1"/>
    <col min="1541" max="1541" width="41.5703125" style="4" customWidth="1"/>
    <col min="1542" max="1542" width="6.42578125" style="4" customWidth="1"/>
    <col min="1543" max="1543" width="18.28515625" style="4" bestFit="1" customWidth="1"/>
    <col min="1544" max="1544" width="9.140625" style="4"/>
    <col min="1545" max="1545" width="31.28515625" style="4" bestFit="1" customWidth="1"/>
    <col min="1546" max="1546" width="15.7109375" style="4" bestFit="1" customWidth="1"/>
    <col min="1547" max="1547" width="44.7109375" style="4" bestFit="1" customWidth="1"/>
    <col min="1548" max="1548" width="6.28515625" style="4" bestFit="1" customWidth="1"/>
    <col min="1549" max="1549" width="15.5703125" style="4" bestFit="1" customWidth="1"/>
    <col min="1550" max="1794" width="9.140625" style="4"/>
    <col min="1795" max="1795" width="41.7109375" style="4" bestFit="1" customWidth="1"/>
    <col min="1796" max="1796" width="15.7109375" style="4" bestFit="1" customWidth="1"/>
    <col min="1797" max="1797" width="41.5703125" style="4" customWidth="1"/>
    <col min="1798" max="1798" width="6.42578125" style="4" customWidth="1"/>
    <col min="1799" max="1799" width="18.28515625" style="4" bestFit="1" customWidth="1"/>
    <col min="1800" max="1800" width="9.140625" style="4"/>
    <col min="1801" max="1801" width="31.28515625" style="4" bestFit="1" customWidth="1"/>
    <col min="1802" max="1802" width="15.7109375" style="4" bestFit="1" customWidth="1"/>
    <col min="1803" max="1803" width="44.7109375" style="4" bestFit="1" customWidth="1"/>
    <col min="1804" max="1804" width="6.28515625" style="4" bestFit="1" customWidth="1"/>
    <col min="1805" max="1805" width="15.5703125" style="4" bestFit="1" customWidth="1"/>
    <col min="1806" max="2050" width="9.140625" style="4"/>
    <col min="2051" max="2051" width="41.7109375" style="4" bestFit="1" customWidth="1"/>
    <col min="2052" max="2052" width="15.7109375" style="4" bestFit="1" customWidth="1"/>
    <col min="2053" max="2053" width="41.5703125" style="4" customWidth="1"/>
    <col min="2054" max="2054" width="6.42578125" style="4" customWidth="1"/>
    <col min="2055" max="2055" width="18.28515625" style="4" bestFit="1" customWidth="1"/>
    <col min="2056" max="2056" width="9.140625" style="4"/>
    <col min="2057" max="2057" width="31.28515625" style="4" bestFit="1" customWidth="1"/>
    <col min="2058" max="2058" width="15.7109375" style="4" bestFit="1" customWidth="1"/>
    <col min="2059" max="2059" width="44.7109375" style="4" bestFit="1" customWidth="1"/>
    <col min="2060" max="2060" width="6.28515625" style="4" bestFit="1" customWidth="1"/>
    <col min="2061" max="2061" width="15.5703125" style="4" bestFit="1" customWidth="1"/>
    <col min="2062" max="2306" width="9.140625" style="4"/>
    <col min="2307" max="2307" width="41.7109375" style="4" bestFit="1" customWidth="1"/>
    <col min="2308" max="2308" width="15.7109375" style="4" bestFit="1" customWidth="1"/>
    <col min="2309" max="2309" width="41.5703125" style="4" customWidth="1"/>
    <col min="2310" max="2310" width="6.42578125" style="4" customWidth="1"/>
    <col min="2311" max="2311" width="18.28515625" style="4" bestFit="1" customWidth="1"/>
    <col min="2312" max="2312" width="9.140625" style="4"/>
    <col min="2313" max="2313" width="31.28515625" style="4" bestFit="1" customWidth="1"/>
    <col min="2314" max="2314" width="15.7109375" style="4" bestFit="1" customWidth="1"/>
    <col min="2315" max="2315" width="44.7109375" style="4" bestFit="1" customWidth="1"/>
    <col min="2316" max="2316" width="6.28515625" style="4" bestFit="1" customWidth="1"/>
    <col min="2317" max="2317" width="15.5703125" style="4" bestFit="1" customWidth="1"/>
    <col min="2318" max="2562" width="9.140625" style="4"/>
    <col min="2563" max="2563" width="41.7109375" style="4" bestFit="1" customWidth="1"/>
    <col min="2564" max="2564" width="15.7109375" style="4" bestFit="1" customWidth="1"/>
    <col min="2565" max="2565" width="41.5703125" style="4" customWidth="1"/>
    <col min="2566" max="2566" width="6.42578125" style="4" customWidth="1"/>
    <col min="2567" max="2567" width="18.28515625" style="4" bestFit="1" customWidth="1"/>
    <col min="2568" max="2568" width="9.140625" style="4"/>
    <col min="2569" max="2569" width="31.28515625" style="4" bestFit="1" customWidth="1"/>
    <col min="2570" max="2570" width="15.7109375" style="4" bestFit="1" customWidth="1"/>
    <col min="2571" max="2571" width="44.7109375" style="4" bestFit="1" customWidth="1"/>
    <col min="2572" max="2572" width="6.28515625" style="4" bestFit="1" customWidth="1"/>
    <col min="2573" max="2573" width="15.5703125" style="4" bestFit="1" customWidth="1"/>
    <col min="2574" max="2818" width="9.140625" style="4"/>
    <col min="2819" max="2819" width="41.7109375" style="4" bestFit="1" customWidth="1"/>
    <col min="2820" max="2820" width="15.7109375" style="4" bestFit="1" customWidth="1"/>
    <col min="2821" max="2821" width="41.5703125" style="4" customWidth="1"/>
    <col min="2822" max="2822" width="6.42578125" style="4" customWidth="1"/>
    <col min="2823" max="2823" width="18.28515625" style="4" bestFit="1" customWidth="1"/>
    <col min="2824" max="2824" width="9.140625" style="4"/>
    <col min="2825" max="2825" width="31.28515625" style="4" bestFit="1" customWidth="1"/>
    <col min="2826" max="2826" width="15.7109375" style="4" bestFit="1" customWidth="1"/>
    <col min="2827" max="2827" width="44.7109375" style="4" bestFit="1" customWidth="1"/>
    <col min="2828" max="2828" width="6.28515625" style="4" bestFit="1" customWidth="1"/>
    <col min="2829" max="2829" width="15.5703125" style="4" bestFit="1" customWidth="1"/>
    <col min="2830" max="3074" width="9.140625" style="4"/>
    <col min="3075" max="3075" width="41.7109375" style="4" bestFit="1" customWidth="1"/>
    <col min="3076" max="3076" width="15.7109375" style="4" bestFit="1" customWidth="1"/>
    <col min="3077" max="3077" width="41.5703125" style="4" customWidth="1"/>
    <col min="3078" max="3078" width="6.42578125" style="4" customWidth="1"/>
    <col min="3079" max="3079" width="18.28515625" style="4" bestFit="1" customWidth="1"/>
    <col min="3080" max="3080" width="9.140625" style="4"/>
    <col min="3081" max="3081" width="31.28515625" style="4" bestFit="1" customWidth="1"/>
    <col min="3082" max="3082" width="15.7109375" style="4" bestFit="1" customWidth="1"/>
    <col min="3083" max="3083" width="44.7109375" style="4" bestFit="1" customWidth="1"/>
    <col min="3084" max="3084" width="6.28515625" style="4" bestFit="1" customWidth="1"/>
    <col min="3085" max="3085" width="15.5703125" style="4" bestFit="1" customWidth="1"/>
    <col min="3086" max="3330" width="9.140625" style="4"/>
    <col min="3331" max="3331" width="41.7109375" style="4" bestFit="1" customWidth="1"/>
    <col min="3332" max="3332" width="15.7109375" style="4" bestFit="1" customWidth="1"/>
    <col min="3333" max="3333" width="41.5703125" style="4" customWidth="1"/>
    <col min="3334" max="3334" width="6.42578125" style="4" customWidth="1"/>
    <col min="3335" max="3335" width="18.28515625" style="4" bestFit="1" customWidth="1"/>
    <col min="3336" max="3336" width="9.140625" style="4"/>
    <col min="3337" max="3337" width="31.28515625" style="4" bestFit="1" customWidth="1"/>
    <col min="3338" max="3338" width="15.7109375" style="4" bestFit="1" customWidth="1"/>
    <col min="3339" max="3339" width="44.7109375" style="4" bestFit="1" customWidth="1"/>
    <col min="3340" max="3340" width="6.28515625" style="4" bestFit="1" customWidth="1"/>
    <col min="3341" max="3341" width="15.5703125" style="4" bestFit="1" customWidth="1"/>
    <col min="3342" max="3586" width="9.140625" style="4"/>
    <col min="3587" max="3587" width="41.7109375" style="4" bestFit="1" customWidth="1"/>
    <col min="3588" max="3588" width="15.7109375" style="4" bestFit="1" customWidth="1"/>
    <col min="3589" max="3589" width="41.5703125" style="4" customWidth="1"/>
    <col min="3590" max="3590" width="6.42578125" style="4" customWidth="1"/>
    <col min="3591" max="3591" width="18.28515625" style="4" bestFit="1" customWidth="1"/>
    <col min="3592" max="3592" width="9.140625" style="4"/>
    <col min="3593" max="3593" width="31.28515625" style="4" bestFit="1" customWidth="1"/>
    <col min="3594" max="3594" width="15.7109375" style="4" bestFit="1" customWidth="1"/>
    <col min="3595" max="3595" width="44.7109375" style="4" bestFit="1" customWidth="1"/>
    <col min="3596" max="3596" width="6.28515625" style="4" bestFit="1" customWidth="1"/>
    <col min="3597" max="3597" width="15.5703125" style="4" bestFit="1" customWidth="1"/>
    <col min="3598" max="3842" width="9.140625" style="4"/>
    <col min="3843" max="3843" width="41.7109375" style="4" bestFit="1" customWidth="1"/>
    <col min="3844" max="3844" width="15.7109375" style="4" bestFit="1" customWidth="1"/>
    <col min="3845" max="3845" width="41.5703125" style="4" customWidth="1"/>
    <col min="3846" max="3846" width="6.42578125" style="4" customWidth="1"/>
    <col min="3847" max="3847" width="18.28515625" style="4" bestFit="1" customWidth="1"/>
    <col min="3848" max="3848" width="9.140625" style="4"/>
    <col min="3849" max="3849" width="31.28515625" style="4" bestFit="1" customWidth="1"/>
    <col min="3850" max="3850" width="15.7109375" style="4" bestFit="1" customWidth="1"/>
    <col min="3851" max="3851" width="44.7109375" style="4" bestFit="1" customWidth="1"/>
    <col min="3852" max="3852" width="6.28515625" style="4" bestFit="1" customWidth="1"/>
    <col min="3853" max="3853" width="15.5703125" style="4" bestFit="1" customWidth="1"/>
    <col min="3854" max="4098" width="9.140625" style="4"/>
    <col min="4099" max="4099" width="41.7109375" style="4" bestFit="1" customWidth="1"/>
    <col min="4100" max="4100" width="15.7109375" style="4" bestFit="1" customWidth="1"/>
    <col min="4101" max="4101" width="41.5703125" style="4" customWidth="1"/>
    <col min="4102" max="4102" width="6.42578125" style="4" customWidth="1"/>
    <col min="4103" max="4103" width="18.28515625" style="4" bestFit="1" customWidth="1"/>
    <col min="4104" max="4104" width="9.140625" style="4"/>
    <col min="4105" max="4105" width="31.28515625" style="4" bestFit="1" customWidth="1"/>
    <col min="4106" max="4106" width="15.7109375" style="4" bestFit="1" customWidth="1"/>
    <col min="4107" max="4107" width="44.7109375" style="4" bestFit="1" customWidth="1"/>
    <col min="4108" max="4108" width="6.28515625" style="4" bestFit="1" customWidth="1"/>
    <col min="4109" max="4109" width="15.5703125" style="4" bestFit="1" customWidth="1"/>
    <col min="4110" max="4354" width="9.140625" style="4"/>
    <col min="4355" max="4355" width="41.7109375" style="4" bestFit="1" customWidth="1"/>
    <col min="4356" max="4356" width="15.7109375" style="4" bestFit="1" customWidth="1"/>
    <col min="4357" max="4357" width="41.5703125" style="4" customWidth="1"/>
    <col min="4358" max="4358" width="6.42578125" style="4" customWidth="1"/>
    <col min="4359" max="4359" width="18.28515625" style="4" bestFit="1" customWidth="1"/>
    <col min="4360" max="4360" width="9.140625" style="4"/>
    <col min="4361" max="4361" width="31.28515625" style="4" bestFit="1" customWidth="1"/>
    <col min="4362" max="4362" width="15.7109375" style="4" bestFit="1" customWidth="1"/>
    <col min="4363" max="4363" width="44.7109375" style="4" bestFit="1" customWidth="1"/>
    <col min="4364" max="4364" width="6.28515625" style="4" bestFit="1" customWidth="1"/>
    <col min="4365" max="4365" width="15.5703125" style="4" bestFit="1" customWidth="1"/>
    <col min="4366" max="4610" width="9.140625" style="4"/>
    <col min="4611" max="4611" width="41.7109375" style="4" bestFit="1" customWidth="1"/>
    <col min="4612" max="4612" width="15.7109375" style="4" bestFit="1" customWidth="1"/>
    <col min="4613" max="4613" width="41.5703125" style="4" customWidth="1"/>
    <col min="4614" max="4614" width="6.42578125" style="4" customWidth="1"/>
    <col min="4615" max="4615" width="18.28515625" style="4" bestFit="1" customWidth="1"/>
    <col min="4616" max="4616" width="9.140625" style="4"/>
    <col min="4617" max="4617" width="31.28515625" style="4" bestFit="1" customWidth="1"/>
    <col min="4618" max="4618" width="15.7109375" style="4" bestFit="1" customWidth="1"/>
    <col min="4619" max="4619" width="44.7109375" style="4" bestFit="1" customWidth="1"/>
    <col min="4620" max="4620" width="6.28515625" style="4" bestFit="1" customWidth="1"/>
    <col min="4621" max="4621" width="15.5703125" style="4" bestFit="1" customWidth="1"/>
    <col min="4622" max="4866" width="9.140625" style="4"/>
    <col min="4867" max="4867" width="41.7109375" style="4" bestFit="1" customWidth="1"/>
    <col min="4868" max="4868" width="15.7109375" style="4" bestFit="1" customWidth="1"/>
    <col min="4869" max="4869" width="41.5703125" style="4" customWidth="1"/>
    <col min="4870" max="4870" width="6.42578125" style="4" customWidth="1"/>
    <col min="4871" max="4871" width="18.28515625" style="4" bestFit="1" customWidth="1"/>
    <col min="4872" max="4872" width="9.140625" style="4"/>
    <col min="4873" max="4873" width="31.28515625" style="4" bestFit="1" customWidth="1"/>
    <col min="4874" max="4874" width="15.7109375" style="4" bestFit="1" customWidth="1"/>
    <col min="4875" max="4875" width="44.7109375" style="4" bestFit="1" customWidth="1"/>
    <col min="4876" max="4876" width="6.28515625" style="4" bestFit="1" customWidth="1"/>
    <col min="4877" max="4877" width="15.5703125" style="4" bestFit="1" customWidth="1"/>
    <col min="4878" max="5122" width="9.140625" style="4"/>
    <col min="5123" max="5123" width="41.7109375" style="4" bestFit="1" customWidth="1"/>
    <col min="5124" max="5124" width="15.7109375" style="4" bestFit="1" customWidth="1"/>
    <col min="5125" max="5125" width="41.5703125" style="4" customWidth="1"/>
    <col min="5126" max="5126" width="6.42578125" style="4" customWidth="1"/>
    <col min="5127" max="5127" width="18.28515625" style="4" bestFit="1" customWidth="1"/>
    <col min="5128" max="5128" width="9.140625" style="4"/>
    <col min="5129" max="5129" width="31.28515625" style="4" bestFit="1" customWidth="1"/>
    <col min="5130" max="5130" width="15.7109375" style="4" bestFit="1" customWidth="1"/>
    <col min="5131" max="5131" width="44.7109375" style="4" bestFit="1" customWidth="1"/>
    <col min="5132" max="5132" width="6.28515625" style="4" bestFit="1" customWidth="1"/>
    <col min="5133" max="5133" width="15.5703125" style="4" bestFit="1" customWidth="1"/>
    <col min="5134" max="5378" width="9.140625" style="4"/>
    <col min="5379" max="5379" width="41.7109375" style="4" bestFit="1" customWidth="1"/>
    <col min="5380" max="5380" width="15.7109375" style="4" bestFit="1" customWidth="1"/>
    <col min="5381" max="5381" width="41.5703125" style="4" customWidth="1"/>
    <col min="5382" max="5382" width="6.42578125" style="4" customWidth="1"/>
    <col min="5383" max="5383" width="18.28515625" style="4" bestFit="1" customWidth="1"/>
    <col min="5384" max="5384" width="9.140625" style="4"/>
    <col min="5385" max="5385" width="31.28515625" style="4" bestFit="1" customWidth="1"/>
    <col min="5386" max="5386" width="15.7109375" style="4" bestFit="1" customWidth="1"/>
    <col min="5387" max="5387" width="44.7109375" style="4" bestFit="1" customWidth="1"/>
    <col min="5388" max="5388" width="6.28515625" style="4" bestFit="1" customWidth="1"/>
    <col min="5389" max="5389" width="15.5703125" style="4" bestFit="1" customWidth="1"/>
    <col min="5390" max="5634" width="9.140625" style="4"/>
    <col min="5635" max="5635" width="41.7109375" style="4" bestFit="1" customWidth="1"/>
    <col min="5636" max="5636" width="15.7109375" style="4" bestFit="1" customWidth="1"/>
    <col min="5637" max="5637" width="41.5703125" style="4" customWidth="1"/>
    <col min="5638" max="5638" width="6.42578125" style="4" customWidth="1"/>
    <col min="5639" max="5639" width="18.28515625" style="4" bestFit="1" customWidth="1"/>
    <col min="5640" max="5640" width="9.140625" style="4"/>
    <col min="5641" max="5641" width="31.28515625" style="4" bestFit="1" customWidth="1"/>
    <col min="5642" max="5642" width="15.7109375" style="4" bestFit="1" customWidth="1"/>
    <col min="5643" max="5643" width="44.7109375" style="4" bestFit="1" customWidth="1"/>
    <col min="5644" max="5644" width="6.28515625" style="4" bestFit="1" customWidth="1"/>
    <col min="5645" max="5645" width="15.5703125" style="4" bestFit="1" customWidth="1"/>
    <col min="5646" max="5890" width="9.140625" style="4"/>
    <col min="5891" max="5891" width="41.7109375" style="4" bestFit="1" customWidth="1"/>
    <col min="5892" max="5892" width="15.7109375" style="4" bestFit="1" customWidth="1"/>
    <col min="5893" max="5893" width="41.5703125" style="4" customWidth="1"/>
    <col min="5894" max="5894" width="6.42578125" style="4" customWidth="1"/>
    <col min="5895" max="5895" width="18.28515625" style="4" bestFit="1" customWidth="1"/>
    <col min="5896" max="5896" width="9.140625" style="4"/>
    <col min="5897" max="5897" width="31.28515625" style="4" bestFit="1" customWidth="1"/>
    <col min="5898" max="5898" width="15.7109375" style="4" bestFit="1" customWidth="1"/>
    <col min="5899" max="5899" width="44.7109375" style="4" bestFit="1" customWidth="1"/>
    <col min="5900" max="5900" width="6.28515625" style="4" bestFit="1" customWidth="1"/>
    <col min="5901" max="5901" width="15.5703125" style="4" bestFit="1" customWidth="1"/>
    <col min="5902" max="6146" width="9.140625" style="4"/>
    <col min="6147" max="6147" width="41.7109375" style="4" bestFit="1" customWidth="1"/>
    <col min="6148" max="6148" width="15.7109375" style="4" bestFit="1" customWidth="1"/>
    <col min="6149" max="6149" width="41.5703125" style="4" customWidth="1"/>
    <col min="6150" max="6150" width="6.42578125" style="4" customWidth="1"/>
    <col min="6151" max="6151" width="18.28515625" style="4" bestFit="1" customWidth="1"/>
    <col min="6152" max="6152" width="9.140625" style="4"/>
    <col min="6153" max="6153" width="31.28515625" style="4" bestFit="1" customWidth="1"/>
    <col min="6154" max="6154" width="15.7109375" style="4" bestFit="1" customWidth="1"/>
    <col min="6155" max="6155" width="44.7109375" style="4" bestFit="1" customWidth="1"/>
    <col min="6156" max="6156" width="6.28515625" style="4" bestFit="1" customWidth="1"/>
    <col min="6157" max="6157" width="15.5703125" style="4" bestFit="1" customWidth="1"/>
    <col min="6158" max="6402" width="9.140625" style="4"/>
    <col min="6403" max="6403" width="41.7109375" style="4" bestFit="1" customWidth="1"/>
    <col min="6404" max="6404" width="15.7109375" style="4" bestFit="1" customWidth="1"/>
    <col min="6405" max="6405" width="41.5703125" style="4" customWidth="1"/>
    <col min="6406" max="6406" width="6.42578125" style="4" customWidth="1"/>
    <col min="6407" max="6407" width="18.28515625" style="4" bestFit="1" customWidth="1"/>
    <col min="6408" max="6408" width="9.140625" style="4"/>
    <col min="6409" max="6409" width="31.28515625" style="4" bestFit="1" customWidth="1"/>
    <col min="6410" max="6410" width="15.7109375" style="4" bestFit="1" customWidth="1"/>
    <col min="6411" max="6411" width="44.7109375" style="4" bestFit="1" customWidth="1"/>
    <col min="6412" max="6412" width="6.28515625" style="4" bestFit="1" customWidth="1"/>
    <col min="6413" max="6413" width="15.5703125" style="4" bestFit="1" customWidth="1"/>
    <col min="6414" max="6658" width="9.140625" style="4"/>
    <col min="6659" max="6659" width="41.7109375" style="4" bestFit="1" customWidth="1"/>
    <col min="6660" max="6660" width="15.7109375" style="4" bestFit="1" customWidth="1"/>
    <col min="6661" max="6661" width="41.5703125" style="4" customWidth="1"/>
    <col min="6662" max="6662" width="6.42578125" style="4" customWidth="1"/>
    <col min="6663" max="6663" width="18.28515625" style="4" bestFit="1" customWidth="1"/>
    <col min="6664" max="6664" width="9.140625" style="4"/>
    <col min="6665" max="6665" width="31.28515625" style="4" bestFit="1" customWidth="1"/>
    <col min="6666" max="6666" width="15.7109375" style="4" bestFit="1" customWidth="1"/>
    <col min="6667" max="6667" width="44.7109375" style="4" bestFit="1" customWidth="1"/>
    <col min="6668" max="6668" width="6.28515625" style="4" bestFit="1" customWidth="1"/>
    <col min="6669" max="6669" width="15.5703125" style="4" bestFit="1" customWidth="1"/>
    <col min="6670" max="6914" width="9.140625" style="4"/>
    <col min="6915" max="6915" width="41.7109375" style="4" bestFit="1" customWidth="1"/>
    <col min="6916" max="6916" width="15.7109375" style="4" bestFit="1" customWidth="1"/>
    <col min="6917" max="6917" width="41.5703125" style="4" customWidth="1"/>
    <col min="6918" max="6918" width="6.42578125" style="4" customWidth="1"/>
    <col min="6919" max="6919" width="18.28515625" style="4" bestFit="1" customWidth="1"/>
    <col min="6920" max="6920" width="9.140625" style="4"/>
    <col min="6921" max="6921" width="31.28515625" style="4" bestFit="1" customWidth="1"/>
    <col min="6922" max="6922" width="15.7109375" style="4" bestFit="1" customWidth="1"/>
    <col min="6923" max="6923" width="44.7109375" style="4" bestFit="1" customWidth="1"/>
    <col min="6924" max="6924" width="6.28515625" style="4" bestFit="1" customWidth="1"/>
    <col min="6925" max="6925" width="15.5703125" style="4" bestFit="1" customWidth="1"/>
    <col min="6926" max="7170" width="9.140625" style="4"/>
    <col min="7171" max="7171" width="41.7109375" style="4" bestFit="1" customWidth="1"/>
    <col min="7172" max="7172" width="15.7109375" style="4" bestFit="1" customWidth="1"/>
    <col min="7173" max="7173" width="41.5703125" style="4" customWidth="1"/>
    <col min="7174" max="7174" width="6.42578125" style="4" customWidth="1"/>
    <col min="7175" max="7175" width="18.28515625" style="4" bestFit="1" customWidth="1"/>
    <col min="7176" max="7176" width="9.140625" style="4"/>
    <col min="7177" max="7177" width="31.28515625" style="4" bestFit="1" customWidth="1"/>
    <col min="7178" max="7178" width="15.7109375" style="4" bestFit="1" customWidth="1"/>
    <col min="7179" max="7179" width="44.7109375" style="4" bestFit="1" customWidth="1"/>
    <col min="7180" max="7180" width="6.28515625" style="4" bestFit="1" customWidth="1"/>
    <col min="7181" max="7181" width="15.5703125" style="4" bestFit="1" customWidth="1"/>
    <col min="7182" max="7426" width="9.140625" style="4"/>
    <col min="7427" max="7427" width="41.7109375" style="4" bestFit="1" customWidth="1"/>
    <col min="7428" max="7428" width="15.7109375" style="4" bestFit="1" customWidth="1"/>
    <col min="7429" max="7429" width="41.5703125" style="4" customWidth="1"/>
    <col min="7430" max="7430" width="6.42578125" style="4" customWidth="1"/>
    <col min="7431" max="7431" width="18.28515625" style="4" bestFit="1" customWidth="1"/>
    <col min="7432" max="7432" width="9.140625" style="4"/>
    <col min="7433" max="7433" width="31.28515625" style="4" bestFit="1" customWidth="1"/>
    <col min="7434" max="7434" width="15.7109375" style="4" bestFit="1" customWidth="1"/>
    <col min="7435" max="7435" width="44.7109375" style="4" bestFit="1" customWidth="1"/>
    <col min="7436" max="7436" width="6.28515625" style="4" bestFit="1" customWidth="1"/>
    <col min="7437" max="7437" width="15.5703125" style="4" bestFit="1" customWidth="1"/>
    <col min="7438" max="7682" width="9.140625" style="4"/>
    <col min="7683" max="7683" width="41.7109375" style="4" bestFit="1" customWidth="1"/>
    <col min="7684" max="7684" width="15.7109375" style="4" bestFit="1" customWidth="1"/>
    <col min="7685" max="7685" width="41.5703125" style="4" customWidth="1"/>
    <col min="7686" max="7686" width="6.42578125" style="4" customWidth="1"/>
    <col min="7687" max="7687" width="18.28515625" style="4" bestFit="1" customWidth="1"/>
    <col min="7688" max="7688" width="9.140625" style="4"/>
    <col min="7689" max="7689" width="31.28515625" style="4" bestFit="1" customWidth="1"/>
    <col min="7690" max="7690" width="15.7109375" style="4" bestFit="1" customWidth="1"/>
    <col min="7691" max="7691" width="44.7109375" style="4" bestFit="1" customWidth="1"/>
    <col min="7692" max="7692" width="6.28515625" style="4" bestFit="1" customWidth="1"/>
    <col min="7693" max="7693" width="15.5703125" style="4" bestFit="1" customWidth="1"/>
    <col min="7694" max="7938" width="9.140625" style="4"/>
    <col min="7939" max="7939" width="41.7109375" style="4" bestFit="1" customWidth="1"/>
    <col min="7940" max="7940" width="15.7109375" style="4" bestFit="1" customWidth="1"/>
    <col min="7941" max="7941" width="41.5703125" style="4" customWidth="1"/>
    <col min="7942" max="7942" width="6.42578125" style="4" customWidth="1"/>
    <col min="7943" max="7943" width="18.28515625" style="4" bestFit="1" customWidth="1"/>
    <col min="7944" max="7944" width="9.140625" style="4"/>
    <col min="7945" max="7945" width="31.28515625" style="4" bestFit="1" customWidth="1"/>
    <col min="7946" max="7946" width="15.7109375" style="4" bestFit="1" customWidth="1"/>
    <col min="7947" max="7947" width="44.7109375" style="4" bestFit="1" customWidth="1"/>
    <col min="7948" max="7948" width="6.28515625" style="4" bestFit="1" customWidth="1"/>
    <col min="7949" max="7949" width="15.5703125" style="4" bestFit="1" customWidth="1"/>
    <col min="7950" max="8194" width="9.140625" style="4"/>
    <col min="8195" max="8195" width="41.7109375" style="4" bestFit="1" customWidth="1"/>
    <col min="8196" max="8196" width="15.7109375" style="4" bestFit="1" customWidth="1"/>
    <col min="8197" max="8197" width="41.5703125" style="4" customWidth="1"/>
    <col min="8198" max="8198" width="6.42578125" style="4" customWidth="1"/>
    <col min="8199" max="8199" width="18.28515625" style="4" bestFit="1" customWidth="1"/>
    <col min="8200" max="8200" width="9.140625" style="4"/>
    <col min="8201" max="8201" width="31.28515625" style="4" bestFit="1" customWidth="1"/>
    <col min="8202" max="8202" width="15.7109375" style="4" bestFit="1" customWidth="1"/>
    <col min="8203" max="8203" width="44.7109375" style="4" bestFit="1" customWidth="1"/>
    <col min="8204" max="8204" width="6.28515625" style="4" bestFit="1" customWidth="1"/>
    <col min="8205" max="8205" width="15.5703125" style="4" bestFit="1" customWidth="1"/>
    <col min="8206" max="8450" width="9.140625" style="4"/>
    <col min="8451" max="8451" width="41.7109375" style="4" bestFit="1" customWidth="1"/>
    <col min="8452" max="8452" width="15.7109375" style="4" bestFit="1" customWidth="1"/>
    <col min="8453" max="8453" width="41.5703125" style="4" customWidth="1"/>
    <col min="8454" max="8454" width="6.42578125" style="4" customWidth="1"/>
    <col min="8455" max="8455" width="18.28515625" style="4" bestFit="1" customWidth="1"/>
    <col min="8456" max="8456" width="9.140625" style="4"/>
    <col min="8457" max="8457" width="31.28515625" style="4" bestFit="1" customWidth="1"/>
    <col min="8458" max="8458" width="15.7109375" style="4" bestFit="1" customWidth="1"/>
    <col min="8459" max="8459" width="44.7109375" style="4" bestFit="1" customWidth="1"/>
    <col min="8460" max="8460" width="6.28515625" style="4" bestFit="1" customWidth="1"/>
    <col min="8461" max="8461" width="15.5703125" style="4" bestFit="1" customWidth="1"/>
    <col min="8462" max="8706" width="9.140625" style="4"/>
    <col min="8707" max="8707" width="41.7109375" style="4" bestFit="1" customWidth="1"/>
    <col min="8708" max="8708" width="15.7109375" style="4" bestFit="1" customWidth="1"/>
    <col min="8709" max="8709" width="41.5703125" style="4" customWidth="1"/>
    <col min="8710" max="8710" width="6.42578125" style="4" customWidth="1"/>
    <col min="8711" max="8711" width="18.28515625" style="4" bestFit="1" customWidth="1"/>
    <col min="8712" max="8712" width="9.140625" style="4"/>
    <col min="8713" max="8713" width="31.28515625" style="4" bestFit="1" customWidth="1"/>
    <col min="8714" max="8714" width="15.7109375" style="4" bestFit="1" customWidth="1"/>
    <col min="8715" max="8715" width="44.7109375" style="4" bestFit="1" customWidth="1"/>
    <col min="8716" max="8716" width="6.28515625" style="4" bestFit="1" customWidth="1"/>
    <col min="8717" max="8717" width="15.5703125" style="4" bestFit="1" customWidth="1"/>
    <col min="8718" max="8962" width="9.140625" style="4"/>
    <col min="8963" max="8963" width="41.7109375" style="4" bestFit="1" customWidth="1"/>
    <col min="8964" max="8964" width="15.7109375" style="4" bestFit="1" customWidth="1"/>
    <col min="8965" max="8965" width="41.5703125" style="4" customWidth="1"/>
    <col min="8966" max="8966" width="6.42578125" style="4" customWidth="1"/>
    <col min="8967" max="8967" width="18.28515625" style="4" bestFit="1" customWidth="1"/>
    <col min="8968" max="8968" width="9.140625" style="4"/>
    <col min="8969" max="8969" width="31.28515625" style="4" bestFit="1" customWidth="1"/>
    <col min="8970" max="8970" width="15.7109375" style="4" bestFit="1" customWidth="1"/>
    <col min="8971" max="8971" width="44.7109375" style="4" bestFit="1" customWidth="1"/>
    <col min="8972" max="8972" width="6.28515625" style="4" bestFit="1" customWidth="1"/>
    <col min="8973" max="8973" width="15.5703125" style="4" bestFit="1" customWidth="1"/>
    <col min="8974" max="9218" width="9.140625" style="4"/>
    <col min="9219" max="9219" width="41.7109375" style="4" bestFit="1" customWidth="1"/>
    <col min="9220" max="9220" width="15.7109375" style="4" bestFit="1" customWidth="1"/>
    <col min="9221" max="9221" width="41.5703125" style="4" customWidth="1"/>
    <col min="9222" max="9222" width="6.42578125" style="4" customWidth="1"/>
    <col min="9223" max="9223" width="18.28515625" style="4" bestFit="1" customWidth="1"/>
    <col min="9224" max="9224" width="9.140625" style="4"/>
    <col min="9225" max="9225" width="31.28515625" style="4" bestFit="1" customWidth="1"/>
    <col min="9226" max="9226" width="15.7109375" style="4" bestFit="1" customWidth="1"/>
    <col min="9227" max="9227" width="44.7109375" style="4" bestFit="1" customWidth="1"/>
    <col min="9228" max="9228" width="6.28515625" style="4" bestFit="1" customWidth="1"/>
    <col min="9229" max="9229" width="15.5703125" style="4" bestFit="1" customWidth="1"/>
    <col min="9230" max="9474" width="9.140625" style="4"/>
    <col min="9475" max="9475" width="41.7109375" style="4" bestFit="1" customWidth="1"/>
    <col min="9476" max="9476" width="15.7109375" style="4" bestFit="1" customWidth="1"/>
    <col min="9477" max="9477" width="41.5703125" style="4" customWidth="1"/>
    <col min="9478" max="9478" width="6.42578125" style="4" customWidth="1"/>
    <col min="9479" max="9479" width="18.28515625" style="4" bestFit="1" customWidth="1"/>
    <col min="9480" max="9480" width="9.140625" style="4"/>
    <col min="9481" max="9481" width="31.28515625" style="4" bestFit="1" customWidth="1"/>
    <col min="9482" max="9482" width="15.7109375" style="4" bestFit="1" customWidth="1"/>
    <col min="9483" max="9483" width="44.7109375" style="4" bestFit="1" customWidth="1"/>
    <col min="9484" max="9484" width="6.28515625" style="4" bestFit="1" customWidth="1"/>
    <col min="9485" max="9485" width="15.5703125" style="4" bestFit="1" customWidth="1"/>
    <col min="9486" max="9730" width="9.140625" style="4"/>
    <col min="9731" max="9731" width="41.7109375" style="4" bestFit="1" customWidth="1"/>
    <col min="9732" max="9732" width="15.7109375" style="4" bestFit="1" customWidth="1"/>
    <col min="9733" max="9733" width="41.5703125" style="4" customWidth="1"/>
    <col min="9734" max="9734" width="6.42578125" style="4" customWidth="1"/>
    <col min="9735" max="9735" width="18.28515625" style="4" bestFit="1" customWidth="1"/>
    <col min="9736" max="9736" width="9.140625" style="4"/>
    <col min="9737" max="9737" width="31.28515625" style="4" bestFit="1" customWidth="1"/>
    <col min="9738" max="9738" width="15.7109375" style="4" bestFit="1" customWidth="1"/>
    <col min="9739" max="9739" width="44.7109375" style="4" bestFit="1" customWidth="1"/>
    <col min="9740" max="9740" width="6.28515625" style="4" bestFit="1" customWidth="1"/>
    <col min="9741" max="9741" width="15.5703125" style="4" bestFit="1" customWidth="1"/>
    <col min="9742" max="9986" width="9.140625" style="4"/>
    <col min="9987" max="9987" width="41.7109375" style="4" bestFit="1" customWidth="1"/>
    <col min="9988" max="9988" width="15.7109375" style="4" bestFit="1" customWidth="1"/>
    <col min="9989" max="9989" width="41.5703125" style="4" customWidth="1"/>
    <col min="9990" max="9990" width="6.42578125" style="4" customWidth="1"/>
    <col min="9991" max="9991" width="18.28515625" style="4" bestFit="1" customWidth="1"/>
    <col min="9992" max="9992" width="9.140625" style="4"/>
    <col min="9993" max="9993" width="31.28515625" style="4" bestFit="1" customWidth="1"/>
    <col min="9994" max="9994" width="15.7109375" style="4" bestFit="1" customWidth="1"/>
    <col min="9995" max="9995" width="44.7109375" style="4" bestFit="1" customWidth="1"/>
    <col min="9996" max="9996" width="6.28515625" style="4" bestFit="1" customWidth="1"/>
    <col min="9997" max="9997" width="15.5703125" style="4" bestFit="1" customWidth="1"/>
    <col min="9998" max="10242" width="9.140625" style="4"/>
    <col min="10243" max="10243" width="41.7109375" style="4" bestFit="1" customWidth="1"/>
    <col min="10244" max="10244" width="15.7109375" style="4" bestFit="1" customWidth="1"/>
    <col min="10245" max="10245" width="41.5703125" style="4" customWidth="1"/>
    <col min="10246" max="10246" width="6.42578125" style="4" customWidth="1"/>
    <col min="10247" max="10247" width="18.28515625" style="4" bestFit="1" customWidth="1"/>
    <col min="10248" max="10248" width="9.140625" style="4"/>
    <col min="10249" max="10249" width="31.28515625" style="4" bestFit="1" customWidth="1"/>
    <col min="10250" max="10250" width="15.7109375" style="4" bestFit="1" customWidth="1"/>
    <col min="10251" max="10251" width="44.7109375" style="4" bestFit="1" customWidth="1"/>
    <col min="10252" max="10252" width="6.28515625" style="4" bestFit="1" customWidth="1"/>
    <col min="10253" max="10253" width="15.5703125" style="4" bestFit="1" customWidth="1"/>
    <col min="10254" max="10498" width="9.140625" style="4"/>
    <col min="10499" max="10499" width="41.7109375" style="4" bestFit="1" customWidth="1"/>
    <col min="10500" max="10500" width="15.7109375" style="4" bestFit="1" customWidth="1"/>
    <col min="10501" max="10501" width="41.5703125" style="4" customWidth="1"/>
    <col min="10502" max="10502" width="6.42578125" style="4" customWidth="1"/>
    <col min="10503" max="10503" width="18.28515625" style="4" bestFit="1" customWidth="1"/>
    <col min="10504" max="10504" width="9.140625" style="4"/>
    <col min="10505" max="10505" width="31.28515625" style="4" bestFit="1" customWidth="1"/>
    <col min="10506" max="10506" width="15.7109375" style="4" bestFit="1" customWidth="1"/>
    <col min="10507" max="10507" width="44.7109375" style="4" bestFit="1" customWidth="1"/>
    <col min="10508" max="10508" width="6.28515625" style="4" bestFit="1" customWidth="1"/>
    <col min="10509" max="10509" width="15.5703125" style="4" bestFit="1" customWidth="1"/>
    <col min="10510" max="10754" width="9.140625" style="4"/>
    <col min="10755" max="10755" width="41.7109375" style="4" bestFit="1" customWidth="1"/>
    <col min="10756" max="10756" width="15.7109375" style="4" bestFit="1" customWidth="1"/>
    <col min="10757" max="10757" width="41.5703125" style="4" customWidth="1"/>
    <col min="10758" max="10758" width="6.42578125" style="4" customWidth="1"/>
    <col min="10759" max="10759" width="18.28515625" style="4" bestFit="1" customWidth="1"/>
    <col min="10760" max="10760" width="9.140625" style="4"/>
    <col min="10761" max="10761" width="31.28515625" style="4" bestFit="1" customWidth="1"/>
    <col min="10762" max="10762" width="15.7109375" style="4" bestFit="1" customWidth="1"/>
    <col min="10763" max="10763" width="44.7109375" style="4" bestFit="1" customWidth="1"/>
    <col min="10764" max="10764" width="6.28515625" style="4" bestFit="1" customWidth="1"/>
    <col min="10765" max="10765" width="15.5703125" style="4" bestFit="1" customWidth="1"/>
    <col min="10766" max="11010" width="9.140625" style="4"/>
    <col min="11011" max="11011" width="41.7109375" style="4" bestFit="1" customWidth="1"/>
    <col min="11012" max="11012" width="15.7109375" style="4" bestFit="1" customWidth="1"/>
    <col min="11013" max="11013" width="41.5703125" style="4" customWidth="1"/>
    <col min="11014" max="11014" width="6.42578125" style="4" customWidth="1"/>
    <col min="11015" max="11015" width="18.28515625" style="4" bestFit="1" customWidth="1"/>
    <col min="11016" max="11016" width="9.140625" style="4"/>
    <col min="11017" max="11017" width="31.28515625" style="4" bestFit="1" customWidth="1"/>
    <col min="11018" max="11018" width="15.7109375" style="4" bestFit="1" customWidth="1"/>
    <col min="11019" max="11019" width="44.7109375" style="4" bestFit="1" customWidth="1"/>
    <col min="11020" max="11020" width="6.28515625" style="4" bestFit="1" customWidth="1"/>
    <col min="11021" max="11021" width="15.5703125" style="4" bestFit="1" customWidth="1"/>
    <col min="11022" max="11266" width="9.140625" style="4"/>
    <col min="11267" max="11267" width="41.7109375" style="4" bestFit="1" customWidth="1"/>
    <col min="11268" max="11268" width="15.7109375" style="4" bestFit="1" customWidth="1"/>
    <col min="11269" max="11269" width="41.5703125" style="4" customWidth="1"/>
    <col min="11270" max="11270" width="6.42578125" style="4" customWidth="1"/>
    <col min="11271" max="11271" width="18.28515625" style="4" bestFit="1" customWidth="1"/>
    <col min="11272" max="11272" width="9.140625" style="4"/>
    <col min="11273" max="11273" width="31.28515625" style="4" bestFit="1" customWidth="1"/>
    <col min="11274" max="11274" width="15.7109375" style="4" bestFit="1" customWidth="1"/>
    <col min="11275" max="11275" width="44.7109375" style="4" bestFit="1" customWidth="1"/>
    <col min="11276" max="11276" width="6.28515625" style="4" bestFit="1" customWidth="1"/>
    <col min="11277" max="11277" width="15.5703125" style="4" bestFit="1" customWidth="1"/>
    <col min="11278" max="11522" width="9.140625" style="4"/>
    <col min="11523" max="11523" width="41.7109375" style="4" bestFit="1" customWidth="1"/>
    <col min="11524" max="11524" width="15.7109375" style="4" bestFit="1" customWidth="1"/>
    <col min="11525" max="11525" width="41.5703125" style="4" customWidth="1"/>
    <col min="11526" max="11526" width="6.42578125" style="4" customWidth="1"/>
    <col min="11527" max="11527" width="18.28515625" style="4" bestFit="1" customWidth="1"/>
    <col min="11528" max="11528" width="9.140625" style="4"/>
    <col min="11529" max="11529" width="31.28515625" style="4" bestFit="1" customWidth="1"/>
    <col min="11530" max="11530" width="15.7109375" style="4" bestFit="1" customWidth="1"/>
    <col min="11531" max="11531" width="44.7109375" style="4" bestFit="1" customWidth="1"/>
    <col min="11532" max="11532" width="6.28515625" style="4" bestFit="1" customWidth="1"/>
    <col min="11533" max="11533" width="15.5703125" style="4" bestFit="1" customWidth="1"/>
    <col min="11534" max="11778" width="9.140625" style="4"/>
    <col min="11779" max="11779" width="41.7109375" style="4" bestFit="1" customWidth="1"/>
    <col min="11780" max="11780" width="15.7109375" style="4" bestFit="1" customWidth="1"/>
    <col min="11781" max="11781" width="41.5703125" style="4" customWidth="1"/>
    <col min="11782" max="11782" width="6.42578125" style="4" customWidth="1"/>
    <col min="11783" max="11783" width="18.28515625" style="4" bestFit="1" customWidth="1"/>
    <col min="11784" max="11784" width="9.140625" style="4"/>
    <col min="11785" max="11785" width="31.28515625" style="4" bestFit="1" customWidth="1"/>
    <col min="11786" max="11786" width="15.7109375" style="4" bestFit="1" customWidth="1"/>
    <col min="11787" max="11787" width="44.7109375" style="4" bestFit="1" customWidth="1"/>
    <col min="11788" max="11788" width="6.28515625" style="4" bestFit="1" customWidth="1"/>
    <col min="11789" max="11789" width="15.5703125" style="4" bestFit="1" customWidth="1"/>
    <col min="11790" max="12034" width="9.140625" style="4"/>
    <col min="12035" max="12035" width="41.7109375" style="4" bestFit="1" customWidth="1"/>
    <col min="12036" max="12036" width="15.7109375" style="4" bestFit="1" customWidth="1"/>
    <col min="12037" max="12037" width="41.5703125" style="4" customWidth="1"/>
    <col min="12038" max="12038" width="6.42578125" style="4" customWidth="1"/>
    <col min="12039" max="12039" width="18.28515625" style="4" bestFit="1" customWidth="1"/>
    <col min="12040" max="12040" width="9.140625" style="4"/>
    <col min="12041" max="12041" width="31.28515625" style="4" bestFit="1" customWidth="1"/>
    <col min="12042" max="12042" width="15.7109375" style="4" bestFit="1" customWidth="1"/>
    <col min="12043" max="12043" width="44.7109375" style="4" bestFit="1" customWidth="1"/>
    <col min="12044" max="12044" width="6.28515625" style="4" bestFit="1" customWidth="1"/>
    <col min="12045" max="12045" width="15.5703125" style="4" bestFit="1" customWidth="1"/>
    <col min="12046" max="12290" width="9.140625" style="4"/>
    <col min="12291" max="12291" width="41.7109375" style="4" bestFit="1" customWidth="1"/>
    <col min="12292" max="12292" width="15.7109375" style="4" bestFit="1" customWidth="1"/>
    <col min="12293" max="12293" width="41.5703125" style="4" customWidth="1"/>
    <col min="12294" max="12294" width="6.42578125" style="4" customWidth="1"/>
    <col min="12295" max="12295" width="18.28515625" style="4" bestFit="1" customWidth="1"/>
    <col min="12296" max="12296" width="9.140625" style="4"/>
    <col min="12297" max="12297" width="31.28515625" style="4" bestFit="1" customWidth="1"/>
    <col min="12298" max="12298" width="15.7109375" style="4" bestFit="1" customWidth="1"/>
    <col min="12299" max="12299" width="44.7109375" style="4" bestFit="1" customWidth="1"/>
    <col min="12300" max="12300" width="6.28515625" style="4" bestFit="1" customWidth="1"/>
    <col min="12301" max="12301" width="15.5703125" style="4" bestFit="1" customWidth="1"/>
    <col min="12302" max="12546" width="9.140625" style="4"/>
    <col min="12547" max="12547" width="41.7109375" style="4" bestFit="1" customWidth="1"/>
    <col min="12548" max="12548" width="15.7109375" style="4" bestFit="1" customWidth="1"/>
    <col min="12549" max="12549" width="41.5703125" style="4" customWidth="1"/>
    <col min="12550" max="12550" width="6.42578125" style="4" customWidth="1"/>
    <col min="12551" max="12551" width="18.28515625" style="4" bestFit="1" customWidth="1"/>
    <col min="12552" max="12552" width="9.140625" style="4"/>
    <col min="12553" max="12553" width="31.28515625" style="4" bestFit="1" customWidth="1"/>
    <col min="12554" max="12554" width="15.7109375" style="4" bestFit="1" customWidth="1"/>
    <col min="12555" max="12555" width="44.7109375" style="4" bestFit="1" customWidth="1"/>
    <col min="12556" max="12556" width="6.28515625" style="4" bestFit="1" customWidth="1"/>
    <col min="12557" max="12557" width="15.5703125" style="4" bestFit="1" customWidth="1"/>
    <col min="12558" max="12802" width="9.140625" style="4"/>
    <col min="12803" max="12803" width="41.7109375" style="4" bestFit="1" customWidth="1"/>
    <col min="12804" max="12804" width="15.7109375" style="4" bestFit="1" customWidth="1"/>
    <col min="12805" max="12805" width="41.5703125" style="4" customWidth="1"/>
    <col min="12806" max="12806" width="6.42578125" style="4" customWidth="1"/>
    <col min="12807" max="12807" width="18.28515625" style="4" bestFit="1" customWidth="1"/>
    <col min="12808" max="12808" width="9.140625" style="4"/>
    <col min="12809" max="12809" width="31.28515625" style="4" bestFit="1" customWidth="1"/>
    <col min="12810" max="12810" width="15.7109375" style="4" bestFit="1" customWidth="1"/>
    <col min="12811" max="12811" width="44.7109375" style="4" bestFit="1" customWidth="1"/>
    <col min="12812" max="12812" width="6.28515625" style="4" bestFit="1" customWidth="1"/>
    <col min="12813" max="12813" width="15.5703125" style="4" bestFit="1" customWidth="1"/>
    <col min="12814" max="13058" width="9.140625" style="4"/>
    <col min="13059" max="13059" width="41.7109375" style="4" bestFit="1" customWidth="1"/>
    <col min="13060" max="13060" width="15.7109375" style="4" bestFit="1" customWidth="1"/>
    <col min="13061" max="13061" width="41.5703125" style="4" customWidth="1"/>
    <col min="13062" max="13062" width="6.42578125" style="4" customWidth="1"/>
    <col min="13063" max="13063" width="18.28515625" style="4" bestFit="1" customWidth="1"/>
    <col min="13064" max="13064" width="9.140625" style="4"/>
    <col min="13065" max="13065" width="31.28515625" style="4" bestFit="1" customWidth="1"/>
    <col min="13066" max="13066" width="15.7109375" style="4" bestFit="1" customWidth="1"/>
    <col min="13067" max="13067" width="44.7109375" style="4" bestFit="1" customWidth="1"/>
    <col min="13068" max="13068" width="6.28515625" style="4" bestFit="1" customWidth="1"/>
    <col min="13069" max="13069" width="15.5703125" style="4" bestFit="1" customWidth="1"/>
    <col min="13070" max="13314" width="9.140625" style="4"/>
    <col min="13315" max="13315" width="41.7109375" style="4" bestFit="1" customWidth="1"/>
    <col min="13316" max="13316" width="15.7109375" style="4" bestFit="1" customWidth="1"/>
    <col min="13317" max="13317" width="41.5703125" style="4" customWidth="1"/>
    <col min="13318" max="13318" width="6.42578125" style="4" customWidth="1"/>
    <col min="13319" max="13319" width="18.28515625" style="4" bestFit="1" customWidth="1"/>
    <col min="13320" max="13320" width="9.140625" style="4"/>
    <col min="13321" max="13321" width="31.28515625" style="4" bestFit="1" customWidth="1"/>
    <col min="13322" max="13322" width="15.7109375" style="4" bestFit="1" customWidth="1"/>
    <col min="13323" max="13323" width="44.7109375" style="4" bestFit="1" customWidth="1"/>
    <col min="13324" max="13324" width="6.28515625" style="4" bestFit="1" customWidth="1"/>
    <col min="13325" max="13325" width="15.5703125" style="4" bestFit="1" customWidth="1"/>
    <col min="13326" max="13570" width="9.140625" style="4"/>
    <col min="13571" max="13571" width="41.7109375" style="4" bestFit="1" customWidth="1"/>
    <col min="13572" max="13572" width="15.7109375" style="4" bestFit="1" customWidth="1"/>
    <col min="13573" max="13573" width="41.5703125" style="4" customWidth="1"/>
    <col min="13574" max="13574" width="6.42578125" style="4" customWidth="1"/>
    <col min="13575" max="13575" width="18.28515625" style="4" bestFit="1" customWidth="1"/>
    <col min="13576" max="13576" width="9.140625" style="4"/>
    <col min="13577" max="13577" width="31.28515625" style="4" bestFit="1" customWidth="1"/>
    <col min="13578" max="13578" width="15.7109375" style="4" bestFit="1" customWidth="1"/>
    <col min="13579" max="13579" width="44.7109375" style="4" bestFit="1" customWidth="1"/>
    <col min="13580" max="13580" width="6.28515625" style="4" bestFit="1" customWidth="1"/>
    <col min="13581" max="13581" width="15.5703125" style="4" bestFit="1" customWidth="1"/>
    <col min="13582" max="13826" width="9.140625" style="4"/>
    <col min="13827" max="13827" width="41.7109375" style="4" bestFit="1" customWidth="1"/>
    <col min="13828" max="13828" width="15.7109375" style="4" bestFit="1" customWidth="1"/>
    <col min="13829" max="13829" width="41.5703125" style="4" customWidth="1"/>
    <col min="13830" max="13830" width="6.42578125" style="4" customWidth="1"/>
    <col min="13831" max="13831" width="18.28515625" style="4" bestFit="1" customWidth="1"/>
    <col min="13832" max="13832" width="9.140625" style="4"/>
    <col min="13833" max="13833" width="31.28515625" style="4" bestFit="1" customWidth="1"/>
    <col min="13834" max="13834" width="15.7109375" style="4" bestFit="1" customWidth="1"/>
    <col min="13835" max="13835" width="44.7109375" style="4" bestFit="1" customWidth="1"/>
    <col min="13836" max="13836" width="6.28515625" style="4" bestFit="1" customWidth="1"/>
    <col min="13837" max="13837" width="15.5703125" style="4" bestFit="1" customWidth="1"/>
    <col min="13838" max="14082" width="9.140625" style="4"/>
    <col min="14083" max="14083" width="41.7109375" style="4" bestFit="1" customWidth="1"/>
    <col min="14084" max="14084" width="15.7109375" style="4" bestFit="1" customWidth="1"/>
    <col min="14085" max="14085" width="41.5703125" style="4" customWidth="1"/>
    <col min="14086" max="14086" width="6.42578125" style="4" customWidth="1"/>
    <col min="14087" max="14087" width="18.28515625" style="4" bestFit="1" customWidth="1"/>
    <col min="14088" max="14088" width="9.140625" style="4"/>
    <col min="14089" max="14089" width="31.28515625" style="4" bestFit="1" customWidth="1"/>
    <col min="14090" max="14090" width="15.7109375" style="4" bestFit="1" customWidth="1"/>
    <col min="14091" max="14091" width="44.7109375" style="4" bestFit="1" customWidth="1"/>
    <col min="14092" max="14092" width="6.28515625" style="4" bestFit="1" customWidth="1"/>
    <col min="14093" max="14093" width="15.5703125" style="4" bestFit="1" customWidth="1"/>
    <col min="14094" max="14338" width="9.140625" style="4"/>
    <col min="14339" max="14339" width="41.7109375" style="4" bestFit="1" customWidth="1"/>
    <col min="14340" max="14340" width="15.7109375" style="4" bestFit="1" customWidth="1"/>
    <col min="14341" max="14341" width="41.5703125" style="4" customWidth="1"/>
    <col min="14342" max="14342" width="6.42578125" style="4" customWidth="1"/>
    <col min="14343" max="14343" width="18.28515625" style="4" bestFit="1" customWidth="1"/>
    <col min="14344" max="14344" width="9.140625" style="4"/>
    <col min="14345" max="14345" width="31.28515625" style="4" bestFit="1" customWidth="1"/>
    <col min="14346" max="14346" width="15.7109375" style="4" bestFit="1" customWidth="1"/>
    <col min="14347" max="14347" width="44.7109375" style="4" bestFit="1" customWidth="1"/>
    <col min="14348" max="14348" width="6.28515625" style="4" bestFit="1" customWidth="1"/>
    <col min="14349" max="14349" width="15.5703125" style="4" bestFit="1" customWidth="1"/>
    <col min="14350" max="14594" width="9.140625" style="4"/>
    <col min="14595" max="14595" width="41.7109375" style="4" bestFit="1" customWidth="1"/>
    <col min="14596" max="14596" width="15.7109375" style="4" bestFit="1" customWidth="1"/>
    <col min="14597" max="14597" width="41.5703125" style="4" customWidth="1"/>
    <col min="14598" max="14598" width="6.42578125" style="4" customWidth="1"/>
    <col min="14599" max="14599" width="18.28515625" style="4" bestFit="1" customWidth="1"/>
    <col min="14600" max="14600" width="9.140625" style="4"/>
    <col min="14601" max="14601" width="31.28515625" style="4" bestFit="1" customWidth="1"/>
    <col min="14602" max="14602" width="15.7109375" style="4" bestFit="1" customWidth="1"/>
    <col min="14603" max="14603" width="44.7109375" style="4" bestFit="1" customWidth="1"/>
    <col min="14604" max="14604" width="6.28515625" style="4" bestFit="1" customWidth="1"/>
    <col min="14605" max="14605" width="15.5703125" style="4" bestFit="1" customWidth="1"/>
    <col min="14606" max="14850" width="9.140625" style="4"/>
    <col min="14851" max="14851" width="41.7109375" style="4" bestFit="1" customWidth="1"/>
    <col min="14852" max="14852" width="15.7109375" style="4" bestFit="1" customWidth="1"/>
    <col min="14853" max="14853" width="41.5703125" style="4" customWidth="1"/>
    <col min="14854" max="14854" width="6.42578125" style="4" customWidth="1"/>
    <col min="14855" max="14855" width="18.28515625" style="4" bestFit="1" customWidth="1"/>
    <col min="14856" max="14856" width="9.140625" style="4"/>
    <col min="14857" max="14857" width="31.28515625" style="4" bestFit="1" customWidth="1"/>
    <col min="14858" max="14858" width="15.7109375" style="4" bestFit="1" customWidth="1"/>
    <col min="14859" max="14859" width="44.7109375" style="4" bestFit="1" customWidth="1"/>
    <col min="14860" max="14860" width="6.28515625" style="4" bestFit="1" customWidth="1"/>
    <col min="14861" max="14861" width="15.5703125" style="4" bestFit="1" customWidth="1"/>
    <col min="14862" max="15106" width="9.140625" style="4"/>
    <col min="15107" max="15107" width="41.7109375" style="4" bestFit="1" customWidth="1"/>
    <col min="15108" max="15108" width="15.7109375" style="4" bestFit="1" customWidth="1"/>
    <col min="15109" max="15109" width="41.5703125" style="4" customWidth="1"/>
    <col min="15110" max="15110" width="6.42578125" style="4" customWidth="1"/>
    <col min="15111" max="15111" width="18.28515625" style="4" bestFit="1" customWidth="1"/>
    <col min="15112" max="15112" width="9.140625" style="4"/>
    <col min="15113" max="15113" width="31.28515625" style="4" bestFit="1" customWidth="1"/>
    <col min="15114" max="15114" width="15.7109375" style="4" bestFit="1" customWidth="1"/>
    <col min="15115" max="15115" width="44.7109375" style="4" bestFit="1" customWidth="1"/>
    <col min="15116" max="15116" width="6.28515625" style="4" bestFit="1" customWidth="1"/>
    <col min="15117" max="15117" width="15.5703125" style="4" bestFit="1" customWidth="1"/>
    <col min="15118" max="15362" width="9.140625" style="4"/>
    <col min="15363" max="15363" width="41.7109375" style="4" bestFit="1" customWidth="1"/>
    <col min="15364" max="15364" width="15.7109375" style="4" bestFit="1" customWidth="1"/>
    <col min="15365" max="15365" width="41.5703125" style="4" customWidth="1"/>
    <col min="15366" max="15366" width="6.42578125" style="4" customWidth="1"/>
    <col min="15367" max="15367" width="18.28515625" style="4" bestFit="1" customWidth="1"/>
    <col min="15368" max="15368" width="9.140625" style="4"/>
    <col min="15369" max="15369" width="31.28515625" style="4" bestFit="1" customWidth="1"/>
    <col min="15370" max="15370" width="15.7109375" style="4" bestFit="1" customWidth="1"/>
    <col min="15371" max="15371" width="44.7109375" style="4" bestFit="1" customWidth="1"/>
    <col min="15372" max="15372" width="6.28515625" style="4" bestFit="1" customWidth="1"/>
    <col min="15373" max="15373" width="15.5703125" style="4" bestFit="1" customWidth="1"/>
    <col min="15374" max="15618" width="9.140625" style="4"/>
    <col min="15619" max="15619" width="41.7109375" style="4" bestFit="1" customWidth="1"/>
    <col min="15620" max="15620" width="15.7109375" style="4" bestFit="1" customWidth="1"/>
    <col min="15621" max="15621" width="41.5703125" style="4" customWidth="1"/>
    <col min="15622" max="15622" width="6.42578125" style="4" customWidth="1"/>
    <col min="15623" max="15623" width="18.28515625" style="4" bestFit="1" customWidth="1"/>
    <col min="15624" max="15624" width="9.140625" style="4"/>
    <col min="15625" max="15625" width="31.28515625" style="4" bestFit="1" customWidth="1"/>
    <col min="15626" max="15626" width="15.7109375" style="4" bestFit="1" customWidth="1"/>
    <col min="15627" max="15627" width="44.7109375" style="4" bestFit="1" customWidth="1"/>
    <col min="15628" max="15628" width="6.28515625" style="4" bestFit="1" customWidth="1"/>
    <col min="15629" max="15629" width="15.5703125" style="4" bestFit="1" customWidth="1"/>
    <col min="15630" max="15874" width="9.140625" style="4"/>
    <col min="15875" max="15875" width="41.7109375" style="4" bestFit="1" customWidth="1"/>
    <col min="15876" max="15876" width="15.7109375" style="4" bestFit="1" customWidth="1"/>
    <col min="15877" max="15877" width="41.5703125" style="4" customWidth="1"/>
    <col min="15878" max="15878" width="6.42578125" style="4" customWidth="1"/>
    <col min="15879" max="15879" width="18.28515625" style="4" bestFit="1" customWidth="1"/>
    <col min="15880" max="15880" width="9.140625" style="4"/>
    <col min="15881" max="15881" width="31.28515625" style="4" bestFit="1" customWidth="1"/>
    <col min="15882" max="15882" width="15.7109375" style="4" bestFit="1" customWidth="1"/>
    <col min="15883" max="15883" width="44.7109375" style="4" bestFit="1" customWidth="1"/>
    <col min="15884" max="15884" width="6.28515625" style="4" bestFit="1" customWidth="1"/>
    <col min="15885" max="15885" width="15.5703125" style="4" bestFit="1" customWidth="1"/>
    <col min="15886" max="16130" width="9.140625" style="4"/>
    <col min="16131" max="16131" width="41.7109375" style="4" bestFit="1" customWidth="1"/>
    <col min="16132" max="16132" width="15.7109375" style="4" bestFit="1" customWidth="1"/>
    <col min="16133" max="16133" width="41.5703125" style="4" customWidth="1"/>
    <col min="16134" max="16134" width="6.42578125" style="4" customWidth="1"/>
    <col min="16135" max="16135" width="18.28515625" style="4" bestFit="1" customWidth="1"/>
    <col min="16136" max="16136" width="9.140625" style="4"/>
    <col min="16137" max="16137" width="31.28515625" style="4" bestFit="1" customWidth="1"/>
    <col min="16138" max="16138" width="15.7109375" style="4" bestFit="1" customWidth="1"/>
    <col min="16139" max="16139" width="44.7109375" style="4" bestFit="1" customWidth="1"/>
    <col min="16140" max="16140" width="6.28515625" style="4" bestFit="1" customWidth="1"/>
    <col min="16141" max="16141" width="15.5703125" style="4" bestFit="1" customWidth="1"/>
    <col min="16142" max="16384" width="9.140625" style="4"/>
  </cols>
  <sheetData>
    <row r="2" spans="3:11" ht="30" customHeight="1">
      <c r="C2" s="885" t="s">
        <v>1331</v>
      </c>
      <c r="D2" s="885"/>
      <c r="E2" s="885"/>
      <c r="F2" s="885"/>
      <c r="G2" s="885"/>
      <c r="H2" s="885"/>
      <c r="I2" s="885"/>
      <c r="J2" s="885"/>
      <c r="K2" s="885"/>
    </row>
    <row r="3" spans="3:11" ht="17.25" customHeight="1"/>
    <row r="4" spans="3:11" ht="15">
      <c r="C4" s="486" t="s">
        <v>1332</v>
      </c>
      <c r="D4" s="486" t="s">
        <v>1333</v>
      </c>
      <c r="E4" s="486" t="s">
        <v>1334</v>
      </c>
      <c r="F4" s="486" t="s">
        <v>159</v>
      </c>
      <c r="G4" s="486" t="s">
        <v>1335</v>
      </c>
      <c r="H4" s="487" t="s">
        <v>1333</v>
      </c>
      <c r="I4" s="486" t="s">
        <v>1336</v>
      </c>
      <c r="J4" s="486" t="s">
        <v>1337</v>
      </c>
      <c r="K4" s="486" t="s">
        <v>1338</v>
      </c>
    </row>
    <row r="5" spans="3:11" ht="43.5" customHeight="1">
      <c r="C5" s="1023" t="s">
        <v>9</v>
      </c>
      <c r="D5" s="1026" t="s">
        <v>1339</v>
      </c>
      <c r="E5" s="1023" t="s">
        <v>1340</v>
      </c>
      <c r="F5" s="488">
        <v>1</v>
      </c>
      <c r="G5" s="514" t="s">
        <v>1341</v>
      </c>
      <c r="H5" s="489" t="s">
        <v>1342</v>
      </c>
      <c r="I5" s="488">
        <v>1</v>
      </c>
      <c r="J5" s="490">
        <v>439383.17</v>
      </c>
      <c r="K5" s="490">
        <v>439383.17</v>
      </c>
    </row>
    <row r="6" spans="3:11" ht="43.5" customHeight="1">
      <c r="C6" s="1024"/>
      <c r="D6" s="1027"/>
      <c r="E6" s="1024"/>
      <c r="F6" s="491">
        <v>1</v>
      </c>
      <c r="G6" s="515" t="s">
        <v>1341</v>
      </c>
      <c r="H6" s="492" t="s">
        <v>1343</v>
      </c>
      <c r="I6" s="491">
        <v>1</v>
      </c>
      <c r="J6" s="493">
        <v>439383.17</v>
      </c>
      <c r="K6" s="493">
        <v>439383.17</v>
      </c>
    </row>
    <row r="7" spans="3:11" ht="43.5" customHeight="1">
      <c r="C7" s="1025"/>
      <c r="D7" s="1028"/>
      <c r="E7" s="1025"/>
      <c r="F7" s="491">
        <v>1</v>
      </c>
      <c r="G7" s="515" t="s">
        <v>1341</v>
      </c>
      <c r="H7" s="492" t="s">
        <v>1344</v>
      </c>
      <c r="I7" s="491">
        <v>1</v>
      </c>
      <c r="J7" s="493">
        <v>439383.16</v>
      </c>
      <c r="K7" s="493">
        <v>439383.16</v>
      </c>
    </row>
    <row r="8" spans="3:11" ht="15">
      <c r="C8" s="494"/>
      <c r="D8" s="495"/>
      <c r="E8" s="494"/>
      <c r="F8" s="495"/>
      <c r="G8" s="495"/>
      <c r="H8" s="494"/>
      <c r="I8" s="1110" t="s">
        <v>1345</v>
      </c>
      <c r="J8" s="1111"/>
      <c r="K8" s="496">
        <v>1318149.5</v>
      </c>
    </row>
    <row r="9" spans="3:11" ht="15">
      <c r="C9" s="1020" t="s">
        <v>46</v>
      </c>
      <c r="D9" s="1112" t="s">
        <v>1346</v>
      </c>
      <c r="E9" s="1020" t="s">
        <v>1347</v>
      </c>
      <c r="F9" s="497">
        <v>2</v>
      </c>
      <c r="G9" s="497" t="s">
        <v>1348</v>
      </c>
      <c r="H9" s="498" t="s">
        <v>1349</v>
      </c>
      <c r="I9" s="499">
        <v>10</v>
      </c>
      <c r="J9" s="500">
        <v>28990</v>
      </c>
      <c r="K9" s="500">
        <v>289900</v>
      </c>
    </row>
    <row r="10" spans="3:11" ht="12.75" customHeight="1">
      <c r="C10" s="1021"/>
      <c r="D10" s="1113"/>
      <c r="E10" s="1021"/>
      <c r="F10" s="499">
        <v>2</v>
      </c>
      <c r="G10" s="499" t="s">
        <v>1348</v>
      </c>
      <c r="H10" s="501" t="s">
        <v>1350</v>
      </c>
      <c r="I10" s="499">
        <v>70</v>
      </c>
      <c r="J10" s="500">
        <v>1348.2</v>
      </c>
      <c r="K10" s="500">
        <v>94374</v>
      </c>
    </row>
    <row r="11" spans="3:11" ht="12.75" customHeight="1">
      <c r="C11" s="1021"/>
      <c r="D11" s="1113"/>
      <c r="E11" s="1021"/>
      <c r="F11" s="499">
        <v>2</v>
      </c>
      <c r="G11" s="499" t="s">
        <v>1348</v>
      </c>
      <c r="H11" s="501" t="s">
        <v>1351</v>
      </c>
      <c r="I11" s="499">
        <v>65</v>
      </c>
      <c r="J11" s="500">
        <v>2537.9</v>
      </c>
      <c r="K11" s="500">
        <v>164963.5</v>
      </c>
    </row>
    <row r="12" spans="3:11" ht="12.75" customHeight="1">
      <c r="C12" s="1021"/>
      <c r="D12" s="1113"/>
      <c r="E12" s="1021"/>
      <c r="F12" s="499">
        <v>2</v>
      </c>
      <c r="G12" s="499" t="s">
        <v>1348</v>
      </c>
      <c r="H12" s="501" t="s">
        <v>1352</v>
      </c>
      <c r="I12" s="499">
        <v>4</v>
      </c>
      <c r="J12" s="500">
        <v>3391.47</v>
      </c>
      <c r="K12" s="500">
        <v>13565.88</v>
      </c>
    </row>
    <row r="13" spans="3:11" ht="12.75" customHeight="1">
      <c r="C13" s="1021"/>
      <c r="D13" s="1113"/>
      <c r="E13" s="1021"/>
      <c r="F13" s="499">
        <v>2</v>
      </c>
      <c r="G13" s="499" t="s">
        <v>1348</v>
      </c>
      <c r="H13" s="501" t="s">
        <v>1353</v>
      </c>
      <c r="I13" s="499">
        <v>3</v>
      </c>
      <c r="J13" s="500">
        <v>3771.05</v>
      </c>
      <c r="K13" s="500">
        <v>11313.15</v>
      </c>
    </row>
    <row r="14" spans="3:11" ht="12.75" customHeight="1">
      <c r="C14" s="1021"/>
      <c r="D14" s="1113"/>
      <c r="E14" s="1021"/>
      <c r="F14" s="499">
        <v>2</v>
      </c>
      <c r="G14" s="499" t="s">
        <v>1348</v>
      </c>
      <c r="H14" s="501" t="s">
        <v>1354</v>
      </c>
      <c r="I14" s="499">
        <v>10</v>
      </c>
      <c r="J14" s="500">
        <v>4130</v>
      </c>
      <c r="K14" s="500">
        <v>41300</v>
      </c>
    </row>
    <row r="15" spans="3:11" ht="12.75" customHeight="1">
      <c r="C15" s="1021"/>
      <c r="D15" s="1113"/>
      <c r="E15" s="1021"/>
      <c r="F15" s="499">
        <v>2</v>
      </c>
      <c r="G15" s="499" t="s">
        <v>1348</v>
      </c>
      <c r="H15" s="501" t="s">
        <v>1355</v>
      </c>
      <c r="I15" s="499">
        <v>10</v>
      </c>
      <c r="J15" s="500">
        <v>2314.85</v>
      </c>
      <c r="K15" s="500">
        <v>23148.5</v>
      </c>
    </row>
    <row r="16" spans="3:11" ht="12.75" customHeight="1">
      <c r="C16" s="1021"/>
      <c r="D16" s="1113"/>
      <c r="E16" s="1021"/>
      <c r="F16" s="499">
        <v>2</v>
      </c>
      <c r="G16" s="499" t="s">
        <v>1348</v>
      </c>
      <c r="H16" s="501" t="s">
        <v>1356</v>
      </c>
      <c r="I16" s="499">
        <v>10</v>
      </c>
      <c r="J16" s="500">
        <v>1785.39</v>
      </c>
      <c r="K16" s="500">
        <v>17853.900000000001</v>
      </c>
    </row>
    <row r="17" spans="3:11" ht="12.75" customHeight="1">
      <c r="C17" s="1021"/>
      <c r="D17" s="1113"/>
      <c r="E17" s="1021"/>
      <c r="F17" s="499">
        <v>2</v>
      </c>
      <c r="G17" s="499" t="s">
        <v>1348</v>
      </c>
      <c r="H17" s="501" t="s">
        <v>1357</v>
      </c>
      <c r="I17" s="499">
        <v>612</v>
      </c>
      <c r="J17" s="500">
        <v>175.35</v>
      </c>
      <c r="K17" s="500">
        <v>107314.2</v>
      </c>
    </row>
    <row r="18" spans="3:11" ht="12.75" customHeight="1">
      <c r="C18" s="1021"/>
      <c r="D18" s="1113"/>
      <c r="E18" s="1021"/>
      <c r="F18" s="499">
        <v>2</v>
      </c>
      <c r="G18" s="499" t="s">
        <v>1348</v>
      </c>
      <c r="H18" s="501" t="s">
        <v>1358</v>
      </c>
      <c r="I18" s="499">
        <v>1</v>
      </c>
      <c r="J18" s="500">
        <v>151059.22</v>
      </c>
      <c r="K18" s="500">
        <v>151059.22</v>
      </c>
    </row>
    <row r="19" spans="3:11" ht="12.75" customHeight="1">
      <c r="C19" s="1021"/>
      <c r="D19" s="1113"/>
      <c r="E19" s="1021"/>
      <c r="F19" s="502">
        <v>2</v>
      </c>
      <c r="G19" s="502" t="s">
        <v>1348</v>
      </c>
      <c r="H19" s="503" t="s">
        <v>1359</v>
      </c>
      <c r="I19" s="502">
        <v>49</v>
      </c>
      <c r="J19" s="504">
        <v>6575</v>
      </c>
      <c r="K19" s="504">
        <v>322175</v>
      </c>
    </row>
    <row r="20" spans="3:11" ht="12.75" customHeight="1">
      <c r="C20" s="1021"/>
      <c r="D20" s="1113"/>
      <c r="E20" s="1021"/>
      <c r="F20" s="497" t="s">
        <v>1360</v>
      </c>
      <c r="G20" s="497" t="s">
        <v>437</v>
      </c>
      <c r="H20" s="498" t="s">
        <v>1361</v>
      </c>
      <c r="I20" s="497">
        <v>1</v>
      </c>
      <c r="J20" s="505">
        <v>11999</v>
      </c>
      <c r="K20" s="505">
        <v>11999</v>
      </c>
    </row>
    <row r="21" spans="3:11" ht="12.75" customHeight="1">
      <c r="C21" s="1021"/>
      <c r="D21" s="1113"/>
      <c r="E21" s="1021"/>
      <c r="F21" s="499" t="s">
        <v>1360</v>
      </c>
      <c r="G21" s="506" t="s">
        <v>1362</v>
      </c>
      <c r="H21" s="501" t="s">
        <v>1363</v>
      </c>
      <c r="I21" s="499">
        <v>11</v>
      </c>
      <c r="J21" s="500">
        <v>2149</v>
      </c>
      <c r="K21" s="500">
        <v>23639</v>
      </c>
    </row>
    <row r="22" spans="3:11" ht="12.75" customHeight="1">
      <c r="C22" s="1021"/>
      <c r="D22" s="1113"/>
      <c r="E22" s="1021"/>
      <c r="F22" s="499" t="s">
        <v>1360</v>
      </c>
      <c r="G22" s="499" t="s">
        <v>437</v>
      </c>
      <c r="H22" s="501" t="s">
        <v>1364</v>
      </c>
      <c r="I22" s="499">
        <v>8</v>
      </c>
      <c r="J22" s="500">
        <v>1231.6500000000001</v>
      </c>
      <c r="K22" s="500">
        <v>9853.2000000000007</v>
      </c>
    </row>
    <row r="23" spans="3:11" ht="12.75" customHeight="1">
      <c r="C23" s="1021"/>
      <c r="D23" s="1113"/>
      <c r="E23" s="1021"/>
      <c r="F23" s="499" t="s">
        <v>1360</v>
      </c>
      <c r="G23" s="499" t="s">
        <v>437</v>
      </c>
      <c r="H23" s="501" t="s">
        <v>1365</v>
      </c>
      <c r="I23" s="499">
        <v>1</v>
      </c>
      <c r="J23" s="500">
        <v>2185</v>
      </c>
      <c r="K23" s="500">
        <v>2185</v>
      </c>
    </row>
    <row r="24" spans="3:11" ht="12.75" customHeight="1">
      <c r="C24" s="1021"/>
      <c r="D24" s="1113"/>
      <c r="E24" s="1021"/>
      <c r="F24" s="499" t="s">
        <v>1360</v>
      </c>
      <c r="G24" s="499" t="s">
        <v>437</v>
      </c>
      <c r="H24" s="501" t="s">
        <v>1366</v>
      </c>
      <c r="I24" s="499">
        <v>7</v>
      </c>
      <c r="J24" s="500">
        <v>1269</v>
      </c>
      <c r="K24" s="500">
        <v>8883</v>
      </c>
    </row>
    <row r="25" spans="3:11" ht="12.75" customHeight="1">
      <c r="C25" s="1021"/>
      <c r="D25" s="1113"/>
      <c r="E25" s="1021"/>
      <c r="F25" s="499" t="s">
        <v>1360</v>
      </c>
      <c r="G25" s="499" t="s">
        <v>437</v>
      </c>
      <c r="H25" s="501" t="s">
        <v>1367</v>
      </c>
      <c r="I25" s="499">
        <v>1</v>
      </c>
      <c r="J25" s="500">
        <v>1471</v>
      </c>
      <c r="K25" s="500">
        <v>1471</v>
      </c>
    </row>
    <row r="26" spans="3:11" ht="12.75" customHeight="1">
      <c r="C26" s="1021"/>
      <c r="D26" s="1113"/>
      <c r="E26" s="1021"/>
      <c r="F26" s="499" t="s">
        <v>1360</v>
      </c>
      <c r="G26" s="499" t="s">
        <v>437</v>
      </c>
      <c r="H26" s="501" t="s">
        <v>1368</v>
      </c>
      <c r="I26" s="499">
        <v>1</v>
      </c>
      <c r="J26" s="500">
        <v>1639</v>
      </c>
      <c r="K26" s="500">
        <v>1639</v>
      </c>
    </row>
    <row r="27" spans="3:11" ht="12.75" customHeight="1">
      <c r="C27" s="1021"/>
      <c r="D27" s="1113"/>
      <c r="E27" s="1021"/>
      <c r="F27" s="499" t="s">
        <v>1360</v>
      </c>
      <c r="G27" s="499" t="s">
        <v>437</v>
      </c>
      <c r="H27" s="501" t="s">
        <v>1369</v>
      </c>
      <c r="I27" s="499">
        <v>1</v>
      </c>
      <c r="J27" s="500">
        <v>639</v>
      </c>
      <c r="K27" s="500">
        <v>639</v>
      </c>
    </row>
    <row r="28" spans="3:11" ht="12.75" customHeight="1">
      <c r="C28" s="1021"/>
      <c r="D28" s="1113"/>
      <c r="E28" s="1021"/>
      <c r="F28" s="499" t="s">
        <v>1360</v>
      </c>
      <c r="G28" s="499" t="s">
        <v>437</v>
      </c>
      <c r="H28" s="501" t="s">
        <v>1370</v>
      </c>
      <c r="I28" s="499">
        <v>1</v>
      </c>
      <c r="J28" s="500">
        <v>3099.9</v>
      </c>
      <c r="K28" s="500">
        <v>3099.9</v>
      </c>
    </row>
    <row r="29" spans="3:11" ht="12.75" customHeight="1">
      <c r="C29" s="1021"/>
      <c r="D29" s="1113"/>
      <c r="E29" s="1021"/>
      <c r="F29" s="499" t="s">
        <v>1360</v>
      </c>
      <c r="G29" s="506" t="s">
        <v>1371</v>
      </c>
      <c r="H29" s="501" t="s">
        <v>1372</v>
      </c>
      <c r="I29" s="499">
        <v>22</v>
      </c>
      <c r="J29" s="500">
        <v>6349</v>
      </c>
      <c r="K29" s="500">
        <v>139678</v>
      </c>
    </row>
    <row r="30" spans="3:11" ht="12.75" customHeight="1">
      <c r="C30" s="1021"/>
      <c r="D30" s="1113"/>
      <c r="E30" s="1021"/>
      <c r="F30" s="499" t="s">
        <v>1360</v>
      </c>
      <c r="G30" s="506" t="s">
        <v>1373</v>
      </c>
      <c r="H30" s="501" t="s">
        <v>1374</v>
      </c>
      <c r="I30" s="499">
        <v>3</v>
      </c>
      <c r="J30" s="500">
        <v>1699</v>
      </c>
      <c r="K30" s="500">
        <v>5097</v>
      </c>
    </row>
    <row r="31" spans="3:11" ht="12.75" customHeight="1">
      <c r="C31" s="1021"/>
      <c r="D31" s="1113"/>
      <c r="E31" s="1021"/>
      <c r="F31" s="499" t="s">
        <v>1360</v>
      </c>
      <c r="G31" s="506" t="s">
        <v>1375</v>
      </c>
      <c r="H31" s="501" t="s">
        <v>1376</v>
      </c>
      <c r="I31" s="499">
        <v>7</v>
      </c>
      <c r="J31" s="500">
        <v>732.22</v>
      </c>
      <c r="K31" s="500">
        <v>5125.54</v>
      </c>
    </row>
    <row r="32" spans="3:11" ht="12.75" customHeight="1">
      <c r="C32" s="1021"/>
      <c r="D32" s="1113"/>
      <c r="E32" s="1021"/>
      <c r="F32" s="499" t="s">
        <v>1360</v>
      </c>
      <c r="G32" s="499" t="s">
        <v>437</v>
      </c>
      <c r="H32" s="501" t="s">
        <v>1377</v>
      </c>
      <c r="I32" s="499">
        <v>1</v>
      </c>
      <c r="J32" s="500">
        <v>1299.9000000000001</v>
      </c>
      <c r="K32" s="500">
        <v>1299.9000000000001</v>
      </c>
    </row>
    <row r="33" spans="3:11" ht="12.75" customHeight="1">
      <c r="C33" s="1021"/>
      <c r="D33" s="1113"/>
      <c r="E33" s="1021"/>
      <c r="F33" s="499" t="s">
        <v>1360</v>
      </c>
      <c r="G33" s="506" t="s">
        <v>1378</v>
      </c>
      <c r="H33" s="501" t="s">
        <v>1379</v>
      </c>
      <c r="I33" s="499">
        <v>4</v>
      </c>
      <c r="J33" s="500">
        <v>1599</v>
      </c>
      <c r="K33" s="500">
        <v>6396</v>
      </c>
    </row>
    <row r="34" spans="3:11" ht="12.75" customHeight="1">
      <c r="C34" s="1021"/>
      <c r="D34" s="1113"/>
      <c r="E34" s="1021"/>
      <c r="F34" s="499" t="s">
        <v>1360</v>
      </c>
      <c r="G34" s="506" t="s">
        <v>1380</v>
      </c>
      <c r="H34" s="499" t="s">
        <v>1381</v>
      </c>
      <c r="I34" s="499">
        <v>9</v>
      </c>
      <c r="J34" s="500">
        <v>450</v>
      </c>
      <c r="K34" s="500">
        <v>4050</v>
      </c>
    </row>
    <row r="35" spans="3:11" ht="12.75" customHeight="1">
      <c r="C35" s="1021"/>
      <c r="D35" s="1113"/>
      <c r="E35" s="1021"/>
      <c r="F35" s="499" t="s">
        <v>1360</v>
      </c>
      <c r="G35" s="506" t="s">
        <v>1382</v>
      </c>
      <c r="H35" s="501" t="s">
        <v>1383</v>
      </c>
      <c r="I35" s="499">
        <v>5</v>
      </c>
      <c r="J35" s="500">
        <v>2879</v>
      </c>
      <c r="K35" s="500">
        <v>14395</v>
      </c>
    </row>
    <row r="36" spans="3:11" ht="12.75" customHeight="1">
      <c r="C36" s="1021"/>
      <c r="D36" s="1113"/>
      <c r="E36" s="1021"/>
      <c r="F36" s="499" t="s">
        <v>1360</v>
      </c>
      <c r="G36" s="499" t="s">
        <v>1384</v>
      </c>
      <c r="H36" s="501" t="s">
        <v>1385</v>
      </c>
      <c r="I36" s="499">
        <v>2</v>
      </c>
      <c r="J36" s="500">
        <v>2349</v>
      </c>
      <c r="K36" s="500">
        <v>4698</v>
      </c>
    </row>
    <row r="37" spans="3:11" ht="12.75" customHeight="1">
      <c r="C37" s="1021"/>
      <c r="D37" s="1113"/>
      <c r="E37" s="1021"/>
      <c r="F37" s="499" t="s">
        <v>1360</v>
      </c>
      <c r="G37" s="499" t="s">
        <v>437</v>
      </c>
      <c r="H37" s="501" t="s">
        <v>1386</v>
      </c>
      <c r="I37" s="499">
        <v>1</v>
      </c>
      <c r="J37" s="500">
        <v>1558.17</v>
      </c>
      <c r="K37" s="500">
        <v>1558.17</v>
      </c>
    </row>
    <row r="38" spans="3:11" ht="12.75" customHeight="1">
      <c r="C38" s="1021"/>
      <c r="D38" s="1113"/>
      <c r="E38" s="1021"/>
      <c r="F38" s="499" t="s">
        <v>1360</v>
      </c>
      <c r="G38" s="506" t="s">
        <v>1387</v>
      </c>
      <c r="H38" s="501" t="s">
        <v>1388</v>
      </c>
      <c r="I38" s="499">
        <v>8</v>
      </c>
      <c r="J38" s="500">
        <v>6409.99</v>
      </c>
      <c r="K38" s="500">
        <v>51279.92</v>
      </c>
    </row>
    <row r="39" spans="3:11" ht="12.75" customHeight="1">
      <c r="C39" s="1021"/>
      <c r="D39" s="1113"/>
      <c r="E39" s="1021"/>
      <c r="F39" s="499" t="s">
        <v>1360</v>
      </c>
      <c r="G39" s="506" t="s">
        <v>1389</v>
      </c>
      <c r="H39" s="501" t="s">
        <v>1390</v>
      </c>
      <c r="I39" s="499">
        <v>3</v>
      </c>
      <c r="J39" s="500">
        <v>1215.05</v>
      </c>
      <c r="K39" s="500">
        <v>3645.15</v>
      </c>
    </row>
    <row r="40" spans="3:11" ht="12.75" customHeight="1">
      <c r="C40" s="1021"/>
      <c r="D40" s="1113"/>
      <c r="E40" s="1021"/>
      <c r="F40" s="499" t="s">
        <v>1360</v>
      </c>
      <c r="G40" s="499" t="s">
        <v>437</v>
      </c>
      <c r="H40" s="501" t="s">
        <v>1391</v>
      </c>
      <c r="I40" s="499">
        <v>2</v>
      </c>
      <c r="J40" s="500">
        <v>999</v>
      </c>
      <c r="K40" s="500">
        <v>1998</v>
      </c>
    </row>
    <row r="41" spans="3:11" ht="12.75" customHeight="1">
      <c r="C41" s="1021"/>
      <c r="D41" s="1113"/>
      <c r="E41" s="1021"/>
      <c r="F41" s="499" t="s">
        <v>1360</v>
      </c>
      <c r="G41" s="507" t="s">
        <v>1384</v>
      </c>
      <c r="H41" s="508" t="s">
        <v>1392</v>
      </c>
      <c r="I41" s="499">
        <v>2</v>
      </c>
      <c r="J41" s="500">
        <v>4021.11</v>
      </c>
      <c r="K41" s="500">
        <v>8042.22</v>
      </c>
    </row>
    <row r="42" spans="3:11" ht="12.75" customHeight="1">
      <c r="C42" s="1021"/>
      <c r="D42" s="1113"/>
      <c r="E42" s="1021"/>
      <c r="F42" s="499" t="s">
        <v>1360</v>
      </c>
      <c r="G42" s="499" t="s">
        <v>437</v>
      </c>
      <c r="H42" s="501" t="s">
        <v>1393</v>
      </c>
      <c r="I42" s="499">
        <v>2</v>
      </c>
      <c r="J42" s="500">
        <v>30000</v>
      </c>
      <c r="K42" s="500">
        <v>60000</v>
      </c>
    </row>
    <row r="43" spans="3:11" ht="12.75" customHeight="1">
      <c r="C43" s="1021"/>
      <c r="D43" s="1113"/>
      <c r="E43" s="1021"/>
      <c r="F43" s="499" t="s">
        <v>1360</v>
      </c>
      <c r="G43" s="499" t="s">
        <v>437</v>
      </c>
      <c r="H43" s="501" t="s">
        <v>1394</v>
      </c>
      <c r="I43" s="499">
        <v>1</v>
      </c>
      <c r="J43" s="500">
        <v>2299</v>
      </c>
      <c r="K43" s="500">
        <v>2299</v>
      </c>
    </row>
    <row r="44" spans="3:11" ht="12.75" customHeight="1">
      <c r="C44" s="1021"/>
      <c r="D44" s="1113"/>
      <c r="E44" s="1021"/>
      <c r="F44" s="499" t="s">
        <v>1360</v>
      </c>
      <c r="G44" s="506" t="s">
        <v>1395</v>
      </c>
      <c r="H44" s="501" t="s">
        <v>1396</v>
      </c>
      <c r="I44" s="499">
        <v>3</v>
      </c>
      <c r="J44" s="500">
        <v>2699</v>
      </c>
      <c r="K44" s="500">
        <v>8097</v>
      </c>
    </row>
    <row r="45" spans="3:11" ht="12.75" customHeight="1">
      <c r="C45" s="1021"/>
      <c r="D45" s="1113"/>
      <c r="E45" s="1021"/>
      <c r="F45" s="499" t="s">
        <v>1360</v>
      </c>
      <c r="G45" s="499" t="s">
        <v>437</v>
      </c>
      <c r="H45" s="501" t="s">
        <v>1397</v>
      </c>
      <c r="I45" s="499">
        <v>8</v>
      </c>
      <c r="J45" s="500">
        <v>1800</v>
      </c>
      <c r="K45" s="500">
        <v>14400</v>
      </c>
    </row>
    <row r="46" spans="3:11" ht="12.75" customHeight="1">
      <c r="C46" s="1021"/>
      <c r="D46" s="1113"/>
      <c r="E46" s="1021"/>
      <c r="F46" s="499" t="s">
        <v>1360</v>
      </c>
      <c r="G46" s="499" t="s">
        <v>437</v>
      </c>
      <c r="H46" s="501" t="s">
        <v>1398</v>
      </c>
      <c r="I46" s="499">
        <v>4</v>
      </c>
      <c r="J46" s="500">
        <v>7600</v>
      </c>
      <c r="K46" s="500">
        <v>30400</v>
      </c>
    </row>
    <row r="47" spans="3:11" ht="12.75" customHeight="1">
      <c r="C47" s="1021"/>
      <c r="D47" s="1113"/>
      <c r="E47" s="1021"/>
      <c r="F47" s="499" t="s">
        <v>1360</v>
      </c>
      <c r="G47" s="499" t="s">
        <v>437</v>
      </c>
      <c r="H47" s="501" t="s">
        <v>1399</v>
      </c>
      <c r="I47" s="499">
        <v>10</v>
      </c>
      <c r="J47" s="500">
        <v>139.03</v>
      </c>
      <c r="K47" s="500">
        <v>1390.3</v>
      </c>
    </row>
    <row r="48" spans="3:11" ht="12.75" customHeight="1">
      <c r="C48" s="1021"/>
      <c r="D48" s="1113"/>
      <c r="E48" s="1021"/>
      <c r="F48" s="499" t="s">
        <v>1360</v>
      </c>
      <c r="G48" s="499" t="s">
        <v>437</v>
      </c>
      <c r="H48" s="501" t="s">
        <v>1400</v>
      </c>
      <c r="I48" s="499">
        <v>2</v>
      </c>
      <c r="J48" s="500">
        <v>1350</v>
      </c>
      <c r="K48" s="500">
        <v>2700</v>
      </c>
    </row>
    <row r="49" spans="3:11" ht="12.75" customHeight="1">
      <c r="C49" s="1021"/>
      <c r="D49" s="1113"/>
      <c r="E49" s="1021"/>
      <c r="F49" s="499" t="s">
        <v>1360</v>
      </c>
      <c r="G49" s="499" t="s">
        <v>437</v>
      </c>
      <c r="H49" s="501" t="s">
        <v>1401</v>
      </c>
      <c r="I49" s="499">
        <v>4</v>
      </c>
      <c r="J49" s="500">
        <v>270</v>
      </c>
      <c r="K49" s="500">
        <v>1080</v>
      </c>
    </row>
    <row r="50" spans="3:11" ht="12.75" customHeight="1">
      <c r="C50" s="1021"/>
      <c r="D50" s="1113"/>
      <c r="E50" s="1021"/>
      <c r="F50" s="499" t="s">
        <v>1360</v>
      </c>
      <c r="G50" s="499" t="s">
        <v>437</v>
      </c>
      <c r="H50" s="501" t="s">
        <v>1402</v>
      </c>
      <c r="I50" s="499">
        <v>4</v>
      </c>
      <c r="J50" s="500">
        <v>1500</v>
      </c>
      <c r="K50" s="500">
        <v>6000</v>
      </c>
    </row>
    <row r="51" spans="3:11" ht="12.75" customHeight="1">
      <c r="C51" s="1021"/>
      <c r="D51" s="1113"/>
      <c r="E51" s="1021"/>
      <c r="F51" s="499" t="s">
        <v>1360</v>
      </c>
      <c r="G51" s="499" t="s">
        <v>437</v>
      </c>
      <c r="H51" s="501" t="s">
        <v>1403</v>
      </c>
      <c r="I51" s="499">
        <v>1</v>
      </c>
      <c r="J51" s="500">
        <v>35000</v>
      </c>
      <c r="K51" s="500">
        <v>35000</v>
      </c>
    </row>
    <row r="52" spans="3:11" ht="12.75" customHeight="1">
      <c r="C52" s="1021"/>
      <c r="D52" s="1113"/>
      <c r="E52" s="1021"/>
      <c r="F52" s="499" t="s">
        <v>1360</v>
      </c>
      <c r="G52" s="499" t="s">
        <v>437</v>
      </c>
      <c r="H52" s="501" t="s">
        <v>1404</v>
      </c>
      <c r="I52" s="499">
        <v>1</v>
      </c>
      <c r="J52" s="500">
        <v>1549</v>
      </c>
      <c r="K52" s="500">
        <v>1549</v>
      </c>
    </row>
    <row r="53" spans="3:11" ht="12.75" customHeight="1">
      <c r="C53" s="1021"/>
      <c r="D53" s="1113"/>
      <c r="E53" s="1021"/>
      <c r="F53" s="499" t="s">
        <v>1360</v>
      </c>
      <c r="G53" s="506" t="s">
        <v>1395</v>
      </c>
      <c r="H53" s="501" t="s">
        <v>1405</v>
      </c>
      <c r="I53" s="499">
        <v>3</v>
      </c>
      <c r="J53" s="500">
        <v>639</v>
      </c>
      <c r="K53" s="500">
        <v>1917</v>
      </c>
    </row>
    <row r="54" spans="3:11" ht="12.75" customHeight="1">
      <c r="C54" s="1021"/>
      <c r="D54" s="1113"/>
      <c r="E54" s="1021"/>
      <c r="F54" s="499" t="s">
        <v>1360</v>
      </c>
      <c r="G54" s="499" t="s">
        <v>1384</v>
      </c>
      <c r="H54" s="501" t="s">
        <v>1406</v>
      </c>
      <c r="I54" s="499">
        <v>4</v>
      </c>
      <c r="J54" s="500">
        <v>262.97000000000003</v>
      </c>
      <c r="K54" s="500">
        <v>1051.8800000000001</v>
      </c>
    </row>
    <row r="55" spans="3:11" ht="12.75" customHeight="1">
      <c r="C55" s="1021"/>
      <c r="D55" s="1113"/>
      <c r="E55" s="1021"/>
      <c r="F55" s="499" t="s">
        <v>1360</v>
      </c>
      <c r="G55" s="499" t="s">
        <v>1407</v>
      </c>
      <c r="H55" s="501" t="s">
        <v>1408</v>
      </c>
      <c r="I55" s="499">
        <v>1</v>
      </c>
      <c r="J55" s="500">
        <v>599.9</v>
      </c>
      <c r="K55" s="500">
        <v>599.9</v>
      </c>
    </row>
    <row r="56" spans="3:11" ht="12.75" customHeight="1">
      <c r="C56" s="1021"/>
      <c r="D56" s="1113"/>
      <c r="E56" s="1021"/>
      <c r="F56" s="499" t="s">
        <v>1360</v>
      </c>
      <c r="G56" s="499" t="s">
        <v>437</v>
      </c>
      <c r="H56" s="501" t="s">
        <v>1409</v>
      </c>
      <c r="I56" s="499">
        <v>5</v>
      </c>
      <c r="J56" s="500">
        <v>5595.5</v>
      </c>
      <c r="K56" s="500">
        <v>27977.5</v>
      </c>
    </row>
    <row r="57" spans="3:11" ht="12.75" customHeight="1">
      <c r="C57" s="1021"/>
      <c r="D57" s="1113"/>
      <c r="E57" s="1021"/>
      <c r="F57" s="499" t="s">
        <v>1360</v>
      </c>
      <c r="G57" s="499" t="s">
        <v>437</v>
      </c>
      <c r="H57" s="501" t="s">
        <v>1410</v>
      </c>
      <c r="I57" s="499">
        <v>5</v>
      </c>
      <c r="J57" s="500">
        <v>5490</v>
      </c>
      <c r="K57" s="500">
        <v>27450</v>
      </c>
    </row>
    <row r="58" spans="3:11" ht="12.75" customHeight="1">
      <c r="C58" s="1022"/>
      <c r="D58" s="1114"/>
      <c r="E58" s="1022"/>
      <c r="F58" s="499" t="s">
        <v>1360</v>
      </c>
      <c r="G58" s="499" t="s">
        <v>437</v>
      </c>
      <c r="H58" s="501" t="s">
        <v>1411</v>
      </c>
      <c r="I58" s="499">
        <v>1</v>
      </c>
      <c r="J58" s="500">
        <v>150000</v>
      </c>
      <c r="K58" s="500">
        <v>150000</v>
      </c>
    </row>
    <row r="59" spans="3:11" ht="15">
      <c r="C59" s="494"/>
      <c r="D59" s="495"/>
      <c r="E59" s="495"/>
      <c r="F59" s="495"/>
      <c r="G59" s="495"/>
      <c r="H59" s="494"/>
      <c r="I59" s="1110" t="s">
        <v>1345</v>
      </c>
      <c r="J59" s="1111"/>
      <c r="K59" s="496">
        <v>1919549.93</v>
      </c>
    </row>
    <row r="60" spans="3:11" ht="15">
      <c r="C60" s="1020" t="s">
        <v>12</v>
      </c>
      <c r="D60" s="1112" t="s">
        <v>1412</v>
      </c>
      <c r="E60" s="1020" t="s">
        <v>1347</v>
      </c>
      <c r="F60" s="497">
        <v>2</v>
      </c>
      <c r="G60" s="497" t="s">
        <v>1348</v>
      </c>
      <c r="H60" s="498" t="s">
        <v>1413</v>
      </c>
      <c r="I60" s="509">
        <v>2500</v>
      </c>
      <c r="J60" s="500">
        <v>4.95</v>
      </c>
      <c r="K60" s="500">
        <v>12375</v>
      </c>
    </row>
    <row r="61" spans="3:11" ht="12.75" customHeight="1">
      <c r="C61" s="1021"/>
      <c r="D61" s="1113"/>
      <c r="E61" s="1021"/>
      <c r="F61" s="499">
        <v>2</v>
      </c>
      <c r="G61" s="499" t="s">
        <v>1348</v>
      </c>
      <c r="H61" s="501" t="s">
        <v>1414</v>
      </c>
      <c r="I61" s="509">
        <v>6000</v>
      </c>
      <c r="J61" s="500">
        <v>7.14</v>
      </c>
      <c r="K61" s="500">
        <v>42840</v>
      </c>
    </row>
    <row r="62" spans="3:11" ht="12.75" customHeight="1">
      <c r="C62" s="1021"/>
      <c r="D62" s="1113"/>
      <c r="E62" s="1021"/>
      <c r="F62" s="499">
        <v>2</v>
      </c>
      <c r="G62" s="499" t="s">
        <v>1348</v>
      </c>
      <c r="H62" s="501" t="s">
        <v>1415</v>
      </c>
      <c r="I62" s="499">
        <v>400</v>
      </c>
      <c r="J62" s="500">
        <v>9.6</v>
      </c>
      <c r="K62" s="500">
        <v>3840</v>
      </c>
    </row>
    <row r="63" spans="3:11" ht="12.75" customHeight="1">
      <c r="C63" s="1021"/>
      <c r="D63" s="1113"/>
      <c r="E63" s="1021"/>
      <c r="F63" s="499">
        <v>2</v>
      </c>
      <c r="G63" s="499" t="s">
        <v>1348</v>
      </c>
      <c r="H63" s="501" t="s">
        <v>1416</v>
      </c>
      <c r="I63" s="509">
        <v>6750</v>
      </c>
      <c r="J63" s="500">
        <v>12.52</v>
      </c>
      <c r="K63" s="500">
        <v>84510</v>
      </c>
    </row>
    <row r="64" spans="3:11" ht="12.75" customHeight="1">
      <c r="C64" s="1021"/>
      <c r="D64" s="1113"/>
      <c r="E64" s="1021"/>
      <c r="F64" s="499">
        <v>2</v>
      </c>
      <c r="G64" s="499" t="s">
        <v>1348</v>
      </c>
      <c r="H64" s="501" t="s">
        <v>1417</v>
      </c>
      <c r="I64" s="509">
        <v>1200</v>
      </c>
      <c r="J64" s="500">
        <v>113.65</v>
      </c>
      <c r="K64" s="500">
        <v>136380</v>
      </c>
    </row>
    <row r="65" spans="3:11" ht="12.75" customHeight="1">
      <c r="C65" s="1021"/>
      <c r="D65" s="1113"/>
      <c r="E65" s="1021"/>
      <c r="F65" s="499" t="s">
        <v>1360</v>
      </c>
      <c r="G65" s="499" t="s">
        <v>437</v>
      </c>
      <c r="H65" s="501" t="s">
        <v>1418</v>
      </c>
      <c r="I65" s="499">
        <v>2</v>
      </c>
      <c r="J65" s="500">
        <v>159035.96</v>
      </c>
      <c r="K65" s="500">
        <v>318071.90999999997</v>
      </c>
    </row>
    <row r="66" spans="3:11" ht="12.75" customHeight="1">
      <c r="C66" s="1021"/>
      <c r="D66" s="1113"/>
      <c r="E66" s="1021"/>
      <c r="F66" s="499">
        <v>1</v>
      </c>
      <c r="G66" s="499" t="s">
        <v>1348</v>
      </c>
      <c r="H66" s="492" t="s">
        <v>1419</v>
      </c>
      <c r="I66" s="491">
        <v>1</v>
      </c>
      <c r="J66" s="493">
        <v>329537.37</v>
      </c>
      <c r="K66" s="493">
        <v>329537.37</v>
      </c>
    </row>
    <row r="67" spans="3:11" ht="12.75" customHeight="1">
      <c r="C67" s="1022"/>
      <c r="D67" s="1114"/>
      <c r="E67" s="1022"/>
      <c r="F67" s="499">
        <v>2</v>
      </c>
      <c r="G67" s="499" t="s">
        <v>1348</v>
      </c>
      <c r="H67" s="492" t="s">
        <v>1419</v>
      </c>
      <c r="I67" s="491">
        <v>1</v>
      </c>
      <c r="J67" s="493">
        <v>250183.86</v>
      </c>
      <c r="K67" s="493">
        <v>250183.86</v>
      </c>
    </row>
    <row r="68" spans="3:11" ht="15">
      <c r="C68" s="494"/>
      <c r="D68" s="495"/>
      <c r="E68" s="495"/>
      <c r="F68" s="495"/>
      <c r="G68" s="495"/>
      <c r="H68" s="494"/>
      <c r="I68" s="1110" t="s">
        <v>1345</v>
      </c>
      <c r="J68" s="1111"/>
      <c r="K68" s="496">
        <v>1177738.1399999999</v>
      </c>
    </row>
    <row r="69" spans="3:11" ht="15">
      <c r="C69" s="494"/>
      <c r="D69" s="495"/>
      <c r="E69" s="495"/>
      <c r="F69" s="495"/>
      <c r="G69" s="495"/>
      <c r="H69" s="494"/>
      <c r="I69" s="495"/>
      <c r="J69" s="495"/>
      <c r="K69" s="495"/>
    </row>
    <row r="70" spans="3:11" ht="12.75" customHeight="1">
      <c r="C70" s="494"/>
      <c r="D70" s="495"/>
      <c r="E70" s="495"/>
      <c r="F70" s="495"/>
      <c r="G70" s="495"/>
      <c r="H70" s="494"/>
      <c r="I70" s="1115" t="s">
        <v>1420</v>
      </c>
      <c r="J70" s="1116"/>
      <c r="K70" s="510">
        <v>1318149.5</v>
      </c>
    </row>
    <row r="71" spans="3:11" ht="15">
      <c r="C71" s="494"/>
      <c r="D71" s="495"/>
      <c r="E71" s="495"/>
      <c r="F71" s="495"/>
      <c r="G71" s="495"/>
      <c r="H71" s="494"/>
      <c r="I71" s="1117" t="s">
        <v>1421</v>
      </c>
      <c r="J71" s="1118"/>
      <c r="K71" s="511">
        <v>1919549.93</v>
      </c>
    </row>
    <row r="72" spans="3:11" ht="15">
      <c r="C72" s="494"/>
      <c r="D72" s="495"/>
      <c r="E72" s="495"/>
      <c r="F72" s="495"/>
      <c r="G72" s="495"/>
      <c r="H72" s="494"/>
      <c r="I72" s="1119" t="s">
        <v>1422</v>
      </c>
      <c r="J72" s="1120"/>
      <c r="K72" s="512">
        <v>1177738.1399999999</v>
      </c>
    </row>
    <row r="73" spans="3:11" ht="15">
      <c r="C73" s="494"/>
      <c r="D73" s="495"/>
      <c r="E73" s="495"/>
      <c r="F73" s="495"/>
      <c r="G73" s="495"/>
      <c r="H73" s="494"/>
      <c r="I73" s="1121" t="s">
        <v>1423</v>
      </c>
      <c r="J73" s="1122"/>
      <c r="K73" s="513">
        <v>4415437.57</v>
      </c>
    </row>
  </sheetData>
  <sheetProtection selectLockedCells="1" selectUnlockedCells="1"/>
  <mergeCells count="17">
    <mergeCell ref="I71:J71"/>
    <mergeCell ref="I72:J72"/>
    <mergeCell ref="I73:J73"/>
    <mergeCell ref="I70:J70"/>
    <mergeCell ref="C2:K2"/>
    <mergeCell ref="C60:C67"/>
    <mergeCell ref="D60:D67"/>
    <mergeCell ref="E60:E67"/>
    <mergeCell ref="I68:J68"/>
    <mergeCell ref="I8:J8"/>
    <mergeCell ref="C9:C58"/>
    <mergeCell ref="D9:D58"/>
    <mergeCell ref="E9:E58"/>
    <mergeCell ref="I59:J59"/>
    <mergeCell ref="C5:C7"/>
    <mergeCell ref="D5:D7"/>
    <mergeCell ref="E5:E7"/>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0DE16-1E61-4E6A-A8CB-046422AF718E}">
  <dimension ref="B2:J185"/>
  <sheetViews>
    <sheetView topLeftCell="A20" zoomScale="80" zoomScaleNormal="80" workbookViewId="0">
      <selection activeCell="H59" sqref="H59:H62"/>
    </sheetView>
  </sheetViews>
  <sheetFormatPr defaultRowHeight="12.75"/>
  <cols>
    <col min="1" max="1" width="6.28515625" style="4" customWidth="1"/>
    <col min="2" max="2" width="15.42578125" style="21" customWidth="1"/>
    <col min="3" max="3" width="30.85546875" style="4" customWidth="1"/>
    <col min="4" max="4" width="13.7109375" style="4" customWidth="1"/>
    <col min="5" max="5" width="8.28515625" style="4" customWidth="1"/>
    <col min="6" max="6" width="56.140625" style="4" customWidth="1"/>
    <col min="7" max="7" width="9.5703125" style="21" customWidth="1"/>
    <col min="8" max="8" width="18.28515625" style="19" bestFit="1" customWidth="1"/>
    <col min="9" max="9" width="14.140625" style="4" customWidth="1"/>
    <col min="10" max="10" width="48.140625" style="70" customWidth="1"/>
    <col min="11" max="241" width="9.140625" style="4"/>
    <col min="242" max="242" width="41.7109375" style="4" bestFit="1" customWidth="1"/>
    <col min="243" max="243" width="15.7109375" style="4" bestFit="1" customWidth="1"/>
    <col min="244" max="244" width="41.5703125" style="4" customWidth="1"/>
    <col min="245" max="245" width="6.42578125" style="4" customWidth="1"/>
    <col min="246" max="246" width="18.28515625" style="4" bestFit="1" customWidth="1"/>
    <col min="247" max="247" width="9.140625" style="4"/>
    <col min="248" max="248" width="31.28515625" style="4" bestFit="1" customWidth="1"/>
    <col min="249" max="249" width="15.7109375" style="4" bestFit="1" customWidth="1"/>
    <col min="250" max="250" width="44.7109375" style="4" bestFit="1" customWidth="1"/>
    <col min="251" max="251" width="6.28515625" style="4" bestFit="1" customWidth="1"/>
    <col min="252" max="252" width="15.5703125" style="4" bestFit="1" customWidth="1"/>
    <col min="253" max="497" width="9.140625" style="4"/>
    <col min="498" max="498" width="41.7109375" style="4" bestFit="1" customWidth="1"/>
    <col min="499" max="499" width="15.7109375" style="4" bestFit="1" customWidth="1"/>
    <col min="500" max="500" width="41.5703125" style="4" customWidth="1"/>
    <col min="501" max="501" width="6.42578125" style="4" customWidth="1"/>
    <col min="502" max="502" width="18.28515625" style="4" bestFit="1" customWidth="1"/>
    <col min="503" max="503" width="9.140625" style="4"/>
    <col min="504" max="504" width="31.28515625" style="4" bestFit="1" customWidth="1"/>
    <col min="505" max="505" width="15.7109375" style="4" bestFit="1" customWidth="1"/>
    <col min="506" max="506" width="44.7109375" style="4" bestFit="1" customWidth="1"/>
    <col min="507" max="507" width="6.28515625" style="4" bestFit="1" customWidth="1"/>
    <col min="508" max="508" width="15.5703125" style="4" bestFit="1" customWidth="1"/>
    <col min="509" max="753" width="9.140625" style="4"/>
    <col min="754" max="754" width="41.7109375" style="4" bestFit="1" customWidth="1"/>
    <col min="755" max="755" width="15.7109375" style="4" bestFit="1" customWidth="1"/>
    <col min="756" max="756" width="41.5703125" style="4" customWidth="1"/>
    <col min="757" max="757" width="6.42578125" style="4" customWidth="1"/>
    <col min="758" max="758" width="18.28515625" style="4" bestFit="1" customWidth="1"/>
    <col min="759" max="759" width="9.140625" style="4"/>
    <col min="760" max="760" width="31.28515625" style="4" bestFit="1" customWidth="1"/>
    <col min="761" max="761" width="15.7109375" style="4" bestFit="1" customWidth="1"/>
    <col min="762" max="762" width="44.7109375" style="4" bestFit="1" customWidth="1"/>
    <col min="763" max="763" width="6.28515625" style="4" bestFit="1" customWidth="1"/>
    <col min="764" max="764" width="15.5703125" style="4" bestFit="1" customWidth="1"/>
    <col min="765" max="1009" width="9.140625" style="4"/>
    <col min="1010" max="1010" width="41.7109375" style="4" bestFit="1" customWidth="1"/>
    <col min="1011" max="1011" width="15.7109375" style="4" bestFit="1" customWidth="1"/>
    <col min="1012" max="1012" width="41.5703125" style="4" customWidth="1"/>
    <col min="1013" max="1013" width="6.42578125" style="4" customWidth="1"/>
    <col min="1014" max="1014" width="18.28515625" style="4" bestFit="1" customWidth="1"/>
    <col min="1015" max="1015" width="9.140625" style="4"/>
    <col min="1016" max="1016" width="31.28515625" style="4" bestFit="1" customWidth="1"/>
    <col min="1017" max="1017" width="15.7109375" style="4" bestFit="1" customWidth="1"/>
    <col min="1018" max="1018" width="44.7109375" style="4" bestFit="1" customWidth="1"/>
    <col min="1019" max="1019" width="6.28515625" style="4" bestFit="1" customWidth="1"/>
    <col min="1020" max="1020" width="15.5703125" style="4" bestFit="1" customWidth="1"/>
    <col min="1021" max="1265" width="9.140625" style="4"/>
    <col min="1266" max="1266" width="41.7109375" style="4" bestFit="1" customWidth="1"/>
    <col min="1267" max="1267" width="15.7109375" style="4" bestFit="1" customWidth="1"/>
    <col min="1268" max="1268" width="41.5703125" style="4" customWidth="1"/>
    <col min="1269" max="1269" width="6.42578125" style="4" customWidth="1"/>
    <col min="1270" max="1270" width="18.28515625" style="4" bestFit="1" customWidth="1"/>
    <col min="1271" max="1271" width="9.140625" style="4"/>
    <col min="1272" max="1272" width="31.28515625" style="4" bestFit="1" customWidth="1"/>
    <col min="1273" max="1273" width="15.7109375" style="4" bestFit="1" customWidth="1"/>
    <col min="1274" max="1274" width="44.7109375" style="4" bestFit="1" customWidth="1"/>
    <col min="1275" max="1275" width="6.28515625" style="4" bestFit="1" customWidth="1"/>
    <col min="1276" max="1276" width="15.5703125" style="4" bestFit="1" customWidth="1"/>
    <col min="1277" max="1521" width="9.140625" style="4"/>
    <col min="1522" max="1522" width="41.7109375" style="4" bestFit="1" customWidth="1"/>
    <col min="1523" max="1523" width="15.7109375" style="4" bestFit="1" customWidth="1"/>
    <col min="1524" max="1524" width="41.5703125" style="4" customWidth="1"/>
    <col min="1525" max="1525" width="6.42578125" style="4" customWidth="1"/>
    <col min="1526" max="1526" width="18.28515625" style="4" bestFit="1" customWidth="1"/>
    <col min="1527" max="1527" width="9.140625" style="4"/>
    <col min="1528" max="1528" width="31.28515625" style="4" bestFit="1" customWidth="1"/>
    <col min="1529" max="1529" width="15.7109375" style="4" bestFit="1" customWidth="1"/>
    <col min="1530" max="1530" width="44.7109375" style="4" bestFit="1" customWidth="1"/>
    <col min="1531" max="1531" width="6.28515625" style="4" bestFit="1" customWidth="1"/>
    <col min="1532" max="1532" width="15.5703125" style="4" bestFit="1" customWidth="1"/>
    <col min="1533" max="1777" width="9.140625" style="4"/>
    <col min="1778" max="1778" width="41.7109375" style="4" bestFit="1" customWidth="1"/>
    <col min="1779" max="1779" width="15.7109375" style="4" bestFit="1" customWidth="1"/>
    <col min="1780" max="1780" width="41.5703125" style="4" customWidth="1"/>
    <col min="1781" max="1781" width="6.42578125" style="4" customWidth="1"/>
    <col min="1782" max="1782" width="18.28515625" style="4" bestFit="1" customWidth="1"/>
    <col min="1783" max="1783" width="9.140625" style="4"/>
    <col min="1784" max="1784" width="31.28515625" style="4" bestFit="1" customWidth="1"/>
    <col min="1785" max="1785" width="15.7109375" style="4" bestFit="1" customWidth="1"/>
    <col min="1786" max="1786" width="44.7109375" style="4" bestFit="1" customWidth="1"/>
    <col min="1787" max="1787" width="6.28515625" style="4" bestFit="1" customWidth="1"/>
    <col min="1788" max="1788" width="15.5703125" style="4" bestFit="1" customWidth="1"/>
    <col min="1789" max="2033" width="9.140625" style="4"/>
    <col min="2034" max="2034" width="41.7109375" style="4" bestFit="1" customWidth="1"/>
    <col min="2035" max="2035" width="15.7109375" style="4" bestFit="1" customWidth="1"/>
    <col min="2036" max="2036" width="41.5703125" style="4" customWidth="1"/>
    <col min="2037" max="2037" width="6.42578125" style="4" customWidth="1"/>
    <col min="2038" max="2038" width="18.28515625" style="4" bestFit="1" customWidth="1"/>
    <col min="2039" max="2039" width="9.140625" style="4"/>
    <col min="2040" max="2040" width="31.28515625" style="4" bestFit="1" customWidth="1"/>
    <col min="2041" max="2041" width="15.7109375" style="4" bestFit="1" customWidth="1"/>
    <col min="2042" max="2042" width="44.7109375" style="4" bestFit="1" customWidth="1"/>
    <col min="2043" max="2043" width="6.28515625" style="4" bestFit="1" customWidth="1"/>
    <col min="2044" max="2044" width="15.5703125" style="4" bestFit="1" customWidth="1"/>
    <col min="2045" max="2289" width="9.140625" style="4"/>
    <col min="2290" max="2290" width="41.7109375" style="4" bestFit="1" customWidth="1"/>
    <col min="2291" max="2291" width="15.7109375" style="4" bestFit="1" customWidth="1"/>
    <col min="2292" max="2292" width="41.5703125" style="4" customWidth="1"/>
    <col min="2293" max="2293" width="6.42578125" style="4" customWidth="1"/>
    <col min="2294" max="2294" width="18.28515625" style="4" bestFit="1" customWidth="1"/>
    <col min="2295" max="2295" width="9.140625" style="4"/>
    <col min="2296" max="2296" width="31.28515625" style="4" bestFit="1" customWidth="1"/>
    <col min="2297" max="2297" width="15.7109375" style="4" bestFit="1" customWidth="1"/>
    <col min="2298" max="2298" width="44.7109375" style="4" bestFit="1" customWidth="1"/>
    <col min="2299" max="2299" width="6.28515625" style="4" bestFit="1" customWidth="1"/>
    <col min="2300" max="2300" width="15.5703125" style="4" bestFit="1" customWidth="1"/>
    <col min="2301" max="2545" width="9.140625" style="4"/>
    <col min="2546" max="2546" width="41.7109375" style="4" bestFit="1" customWidth="1"/>
    <col min="2547" max="2547" width="15.7109375" style="4" bestFit="1" customWidth="1"/>
    <col min="2548" max="2548" width="41.5703125" style="4" customWidth="1"/>
    <col min="2549" max="2549" width="6.42578125" style="4" customWidth="1"/>
    <col min="2550" max="2550" width="18.28515625" style="4" bestFit="1" customWidth="1"/>
    <col min="2551" max="2551" width="9.140625" style="4"/>
    <col min="2552" max="2552" width="31.28515625" style="4" bestFit="1" customWidth="1"/>
    <col min="2553" max="2553" width="15.7109375" style="4" bestFit="1" customWidth="1"/>
    <col min="2554" max="2554" width="44.7109375" style="4" bestFit="1" customWidth="1"/>
    <col min="2555" max="2555" width="6.28515625" style="4" bestFit="1" customWidth="1"/>
    <col min="2556" max="2556" width="15.5703125" style="4" bestFit="1" customWidth="1"/>
    <col min="2557" max="2801" width="9.140625" style="4"/>
    <col min="2802" max="2802" width="41.7109375" style="4" bestFit="1" customWidth="1"/>
    <col min="2803" max="2803" width="15.7109375" style="4" bestFit="1" customWidth="1"/>
    <col min="2804" max="2804" width="41.5703125" style="4" customWidth="1"/>
    <col min="2805" max="2805" width="6.42578125" style="4" customWidth="1"/>
    <col min="2806" max="2806" width="18.28515625" style="4" bestFit="1" customWidth="1"/>
    <col min="2807" max="2807" width="9.140625" style="4"/>
    <col min="2808" max="2808" width="31.28515625" style="4" bestFit="1" customWidth="1"/>
    <col min="2809" max="2809" width="15.7109375" style="4" bestFit="1" customWidth="1"/>
    <col min="2810" max="2810" width="44.7109375" style="4" bestFit="1" customWidth="1"/>
    <col min="2811" max="2811" width="6.28515625" style="4" bestFit="1" customWidth="1"/>
    <col min="2812" max="2812" width="15.5703125" style="4" bestFit="1" customWidth="1"/>
    <col min="2813" max="3057" width="9.140625" style="4"/>
    <col min="3058" max="3058" width="41.7109375" style="4" bestFit="1" customWidth="1"/>
    <col min="3059" max="3059" width="15.7109375" style="4" bestFit="1" customWidth="1"/>
    <col min="3060" max="3060" width="41.5703125" style="4" customWidth="1"/>
    <col min="3061" max="3061" width="6.42578125" style="4" customWidth="1"/>
    <col min="3062" max="3062" width="18.28515625" style="4" bestFit="1" customWidth="1"/>
    <col min="3063" max="3063" width="9.140625" style="4"/>
    <col min="3064" max="3064" width="31.28515625" style="4" bestFit="1" customWidth="1"/>
    <col min="3065" max="3065" width="15.7109375" style="4" bestFit="1" customWidth="1"/>
    <col min="3066" max="3066" width="44.7109375" style="4" bestFit="1" customWidth="1"/>
    <col min="3067" max="3067" width="6.28515625" style="4" bestFit="1" customWidth="1"/>
    <col min="3068" max="3068" width="15.5703125" style="4" bestFit="1" customWidth="1"/>
    <col min="3069" max="3313" width="9.140625" style="4"/>
    <col min="3314" max="3314" width="41.7109375" style="4" bestFit="1" customWidth="1"/>
    <col min="3315" max="3315" width="15.7109375" style="4" bestFit="1" customWidth="1"/>
    <col min="3316" max="3316" width="41.5703125" style="4" customWidth="1"/>
    <col min="3317" max="3317" width="6.42578125" style="4" customWidth="1"/>
    <col min="3318" max="3318" width="18.28515625" style="4" bestFit="1" customWidth="1"/>
    <col min="3319" max="3319" width="9.140625" style="4"/>
    <col min="3320" max="3320" width="31.28515625" style="4" bestFit="1" customWidth="1"/>
    <col min="3321" max="3321" width="15.7109375" style="4" bestFit="1" customWidth="1"/>
    <col min="3322" max="3322" width="44.7109375" style="4" bestFit="1" customWidth="1"/>
    <col min="3323" max="3323" width="6.28515625" style="4" bestFit="1" customWidth="1"/>
    <col min="3324" max="3324" width="15.5703125" style="4" bestFit="1" customWidth="1"/>
    <col min="3325" max="3569" width="9.140625" style="4"/>
    <col min="3570" max="3570" width="41.7109375" style="4" bestFit="1" customWidth="1"/>
    <col min="3571" max="3571" width="15.7109375" style="4" bestFit="1" customWidth="1"/>
    <col min="3572" max="3572" width="41.5703125" style="4" customWidth="1"/>
    <col min="3573" max="3573" width="6.42578125" style="4" customWidth="1"/>
    <col min="3574" max="3574" width="18.28515625" style="4" bestFit="1" customWidth="1"/>
    <col min="3575" max="3575" width="9.140625" style="4"/>
    <col min="3576" max="3576" width="31.28515625" style="4" bestFit="1" customWidth="1"/>
    <col min="3577" max="3577" width="15.7109375" style="4" bestFit="1" customWidth="1"/>
    <col min="3578" max="3578" width="44.7109375" style="4" bestFit="1" customWidth="1"/>
    <col min="3579" max="3579" width="6.28515625" style="4" bestFit="1" customWidth="1"/>
    <col min="3580" max="3580" width="15.5703125" style="4" bestFit="1" customWidth="1"/>
    <col min="3581" max="3825" width="9.140625" style="4"/>
    <col min="3826" max="3826" width="41.7109375" style="4" bestFit="1" customWidth="1"/>
    <col min="3827" max="3827" width="15.7109375" style="4" bestFit="1" customWidth="1"/>
    <col min="3828" max="3828" width="41.5703125" style="4" customWidth="1"/>
    <col min="3829" max="3829" width="6.42578125" style="4" customWidth="1"/>
    <col min="3830" max="3830" width="18.28515625" style="4" bestFit="1" customWidth="1"/>
    <col min="3831" max="3831" width="9.140625" style="4"/>
    <col min="3832" max="3832" width="31.28515625" style="4" bestFit="1" customWidth="1"/>
    <col min="3833" max="3833" width="15.7109375" style="4" bestFit="1" customWidth="1"/>
    <col min="3834" max="3834" width="44.7109375" style="4" bestFit="1" customWidth="1"/>
    <col min="3835" max="3835" width="6.28515625" style="4" bestFit="1" customWidth="1"/>
    <col min="3836" max="3836" width="15.5703125" style="4" bestFit="1" customWidth="1"/>
    <col min="3837" max="4081" width="9.140625" style="4"/>
    <col min="4082" max="4082" width="41.7109375" style="4" bestFit="1" customWidth="1"/>
    <col min="4083" max="4083" width="15.7109375" style="4" bestFit="1" customWidth="1"/>
    <col min="4084" max="4084" width="41.5703125" style="4" customWidth="1"/>
    <col min="4085" max="4085" width="6.42578125" style="4" customWidth="1"/>
    <col min="4086" max="4086" width="18.28515625" style="4" bestFit="1" customWidth="1"/>
    <col min="4087" max="4087" width="9.140625" style="4"/>
    <col min="4088" max="4088" width="31.28515625" style="4" bestFit="1" customWidth="1"/>
    <col min="4089" max="4089" width="15.7109375" style="4" bestFit="1" customWidth="1"/>
    <col min="4090" max="4090" width="44.7109375" style="4" bestFit="1" customWidth="1"/>
    <col min="4091" max="4091" width="6.28515625" style="4" bestFit="1" customWidth="1"/>
    <col min="4092" max="4092" width="15.5703125" style="4" bestFit="1" customWidth="1"/>
    <col min="4093" max="4337" width="9.140625" style="4"/>
    <col min="4338" max="4338" width="41.7109375" style="4" bestFit="1" customWidth="1"/>
    <col min="4339" max="4339" width="15.7109375" style="4" bestFit="1" customWidth="1"/>
    <col min="4340" max="4340" width="41.5703125" style="4" customWidth="1"/>
    <col min="4341" max="4341" width="6.42578125" style="4" customWidth="1"/>
    <col min="4342" max="4342" width="18.28515625" style="4" bestFit="1" customWidth="1"/>
    <col min="4343" max="4343" width="9.140625" style="4"/>
    <col min="4344" max="4344" width="31.28515625" style="4" bestFit="1" customWidth="1"/>
    <col min="4345" max="4345" width="15.7109375" style="4" bestFit="1" customWidth="1"/>
    <col min="4346" max="4346" width="44.7109375" style="4" bestFit="1" customWidth="1"/>
    <col min="4347" max="4347" width="6.28515625" style="4" bestFit="1" customWidth="1"/>
    <col min="4348" max="4348" width="15.5703125" style="4" bestFit="1" customWidth="1"/>
    <col min="4349" max="4593" width="9.140625" style="4"/>
    <col min="4594" max="4594" width="41.7109375" style="4" bestFit="1" customWidth="1"/>
    <col min="4595" max="4595" width="15.7109375" style="4" bestFit="1" customWidth="1"/>
    <col min="4596" max="4596" width="41.5703125" style="4" customWidth="1"/>
    <col min="4597" max="4597" width="6.42578125" style="4" customWidth="1"/>
    <col min="4598" max="4598" width="18.28515625" style="4" bestFit="1" customWidth="1"/>
    <col min="4599" max="4599" width="9.140625" style="4"/>
    <col min="4600" max="4600" width="31.28515625" style="4" bestFit="1" customWidth="1"/>
    <col min="4601" max="4601" width="15.7109375" style="4" bestFit="1" customWidth="1"/>
    <col min="4602" max="4602" width="44.7109375" style="4" bestFit="1" customWidth="1"/>
    <col min="4603" max="4603" width="6.28515625" style="4" bestFit="1" customWidth="1"/>
    <col min="4604" max="4604" width="15.5703125" style="4" bestFit="1" customWidth="1"/>
    <col min="4605" max="4849" width="9.140625" style="4"/>
    <col min="4850" max="4850" width="41.7109375" style="4" bestFit="1" customWidth="1"/>
    <col min="4851" max="4851" width="15.7109375" style="4" bestFit="1" customWidth="1"/>
    <col min="4852" max="4852" width="41.5703125" style="4" customWidth="1"/>
    <col min="4853" max="4853" width="6.42578125" style="4" customWidth="1"/>
    <col min="4854" max="4854" width="18.28515625" style="4" bestFit="1" customWidth="1"/>
    <col min="4855" max="4855" width="9.140625" style="4"/>
    <col min="4856" max="4856" width="31.28515625" style="4" bestFit="1" customWidth="1"/>
    <col min="4857" max="4857" width="15.7109375" style="4" bestFit="1" customWidth="1"/>
    <col min="4858" max="4858" width="44.7109375" style="4" bestFit="1" customWidth="1"/>
    <col min="4859" max="4859" width="6.28515625" style="4" bestFit="1" customWidth="1"/>
    <col min="4860" max="4860" width="15.5703125" style="4" bestFit="1" customWidth="1"/>
    <col min="4861" max="5105" width="9.140625" style="4"/>
    <col min="5106" max="5106" width="41.7109375" style="4" bestFit="1" customWidth="1"/>
    <col min="5107" max="5107" width="15.7109375" style="4" bestFit="1" customWidth="1"/>
    <col min="5108" max="5108" width="41.5703125" style="4" customWidth="1"/>
    <col min="5109" max="5109" width="6.42578125" style="4" customWidth="1"/>
    <col min="5110" max="5110" width="18.28515625" style="4" bestFit="1" customWidth="1"/>
    <col min="5111" max="5111" width="9.140625" style="4"/>
    <col min="5112" max="5112" width="31.28515625" style="4" bestFit="1" customWidth="1"/>
    <col min="5113" max="5113" width="15.7109375" style="4" bestFit="1" customWidth="1"/>
    <col min="5114" max="5114" width="44.7109375" style="4" bestFit="1" customWidth="1"/>
    <col min="5115" max="5115" width="6.28515625" style="4" bestFit="1" customWidth="1"/>
    <col min="5116" max="5116" width="15.5703125" style="4" bestFit="1" customWidth="1"/>
    <col min="5117" max="5361" width="9.140625" style="4"/>
    <col min="5362" max="5362" width="41.7109375" style="4" bestFit="1" customWidth="1"/>
    <col min="5363" max="5363" width="15.7109375" style="4" bestFit="1" customWidth="1"/>
    <col min="5364" max="5364" width="41.5703125" style="4" customWidth="1"/>
    <col min="5365" max="5365" width="6.42578125" style="4" customWidth="1"/>
    <col min="5366" max="5366" width="18.28515625" style="4" bestFit="1" customWidth="1"/>
    <col min="5367" max="5367" width="9.140625" style="4"/>
    <col min="5368" max="5368" width="31.28515625" style="4" bestFit="1" customWidth="1"/>
    <col min="5369" max="5369" width="15.7109375" style="4" bestFit="1" customWidth="1"/>
    <col min="5370" max="5370" width="44.7109375" style="4" bestFit="1" customWidth="1"/>
    <col min="5371" max="5371" width="6.28515625" style="4" bestFit="1" customWidth="1"/>
    <col min="5372" max="5372" width="15.5703125" style="4" bestFit="1" customWidth="1"/>
    <col min="5373" max="5617" width="9.140625" style="4"/>
    <col min="5618" max="5618" width="41.7109375" style="4" bestFit="1" customWidth="1"/>
    <col min="5619" max="5619" width="15.7109375" style="4" bestFit="1" customWidth="1"/>
    <col min="5620" max="5620" width="41.5703125" style="4" customWidth="1"/>
    <col min="5621" max="5621" width="6.42578125" style="4" customWidth="1"/>
    <col min="5622" max="5622" width="18.28515625" style="4" bestFit="1" customWidth="1"/>
    <col min="5623" max="5623" width="9.140625" style="4"/>
    <col min="5624" max="5624" width="31.28515625" style="4" bestFit="1" customWidth="1"/>
    <col min="5625" max="5625" width="15.7109375" style="4" bestFit="1" customWidth="1"/>
    <col min="5626" max="5626" width="44.7109375" style="4" bestFit="1" customWidth="1"/>
    <col min="5627" max="5627" width="6.28515625" style="4" bestFit="1" customWidth="1"/>
    <col min="5628" max="5628" width="15.5703125" style="4" bestFit="1" customWidth="1"/>
    <col min="5629" max="5873" width="9.140625" style="4"/>
    <col min="5874" max="5874" width="41.7109375" style="4" bestFit="1" customWidth="1"/>
    <col min="5875" max="5875" width="15.7109375" style="4" bestFit="1" customWidth="1"/>
    <col min="5876" max="5876" width="41.5703125" style="4" customWidth="1"/>
    <col min="5877" max="5877" width="6.42578125" style="4" customWidth="1"/>
    <col min="5878" max="5878" width="18.28515625" style="4" bestFit="1" customWidth="1"/>
    <col min="5879" max="5879" width="9.140625" style="4"/>
    <col min="5880" max="5880" width="31.28515625" style="4" bestFit="1" customWidth="1"/>
    <col min="5881" max="5881" width="15.7109375" style="4" bestFit="1" customWidth="1"/>
    <col min="5882" max="5882" width="44.7109375" style="4" bestFit="1" customWidth="1"/>
    <col min="5883" max="5883" width="6.28515625" style="4" bestFit="1" customWidth="1"/>
    <col min="5884" max="5884" width="15.5703125" style="4" bestFit="1" customWidth="1"/>
    <col min="5885" max="6129" width="9.140625" style="4"/>
    <col min="6130" max="6130" width="41.7109375" style="4" bestFit="1" customWidth="1"/>
    <col min="6131" max="6131" width="15.7109375" style="4" bestFit="1" customWidth="1"/>
    <col min="6132" max="6132" width="41.5703125" style="4" customWidth="1"/>
    <col min="6133" max="6133" width="6.42578125" style="4" customWidth="1"/>
    <col min="6134" max="6134" width="18.28515625" style="4" bestFit="1" customWidth="1"/>
    <col min="6135" max="6135" width="9.140625" style="4"/>
    <col min="6136" max="6136" width="31.28515625" style="4" bestFit="1" customWidth="1"/>
    <col min="6137" max="6137" width="15.7109375" style="4" bestFit="1" customWidth="1"/>
    <col min="6138" max="6138" width="44.7109375" style="4" bestFit="1" customWidth="1"/>
    <col min="6139" max="6139" width="6.28515625" style="4" bestFit="1" customWidth="1"/>
    <col min="6140" max="6140" width="15.5703125" style="4" bestFit="1" customWidth="1"/>
    <col min="6141" max="6385" width="9.140625" style="4"/>
    <col min="6386" max="6386" width="41.7109375" style="4" bestFit="1" customWidth="1"/>
    <col min="6387" max="6387" width="15.7109375" style="4" bestFit="1" customWidth="1"/>
    <col min="6388" max="6388" width="41.5703125" style="4" customWidth="1"/>
    <col min="6389" max="6389" width="6.42578125" style="4" customWidth="1"/>
    <col min="6390" max="6390" width="18.28515625" style="4" bestFit="1" customWidth="1"/>
    <col min="6391" max="6391" width="9.140625" style="4"/>
    <col min="6392" max="6392" width="31.28515625" style="4" bestFit="1" customWidth="1"/>
    <col min="6393" max="6393" width="15.7109375" style="4" bestFit="1" customWidth="1"/>
    <col min="6394" max="6394" width="44.7109375" style="4" bestFit="1" customWidth="1"/>
    <col min="6395" max="6395" width="6.28515625" style="4" bestFit="1" customWidth="1"/>
    <col min="6396" max="6396" width="15.5703125" style="4" bestFit="1" customWidth="1"/>
    <col min="6397" max="6641" width="9.140625" style="4"/>
    <col min="6642" max="6642" width="41.7109375" style="4" bestFit="1" customWidth="1"/>
    <col min="6643" max="6643" width="15.7109375" style="4" bestFit="1" customWidth="1"/>
    <col min="6644" max="6644" width="41.5703125" style="4" customWidth="1"/>
    <col min="6645" max="6645" width="6.42578125" style="4" customWidth="1"/>
    <col min="6646" max="6646" width="18.28515625" style="4" bestFit="1" customWidth="1"/>
    <col min="6647" max="6647" width="9.140625" style="4"/>
    <col min="6648" max="6648" width="31.28515625" style="4" bestFit="1" customWidth="1"/>
    <col min="6649" max="6649" width="15.7109375" style="4" bestFit="1" customWidth="1"/>
    <col min="6650" max="6650" width="44.7109375" style="4" bestFit="1" customWidth="1"/>
    <col min="6651" max="6651" width="6.28515625" style="4" bestFit="1" customWidth="1"/>
    <col min="6652" max="6652" width="15.5703125" style="4" bestFit="1" customWidth="1"/>
    <col min="6653" max="6897" width="9.140625" style="4"/>
    <col min="6898" max="6898" width="41.7109375" style="4" bestFit="1" customWidth="1"/>
    <col min="6899" max="6899" width="15.7109375" style="4" bestFit="1" customWidth="1"/>
    <col min="6900" max="6900" width="41.5703125" style="4" customWidth="1"/>
    <col min="6901" max="6901" width="6.42578125" style="4" customWidth="1"/>
    <col min="6902" max="6902" width="18.28515625" style="4" bestFit="1" customWidth="1"/>
    <col min="6903" max="6903" width="9.140625" style="4"/>
    <col min="6904" max="6904" width="31.28515625" style="4" bestFit="1" customWidth="1"/>
    <col min="6905" max="6905" width="15.7109375" style="4" bestFit="1" customWidth="1"/>
    <col min="6906" max="6906" width="44.7109375" style="4" bestFit="1" customWidth="1"/>
    <col min="6907" max="6907" width="6.28515625" style="4" bestFit="1" customWidth="1"/>
    <col min="6908" max="6908" width="15.5703125" style="4" bestFit="1" customWidth="1"/>
    <col min="6909" max="7153" width="9.140625" style="4"/>
    <col min="7154" max="7154" width="41.7109375" style="4" bestFit="1" customWidth="1"/>
    <col min="7155" max="7155" width="15.7109375" style="4" bestFit="1" customWidth="1"/>
    <col min="7156" max="7156" width="41.5703125" style="4" customWidth="1"/>
    <col min="7157" max="7157" width="6.42578125" style="4" customWidth="1"/>
    <col min="7158" max="7158" width="18.28515625" style="4" bestFit="1" customWidth="1"/>
    <col min="7159" max="7159" width="9.140625" style="4"/>
    <col min="7160" max="7160" width="31.28515625" style="4" bestFit="1" customWidth="1"/>
    <col min="7161" max="7161" width="15.7109375" style="4" bestFit="1" customWidth="1"/>
    <col min="7162" max="7162" width="44.7109375" style="4" bestFit="1" customWidth="1"/>
    <col min="7163" max="7163" width="6.28515625" style="4" bestFit="1" customWidth="1"/>
    <col min="7164" max="7164" width="15.5703125" style="4" bestFit="1" customWidth="1"/>
    <col min="7165" max="7409" width="9.140625" style="4"/>
    <col min="7410" max="7410" width="41.7109375" style="4" bestFit="1" customWidth="1"/>
    <col min="7411" max="7411" width="15.7109375" style="4" bestFit="1" customWidth="1"/>
    <col min="7412" max="7412" width="41.5703125" style="4" customWidth="1"/>
    <col min="7413" max="7413" width="6.42578125" style="4" customWidth="1"/>
    <col min="7414" max="7414" width="18.28515625" style="4" bestFit="1" customWidth="1"/>
    <col min="7415" max="7415" width="9.140625" style="4"/>
    <col min="7416" max="7416" width="31.28515625" style="4" bestFit="1" customWidth="1"/>
    <col min="7417" max="7417" width="15.7109375" style="4" bestFit="1" customWidth="1"/>
    <col min="7418" max="7418" width="44.7109375" style="4" bestFit="1" customWidth="1"/>
    <col min="7419" max="7419" width="6.28515625" style="4" bestFit="1" customWidth="1"/>
    <col min="7420" max="7420" width="15.5703125" style="4" bestFit="1" customWidth="1"/>
    <col min="7421" max="7665" width="9.140625" style="4"/>
    <col min="7666" max="7666" width="41.7109375" style="4" bestFit="1" customWidth="1"/>
    <col min="7667" max="7667" width="15.7109375" style="4" bestFit="1" customWidth="1"/>
    <col min="7668" max="7668" width="41.5703125" style="4" customWidth="1"/>
    <col min="7669" max="7669" width="6.42578125" style="4" customWidth="1"/>
    <col min="7670" max="7670" width="18.28515625" style="4" bestFit="1" customWidth="1"/>
    <col min="7671" max="7671" width="9.140625" style="4"/>
    <col min="7672" max="7672" width="31.28515625" style="4" bestFit="1" customWidth="1"/>
    <col min="7673" max="7673" width="15.7109375" style="4" bestFit="1" customWidth="1"/>
    <col min="7674" max="7674" width="44.7109375" style="4" bestFit="1" customWidth="1"/>
    <col min="7675" max="7675" width="6.28515625" style="4" bestFit="1" customWidth="1"/>
    <col min="7676" max="7676" width="15.5703125" style="4" bestFit="1" customWidth="1"/>
    <col min="7677" max="7921" width="9.140625" style="4"/>
    <col min="7922" max="7922" width="41.7109375" style="4" bestFit="1" customWidth="1"/>
    <col min="7923" max="7923" width="15.7109375" style="4" bestFit="1" customWidth="1"/>
    <col min="7924" max="7924" width="41.5703125" style="4" customWidth="1"/>
    <col min="7925" max="7925" width="6.42578125" style="4" customWidth="1"/>
    <col min="7926" max="7926" width="18.28515625" style="4" bestFit="1" customWidth="1"/>
    <col min="7927" max="7927" width="9.140625" style="4"/>
    <col min="7928" max="7928" width="31.28515625" style="4" bestFit="1" customWidth="1"/>
    <col min="7929" max="7929" width="15.7109375" style="4" bestFit="1" customWidth="1"/>
    <col min="7930" max="7930" width="44.7109375" style="4" bestFit="1" customWidth="1"/>
    <col min="7931" max="7931" width="6.28515625" style="4" bestFit="1" customWidth="1"/>
    <col min="7932" max="7932" width="15.5703125" style="4" bestFit="1" customWidth="1"/>
    <col min="7933" max="8177" width="9.140625" style="4"/>
    <col min="8178" max="8178" width="41.7109375" style="4" bestFit="1" customWidth="1"/>
    <col min="8179" max="8179" width="15.7109375" style="4" bestFit="1" customWidth="1"/>
    <col min="8180" max="8180" width="41.5703125" style="4" customWidth="1"/>
    <col min="8181" max="8181" width="6.42578125" style="4" customWidth="1"/>
    <col min="8182" max="8182" width="18.28515625" style="4" bestFit="1" customWidth="1"/>
    <col min="8183" max="8183" width="9.140625" style="4"/>
    <col min="8184" max="8184" width="31.28515625" style="4" bestFit="1" customWidth="1"/>
    <col min="8185" max="8185" width="15.7109375" style="4" bestFit="1" customWidth="1"/>
    <col min="8186" max="8186" width="44.7109375" style="4" bestFit="1" customWidth="1"/>
    <col min="8187" max="8187" width="6.28515625" style="4" bestFit="1" customWidth="1"/>
    <col min="8188" max="8188" width="15.5703125" style="4" bestFit="1" customWidth="1"/>
    <col min="8189" max="8433" width="9.140625" style="4"/>
    <col min="8434" max="8434" width="41.7109375" style="4" bestFit="1" customWidth="1"/>
    <col min="8435" max="8435" width="15.7109375" style="4" bestFit="1" customWidth="1"/>
    <col min="8436" max="8436" width="41.5703125" style="4" customWidth="1"/>
    <col min="8437" max="8437" width="6.42578125" style="4" customWidth="1"/>
    <col min="8438" max="8438" width="18.28515625" style="4" bestFit="1" customWidth="1"/>
    <col min="8439" max="8439" width="9.140625" style="4"/>
    <col min="8440" max="8440" width="31.28515625" style="4" bestFit="1" customWidth="1"/>
    <col min="8441" max="8441" width="15.7109375" style="4" bestFit="1" customWidth="1"/>
    <col min="8442" max="8442" width="44.7109375" style="4" bestFit="1" customWidth="1"/>
    <col min="8443" max="8443" width="6.28515625" style="4" bestFit="1" customWidth="1"/>
    <col min="8444" max="8444" width="15.5703125" style="4" bestFit="1" customWidth="1"/>
    <col min="8445" max="8689" width="9.140625" style="4"/>
    <col min="8690" max="8690" width="41.7109375" style="4" bestFit="1" customWidth="1"/>
    <col min="8691" max="8691" width="15.7109375" style="4" bestFit="1" customWidth="1"/>
    <col min="8692" max="8692" width="41.5703125" style="4" customWidth="1"/>
    <col min="8693" max="8693" width="6.42578125" style="4" customWidth="1"/>
    <col min="8694" max="8694" width="18.28515625" style="4" bestFit="1" customWidth="1"/>
    <col min="8695" max="8695" width="9.140625" style="4"/>
    <col min="8696" max="8696" width="31.28515625" style="4" bestFit="1" customWidth="1"/>
    <col min="8697" max="8697" width="15.7109375" style="4" bestFit="1" customWidth="1"/>
    <col min="8698" max="8698" width="44.7109375" style="4" bestFit="1" customWidth="1"/>
    <col min="8699" max="8699" width="6.28515625" style="4" bestFit="1" customWidth="1"/>
    <col min="8700" max="8700" width="15.5703125" style="4" bestFit="1" customWidth="1"/>
    <col min="8701" max="8945" width="9.140625" style="4"/>
    <col min="8946" max="8946" width="41.7109375" style="4" bestFit="1" customWidth="1"/>
    <col min="8947" max="8947" width="15.7109375" style="4" bestFit="1" customWidth="1"/>
    <col min="8948" max="8948" width="41.5703125" style="4" customWidth="1"/>
    <col min="8949" max="8949" width="6.42578125" style="4" customWidth="1"/>
    <col min="8950" max="8950" width="18.28515625" style="4" bestFit="1" customWidth="1"/>
    <col min="8951" max="8951" width="9.140625" style="4"/>
    <col min="8952" max="8952" width="31.28515625" style="4" bestFit="1" customWidth="1"/>
    <col min="8953" max="8953" width="15.7109375" style="4" bestFit="1" customWidth="1"/>
    <col min="8954" max="8954" width="44.7109375" style="4" bestFit="1" customWidth="1"/>
    <col min="8955" max="8955" width="6.28515625" style="4" bestFit="1" customWidth="1"/>
    <col min="8956" max="8956" width="15.5703125" style="4" bestFit="1" customWidth="1"/>
    <col min="8957" max="9201" width="9.140625" style="4"/>
    <col min="9202" max="9202" width="41.7109375" style="4" bestFit="1" customWidth="1"/>
    <col min="9203" max="9203" width="15.7109375" style="4" bestFit="1" customWidth="1"/>
    <col min="9204" max="9204" width="41.5703125" style="4" customWidth="1"/>
    <col min="9205" max="9205" width="6.42578125" style="4" customWidth="1"/>
    <col min="9206" max="9206" width="18.28515625" style="4" bestFit="1" customWidth="1"/>
    <col min="9207" max="9207" width="9.140625" style="4"/>
    <col min="9208" max="9208" width="31.28515625" style="4" bestFit="1" customWidth="1"/>
    <col min="9209" max="9209" width="15.7109375" style="4" bestFit="1" customWidth="1"/>
    <col min="9210" max="9210" width="44.7109375" style="4" bestFit="1" customWidth="1"/>
    <col min="9211" max="9211" width="6.28515625" style="4" bestFit="1" customWidth="1"/>
    <col min="9212" max="9212" width="15.5703125" style="4" bestFit="1" customWidth="1"/>
    <col min="9213" max="9457" width="9.140625" style="4"/>
    <col min="9458" max="9458" width="41.7109375" style="4" bestFit="1" customWidth="1"/>
    <col min="9459" max="9459" width="15.7109375" style="4" bestFit="1" customWidth="1"/>
    <col min="9460" max="9460" width="41.5703125" style="4" customWidth="1"/>
    <col min="9461" max="9461" width="6.42578125" style="4" customWidth="1"/>
    <col min="9462" max="9462" width="18.28515625" style="4" bestFit="1" customWidth="1"/>
    <col min="9463" max="9463" width="9.140625" style="4"/>
    <col min="9464" max="9464" width="31.28515625" style="4" bestFit="1" customWidth="1"/>
    <col min="9465" max="9465" width="15.7109375" style="4" bestFit="1" customWidth="1"/>
    <col min="9466" max="9466" width="44.7109375" style="4" bestFit="1" customWidth="1"/>
    <col min="9467" max="9467" width="6.28515625" style="4" bestFit="1" customWidth="1"/>
    <col min="9468" max="9468" width="15.5703125" style="4" bestFit="1" customWidth="1"/>
    <col min="9469" max="9713" width="9.140625" style="4"/>
    <col min="9714" max="9714" width="41.7109375" style="4" bestFit="1" customWidth="1"/>
    <col min="9715" max="9715" width="15.7109375" style="4" bestFit="1" customWidth="1"/>
    <col min="9716" max="9716" width="41.5703125" style="4" customWidth="1"/>
    <col min="9717" max="9717" width="6.42578125" style="4" customWidth="1"/>
    <col min="9718" max="9718" width="18.28515625" style="4" bestFit="1" customWidth="1"/>
    <col min="9719" max="9719" width="9.140625" style="4"/>
    <col min="9720" max="9720" width="31.28515625" style="4" bestFit="1" customWidth="1"/>
    <col min="9721" max="9721" width="15.7109375" style="4" bestFit="1" customWidth="1"/>
    <col min="9722" max="9722" width="44.7109375" style="4" bestFit="1" customWidth="1"/>
    <col min="9723" max="9723" width="6.28515625" style="4" bestFit="1" customWidth="1"/>
    <col min="9724" max="9724" width="15.5703125" style="4" bestFit="1" customWidth="1"/>
    <col min="9725" max="9969" width="9.140625" style="4"/>
    <col min="9970" max="9970" width="41.7109375" style="4" bestFit="1" customWidth="1"/>
    <col min="9971" max="9971" width="15.7109375" style="4" bestFit="1" customWidth="1"/>
    <col min="9972" max="9972" width="41.5703125" style="4" customWidth="1"/>
    <col min="9973" max="9973" width="6.42578125" style="4" customWidth="1"/>
    <col min="9974" max="9974" width="18.28515625" style="4" bestFit="1" customWidth="1"/>
    <col min="9975" max="9975" width="9.140625" style="4"/>
    <col min="9976" max="9976" width="31.28515625" style="4" bestFit="1" customWidth="1"/>
    <col min="9977" max="9977" width="15.7109375" style="4" bestFit="1" customWidth="1"/>
    <col min="9978" max="9978" width="44.7109375" style="4" bestFit="1" customWidth="1"/>
    <col min="9979" max="9979" width="6.28515625" style="4" bestFit="1" customWidth="1"/>
    <col min="9980" max="9980" width="15.5703125" style="4" bestFit="1" customWidth="1"/>
    <col min="9981" max="10225" width="9.140625" style="4"/>
    <col min="10226" max="10226" width="41.7109375" style="4" bestFit="1" customWidth="1"/>
    <col min="10227" max="10227" width="15.7109375" style="4" bestFit="1" customWidth="1"/>
    <col min="10228" max="10228" width="41.5703125" style="4" customWidth="1"/>
    <col min="10229" max="10229" width="6.42578125" style="4" customWidth="1"/>
    <col min="10230" max="10230" width="18.28515625" style="4" bestFit="1" customWidth="1"/>
    <col min="10231" max="10231" width="9.140625" style="4"/>
    <col min="10232" max="10232" width="31.28515625" style="4" bestFit="1" customWidth="1"/>
    <col min="10233" max="10233" width="15.7109375" style="4" bestFit="1" customWidth="1"/>
    <col min="10234" max="10234" width="44.7109375" style="4" bestFit="1" customWidth="1"/>
    <col min="10235" max="10235" width="6.28515625" style="4" bestFit="1" customWidth="1"/>
    <col min="10236" max="10236" width="15.5703125" style="4" bestFit="1" customWidth="1"/>
    <col min="10237" max="10481" width="9.140625" style="4"/>
    <col min="10482" max="10482" width="41.7109375" style="4" bestFit="1" customWidth="1"/>
    <col min="10483" max="10483" width="15.7109375" style="4" bestFit="1" customWidth="1"/>
    <col min="10484" max="10484" width="41.5703125" style="4" customWidth="1"/>
    <col min="10485" max="10485" width="6.42578125" style="4" customWidth="1"/>
    <col min="10486" max="10486" width="18.28515625" style="4" bestFit="1" customWidth="1"/>
    <col min="10487" max="10487" width="9.140625" style="4"/>
    <col min="10488" max="10488" width="31.28515625" style="4" bestFit="1" customWidth="1"/>
    <col min="10489" max="10489" width="15.7109375" style="4" bestFit="1" customWidth="1"/>
    <col min="10490" max="10490" width="44.7109375" style="4" bestFit="1" customWidth="1"/>
    <col min="10491" max="10491" width="6.28515625" style="4" bestFit="1" customWidth="1"/>
    <col min="10492" max="10492" width="15.5703125" style="4" bestFit="1" customWidth="1"/>
    <col min="10493" max="10737" width="9.140625" style="4"/>
    <col min="10738" max="10738" width="41.7109375" style="4" bestFit="1" customWidth="1"/>
    <col min="10739" max="10739" width="15.7109375" style="4" bestFit="1" customWidth="1"/>
    <col min="10740" max="10740" width="41.5703125" style="4" customWidth="1"/>
    <col min="10741" max="10741" width="6.42578125" style="4" customWidth="1"/>
    <col min="10742" max="10742" width="18.28515625" style="4" bestFit="1" customWidth="1"/>
    <col min="10743" max="10743" width="9.140625" style="4"/>
    <col min="10744" max="10744" width="31.28515625" style="4" bestFit="1" customWidth="1"/>
    <col min="10745" max="10745" width="15.7109375" style="4" bestFit="1" customWidth="1"/>
    <col min="10746" max="10746" width="44.7109375" style="4" bestFit="1" customWidth="1"/>
    <col min="10747" max="10747" width="6.28515625" style="4" bestFit="1" customWidth="1"/>
    <col min="10748" max="10748" width="15.5703125" style="4" bestFit="1" customWidth="1"/>
    <col min="10749" max="10993" width="9.140625" style="4"/>
    <col min="10994" max="10994" width="41.7109375" style="4" bestFit="1" customWidth="1"/>
    <col min="10995" max="10995" width="15.7109375" style="4" bestFit="1" customWidth="1"/>
    <col min="10996" max="10996" width="41.5703125" style="4" customWidth="1"/>
    <col min="10997" max="10997" width="6.42578125" style="4" customWidth="1"/>
    <col min="10998" max="10998" width="18.28515625" style="4" bestFit="1" customWidth="1"/>
    <col min="10999" max="10999" width="9.140625" style="4"/>
    <col min="11000" max="11000" width="31.28515625" style="4" bestFit="1" customWidth="1"/>
    <col min="11001" max="11001" width="15.7109375" style="4" bestFit="1" customWidth="1"/>
    <col min="11002" max="11002" width="44.7109375" style="4" bestFit="1" customWidth="1"/>
    <col min="11003" max="11003" width="6.28515625" style="4" bestFit="1" customWidth="1"/>
    <col min="11004" max="11004" width="15.5703125" style="4" bestFit="1" customWidth="1"/>
    <col min="11005" max="11249" width="9.140625" style="4"/>
    <col min="11250" max="11250" width="41.7109375" style="4" bestFit="1" customWidth="1"/>
    <col min="11251" max="11251" width="15.7109375" style="4" bestFit="1" customWidth="1"/>
    <col min="11252" max="11252" width="41.5703125" style="4" customWidth="1"/>
    <col min="11253" max="11253" width="6.42578125" style="4" customWidth="1"/>
    <col min="11254" max="11254" width="18.28515625" style="4" bestFit="1" customWidth="1"/>
    <col min="11255" max="11255" width="9.140625" style="4"/>
    <col min="11256" max="11256" width="31.28515625" style="4" bestFit="1" customWidth="1"/>
    <col min="11257" max="11257" width="15.7109375" style="4" bestFit="1" customWidth="1"/>
    <col min="11258" max="11258" width="44.7109375" style="4" bestFit="1" customWidth="1"/>
    <col min="11259" max="11259" width="6.28515625" style="4" bestFit="1" customWidth="1"/>
    <col min="11260" max="11260" width="15.5703125" style="4" bestFit="1" customWidth="1"/>
    <col min="11261" max="11505" width="9.140625" style="4"/>
    <col min="11506" max="11506" width="41.7109375" style="4" bestFit="1" customWidth="1"/>
    <col min="11507" max="11507" width="15.7109375" style="4" bestFit="1" customWidth="1"/>
    <col min="11508" max="11508" width="41.5703125" style="4" customWidth="1"/>
    <col min="11509" max="11509" width="6.42578125" style="4" customWidth="1"/>
    <col min="11510" max="11510" width="18.28515625" style="4" bestFit="1" customWidth="1"/>
    <col min="11511" max="11511" width="9.140625" style="4"/>
    <col min="11512" max="11512" width="31.28515625" style="4" bestFit="1" customWidth="1"/>
    <col min="11513" max="11513" width="15.7109375" style="4" bestFit="1" customWidth="1"/>
    <col min="11514" max="11514" width="44.7109375" style="4" bestFit="1" customWidth="1"/>
    <col min="11515" max="11515" width="6.28515625" style="4" bestFit="1" customWidth="1"/>
    <col min="11516" max="11516" width="15.5703125" style="4" bestFit="1" customWidth="1"/>
    <col min="11517" max="11761" width="9.140625" style="4"/>
    <col min="11762" max="11762" width="41.7109375" style="4" bestFit="1" customWidth="1"/>
    <col min="11763" max="11763" width="15.7109375" style="4" bestFit="1" customWidth="1"/>
    <col min="11764" max="11764" width="41.5703125" style="4" customWidth="1"/>
    <col min="11765" max="11765" width="6.42578125" style="4" customWidth="1"/>
    <col min="11766" max="11766" width="18.28515625" style="4" bestFit="1" customWidth="1"/>
    <col min="11767" max="11767" width="9.140625" style="4"/>
    <col min="11768" max="11768" width="31.28515625" style="4" bestFit="1" customWidth="1"/>
    <col min="11769" max="11769" width="15.7109375" style="4" bestFit="1" customWidth="1"/>
    <col min="11770" max="11770" width="44.7109375" style="4" bestFit="1" customWidth="1"/>
    <col min="11771" max="11771" width="6.28515625" style="4" bestFit="1" customWidth="1"/>
    <col min="11772" max="11772" width="15.5703125" style="4" bestFit="1" customWidth="1"/>
    <col min="11773" max="12017" width="9.140625" style="4"/>
    <col min="12018" max="12018" width="41.7109375" style="4" bestFit="1" customWidth="1"/>
    <col min="12019" max="12019" width="15.7109375" style="4" bestFit="1" customWidth="1"/>
    <col min="12020" max="12020" width="41.5703125" style="4" customWidth="1"/>
    <col min="12021" max="12021" width="6.42578125" style="4" customWidth="1"/>
    <col min="12022" max="12022" width="18.28515625" style="4" bestFit="1" customWidth="1"/>
    <col min="12023" max="12023" width="9.140625" style="4"/>
    <col min="12024" max="12024" width="31.28515625" style="4" bestFit="1" customWidth="1"/>
    <col min="12025" max="12025" width="15.7109375" style="4" bestFit="1" customWidth="1"/>
    <col min="12026" max="12026" width="44.7109375" style="4" bestFit="1" customWidth="1"/>
    <col min="12027" max="12027" width="6.28515625" style="4" bestFit="1" customWidth="1"/>
    <col min="12028" max="12028" width="15.5703125" style="4" bestFit="1" customWidth="1"/>
    <col min="12029" max="12273" width="9.140625" style="4"/>
    <col min="12274" max="12274" width="41.7109375" style="4" bestFit="1" customWidth="1"/>
    <col min="12275" max="12275" width="15.7109375" style="4" bestFit="1" customWidth="1"/>
    <col min="12276" max="12276" width="41.5703125" style="4" customWidth="1"/>
    <col min="12277" max="12277" width="6.42578125" style="4" customWidth="1"/>
    <col min="12278" max="12278" width="18.28515625" style="4" bestFit="1" customWidth="1"/>
    <col min="12279" max="12279" width="9.140625" style="4"/>
    <col min="12280" max="12280" width="31.28515625" style="4" bestFit="1" customWidth="1"/>
    <col min="12281" max="12281" width="15.7109375" style="4" bestFit="1" customWidth="1"/>
    <col min="12282" max="12282" width="44.7109375" style="4" bestFit="1" customWidth="1"/>
    <col min="12283" max="12283" width="6.28515625" style="4" bestFit="1" customWidth="1"/>
    <col min="12284" max="12284" width="15.5703125" style="4" bestFit="1" customWidth="1"/>
    <col min="12285" max="12529" width="9.140625" style="4"/>
    <col min="12530" max="12530" width="41.7109375" style="4" bestFit="1" customWidth="1"/>
    <col min="12531" max="12531" width="15.7109375" style="4" bestFit="1" customWidth="1"/>
    <col min="12532" max="12532" width="41.5703125" style="4" customWidth="1"/>
    <col min="12533" max="12533" width="6.42578125" style="4" customWidth="1"/>
    <col min="12534" max="12534" width="18.28515625" style="4" bestFit="1" customWidth="1"/>
    <col min="12535" max="12535" width="9.140625" style="4"/>
    <col min="12536" max="12536" width="31.28515625" style="4" bestFit="1" customWidth="1"/>
    <col min="12537" max="12537" width="15.7109375" style="4" bestFit="1" customWidth="1"/>
    <col min="12538" max="12538" width="44.7109375" style="4" bestFit="1" customWidth="1"/>
    <col min="12539" max="12539" width="6.28515625" style="4" bestFit="1" customWidth="1"/>
    <col min="12540" max="12540" width="15.5703125" style="4" bestFit="1" customWidth="1"/>
    <col min="12541" max="12785" width="9.140625" style="4"/>
    <col min="12786" max="12786" width="41.7109375" style="4" bestFit="1" customWidth="1"/>
    <col min="12787" max="12787" width="15.7109375" style="4" bestFit="1" customWidth="1"/>
    <col min="12788" max="12788" width="41.5703125" style="4" customWidth="1"/>
    <col min="12789" max="12789" width="6.42578125" style="4" customWidth="1"/>
    <col min="12790" max="12790" width="18.28515625" style="4" bestFit="1" customWidth="1"/>
    <col min="12791" max="12791" width="9.140625" style="4"/>
    <col min="12792" max="12792" width="31.28515625" style="4" bestFit="1" customWidth="1"/>
    <col min="12793" max="12793" width="15.7109375" style="4" bestFit="1" customWidth="1"/>
    <col min="12794" max="12794" width="44.7109375" style="4" bestFit="1" customWidth="1"/>
    <col min="12795" max="12795" width="6.28515625" style="4" bestFit="1" customWidth="1"/>
    <col min="12796" max="12796" width="15.5703125" style="4" bestFit="1" customWidth="1"/>
    <col min="12797" max="13041" width="9.140625" style="4"/>
    <col min="13042" max="13042" width="41.7109375" style="4" bestFit="1" customWidth="1"/>
    <col min="13043" max="13043" width="15.7109375" style="4" bestFit="1" customWidth="1"/>
    <col min="13044" max="13044" width="41.5703125" style="4" customWidth="1"/>
    <col min="13045" max="13045" width="6.42578125" style="4" customWidth="1"/>
    <col min="13046" max="13046" width="18.28515625" style="4" bestFit="1" customWidth="1"/>
    <col min="13047" max="13047" width="9.140625" style="4"/>
    <col min="13048" max="13048" width="31.28515625" style="4" bestFit="1" customWidth="1"/>
    <col min="13049" max="13049" width="15.7109375" style="4" bestFit="1" customWidth="1"/>
    <col min="13050" max="13050" width="44.7109375" style="4" bestFit="1" customWidth="1"/>
    <col min="13051" max="13051" width="6.28515625" style="4" bestFit="1" customWidth="1"/>
    <col min="13052" max="13052" width="15.5703125" style="4" bestFit="1" customWidth="1"/>
    <col min="13053" max="13297" width="9.140625" style="4"/>
    <col min="13298" max="13298" width="41.7109375" style="4" bestFit="1" customWidth="1"/>
    <col min="13299" max="13299" width="15.7109375" style="4" bestFit="1" customWidth="1"/>
    <col min="13300" max="13300" width="41.5703125" style="4" customWidth="1"/>
    <col min="13301" max="13301" width="6.42578125" style="4" customWidth="1"/>
    <col min="13302" max="13302" width="18.28515625" style="4" bestFit="1" customWidth="1"/>
    <col min="13303" max="13303" width="9.140625" style="4"/>
    <col min="13304" max="13304" width="31.28515625" style="4" bestFit="1" customWidth="1"/>
    <col min="13305" max="13305" width="15.7109375" style="4" bestFit="1" customWidth="1"/>
    <col min="13306" max="13306" width="44.7109375" style="4" bestFit="1" customWidth="1"/>
    <col min="13307" max="13307" width="6.28515625" style="4" bestFit="1" customWidth="1"/>
    <col min="13308" max="13308" width="15.5703125" style="4" bestFit="1" customWidth="1"/>
    <col min="13309" max="13553" width="9.140625" style="4"/>
    <col min="13554" max="13554" width="41.7109375" style="4" bestFit="1" customWidth="1"/>
    <col min="13555" max="13555" width="15.7109375" style="4" bestFit="1" customWidth="1"/>
    <col min="13556" max="13556" width="41.5703125" style="4" customWidth="1"/>
    <col min="13557" max="13557" width="6.42578125" style="4" customWidth="1"/>
    <col min="13558" max="13558" width="18.28515625" style="4" bestFit="1" customWidth="1"/>
    <col min="13559" max="13559" width="9.140625" style="4"/>
    <col min="13560" max="13560" width="31.28515625" style="4" bestFit="1" customWidth="1"/>
    <col min="13561" max="13561" width="15.7109375" style="4" bestFit="1" customWidth="1"/>
    <col min="13562" max="13562" width="44.7109375" style="4" bestFit="1" customWidth="1"/>
    <col min="13563" max="13563" width="6.28515625" style="4" bestFit="1" customWidth="1"/>
    <col min="13564" max="13564" width="15.5703125" style="4" bestFit="1" customWidth="1"/>
    <col min="13565" max="13809" width="9.140625" style="4"/>
    <col min="13810" max="13810" width="41.7109375" style="4" bestFit="1" customWidth="1"/>
    <col min="13811" max="13811" width="15.7109375" style="4" bestFit="1" customWidth="1"/>
    <col min="13812" max="13812" width="41.5703125" style="4" customWidth="1"/>
    <col min="13813" max="13813" width="6.42578125" style="4" customWidth="1"/>
    <col min="13814" max="13814" width="18.28515625" style="4" bestFit="1" customWidth="1"/>
    <col min="13815" max="13815" width="9.140625" style="4"/>
    <col min="13816" max="13816" width="31.28515625" style="4" bestFit="1" customWidth="1"/>
    <col min="13817" max="13817" width="15.7109375" style="4" bestFit="1" customWidth="1"/>
    <col min="13818" max="13818" width="44.7109375" style="4" bestFit="1" customWidth="1"/>
    <col min="13819" max="13819" width="6.28515625" style="4" bestFit="1" customWidth="1"/>
    <col min="13820" max="13820" width="15.5703125" style="4" bestFit="1" customWidth="1"/>
    <col min="13821" max="14065" width="9.140625" style="4"/>
    <col min="14066" max="14066" width="41.7109375" style="4" bestFit="1" customWidth="1"/>
    <col min="14067" max="14067" width="15.7109375" style="4" bestFit="1" customWidth="1"/>
    <col min="14068" max="14068" width="41.5703125" style="4" customWidth="1"/>
    <col min="14069" max="14069" width="6.42578125" style="4" customWidth="1"/>
    <col min="14070" max="14070" width="18.28515625" style="4" bestFit="1" customWidth="1"/>
    <col min="14071" max="14071" width="9.140625" style="4"/>
    <col min="14072" max="14072" width="31.28515625" style="4" bestFit="1" customWidth="1"/>
    <col min="14073" max="14073" width="15.7109375" style="4" bestFit="1" customWidth="1"/>
    <col min="14074" max="14074" width="44.7109375" style="4" bestFit="1" customWidth="1"/>
    <col min="14075" max="14075" width="6.28515625" style="4" bestFit="1" customWidth="1"/>
    <col min="14076" max="14076" width="15.5703125" style="4" bestFit="1" customWidth="1"/>
    <col min="14077" max="14321" width="9.140625" style="4"/>
    <col min="14322" max="14322" width="41.7109375" style="4" bestFit="1" customWidth="1"/>
    <col min="14323" max="14323" width="15.7109375" style="4" bestFit="1" customWidth="1"/>
    <col min="14324" max="14324" width="41.5703125" style="4" customWidth="1"/>
    <col min="14325" max="14325" width="6.42578125" style="4" customWidth="1"/>
    <col min="14326" max="14326" width="18.28515625" style="4" bestFit="1" customWidth="1"/>
    <col min="14327" max="14327" width="9.140625" style="4"/>
    <col min="14328" max="14328" width="31.28515625" style="4" bestFit="1" customWidth="1"/>
    <col min="14329" max="14329" width="15.7109375" style="4" bestFit="1" customWidth="1"/>
    <col min="14330" max="14330" width="44.7109375" style="4" bestFit="1" customWidth="1"/>
    <col min="14331" max="14331" width="6.28515625" style="4" bestFit="1" customWidth="1"/>
    <col min="14332" max="14332" width="15.5703125" style="4" bestFit="1" customWidth="1"/>
    <col min="14333" max="14577" width="9.140625" style="4"/>
    <col min="14578" max="14578" width="41.7109375" style="4" bestFit="1" customWidth="1"/>
    <col min="14579" max="14579" width="15.7109375" style="4" bestFit="1" customWidth="1"/>
    <col min="14580" max="14580" width="41.5703125" style="4" customWidth="1"/>
    <col min="14581" max="14581" width="6.42578125" style="4" customWidth="1"/>
    <col min="14582" max="14582" width="18.28515625" style="4" bestFit="1" customWidth="1"/>
    <col min="14583" max="14583" width="9.140625" style="4"/>
    <col min="14584" max="14584" width="31.28515625" style="4" bestFit="1" customWidth="1"/>
    <col min="14585" max="14585" width="15.7109375" style="4" bestFit="1" customWidth="1"/>
    <col min="14586" max="14586" width="44.7109375" style="4" bestFit="1" customWidth="1"/>
    <col min="14587" max="14587" width="6.28515625" style="4" bestFit="1" customWidth="1"/>
    <col min="14588" max="14588" width="15.5703125" style="4" bestFit="1" customWidth="1"/>
    <col min="14589" max="14833" width="9.140625" style="4"/>
    <col min="14834" max="14834" width="41.7109375" style="4" bestFit="1" customWidth="1"/>
    <col min="14835" max="14835" width="15.7109375" style="4" bestFit="1" customWidth="1"/>
    <col min="14836" max="14836" width="41.5703125" style="4" customWidth="1"/>
    <col min="14837" max="14837" width="6.42578125" style="4" customWidth="1"/>
    <col min="14838" max="14838" width="18.28515625" style="4" bestFit="1" customWidth="1"/>
    <col min="14839" max="14839" width="9.140625" style="4"/>
    <col min="14840" max="14840" width="31.28515625" style="4" bestFit="1" customWidth="1"/>
    <col min="14841" max="14841" width="15.7109375" style="4" bestFit="1" customWidth="1"/>
    <col min="14842" max="14842" width="44.7109375" style="4" bestFit="1" customWidth="1"/>
    <col min="14843" max="14843" width="6.28515625" style="4" bestFit="1" customWidth="1"/>
    <col min="14844" max="14844" width="15.5703125" style="4" bestFit="1" customWidth="1"/>
    <col min="14845" max="15089" width="9.140625" style="4"/>
    <col min="15090" max="15090" width="41.7109375" style="4" bestFit="1" customWidth="1"/>
    <col min="15091" max="15091" width="15.7109375" style="4" bestFit="1" customWidth="1"/>
    <col min="15092" max="15092" width="41.5703125" style="4" customWidth="1"/>
    <col min="15093" max="15093" width="6.42578125" style="4" customWidth="1"/>
    <col min="15094" max="15094" width="18.28515625" style="4" bestFit="1" customWidth="1"/>
    <col min="15095" max="15095" width="9.140625" style="4"/>
    <col min="15096" max="15096" width="31.28515625" style="4" bestFit="1" customWidth="1"/>
    <col min="15097" max="15097" width="15.7109375" style="4" bestFit="1" customWidth="1"/>
    <col min="15098" max="15098" width="44.7109375" style="4" bestFit="1" customWidth="1"/>
    <col min="15099" max="15099" width="6.28515625" style="4" bestFit="1" customWidth="1"/>
    <col min="15100" max="15100" width="15.5703125" style="4" bestFit="1" customWidth="1"/>
    <col min="15101" max="15345" width="9.140625" style="4"/>
    <col min="15346" max="15346" width="41.7109375" style="4" bestFit="1" customWidth="1"/>
    <col min="15347" max="15347" width="15.7109375" style="4" bestFit="1" customWidth="1"/>
    <col min="15348" max="15348" width="41.5703125" style="4" customWidth="1"/>
    <col min="15349" max="15349" width="6.42578125" style="4" customWidth="1"/>
    <col min="15350" max="15350" width="18.28515625" style="4" bestFit="1" customWidth="1"/>
    <col min="15351" max="15351" width="9.140625" style="4"/>
    <col min="15352" max="15352" width="31.28515625" style="4" bestFit="1" customWidth="1"/>
    <col min="15353" max="15353" width="15.7109375" style="4" bestFit="1" customWidth="1"/>
    <col min="15354" max="15354" width="44.7109375" style="4" bestFit="1" customWidth="1"/>
    <col min="15355" max="15355" width="6.28515625" style="4" bestFit="1" customWidth="1"/>
    <col min="15356" max="15356" width="15.5703125" style="4" bestFit="1" customWidth="1"/>
    <col min="15357" max="15601" width="9.140625" style="4"/>
    <col min="15602" max="15602" width="41.7109375" style="4" bestFit="1" customWidth="1"/>
    <col min="15603" max="15603" width="15.7109375" style="4" bestFit="1" customWidth="1"/>
    <col min="15604" max="15604" width="41.5703125" style="4" customWidth="1"/>
    <col min="15605" max="15605" width="6.42578125" style="4" customWidth="1"/>
    <col min="15606" max="15606" width="18.28515625" style="4" bestFit="1" customWidth="1"/>
    <col min="15607" max="15607" width="9.140625" style="4"/>
    <col min="15608" max="15608" width="31.28515625" style="4" bestFit="1" customWidth="1"/>
    <col min="15609" max="15609" width="15.7109375" style="4" bestFit="1" customWidth="1"/>
    <col min="15610" max="15610" width="44.7109375" style="4" bestFit="1" customWidth="1"/>
    <col min="15611" max="15611" width="6.28515625" style="4" bestFit="1" customWidth="1"/>
    <col min="15612" max="15612" width="15.5703125" style="4" bestFit="1" customWidth="1"/>
    <col min="15613" max="15857" width="9.140625" style="4"/>
    <col min="15858" max="15858" width="41.7109375" style="4" bestFit="1" customWidth="1"/>
    <col min="15859" max="15859" width="15.7109375" style="4" bestFit="1" customWidth="1"/>
    <col min="15860" max="15860" width="41.5703125" style="4" customWidth="1"/>
    <col min="15861" max="15861" width="6.42578125" style="4" customWidth="1"/>
    <col min="15862" max="15862" width="18.28515625" style="4" bestFit="1" customWidth="1"/>
    <col min="15863" max="15863" width="9.140625" style="4"/>
    <col min="15864" max="15864" width="31.28515625" style="4" bestFit="1" customWidth="1"/>
    <col min="15865" max="15865" width="15.7109375" style="4" bestFit="1" customWidth="1"/>
    <col min="15866" max="15866" width="44.7109375" style="4" bestFit="1" customWidth="1"/>
    <col min="15867" max="15867" width="6.28515625" style="4" bestFit="1" customWidth="1"/>
    <col min="15868" max="15868" width="15.5703125" style="4" bestFit="1" customWidth="1"/>
    <col min="15869" max="16113" width="9.140625" style="4"/>
    <col min="16114" max="16114" width="41.7109375" style="4" bestFit="1" customWidth="1"/>
    <col min="16115" max="16115" width="15.7109375" style="4" bestFit="1" customWidth="1"/>
    <col min="16116" max="16116" width="41.5703125" style="4" customWidth="1"/>
    <col min="16117" max="16117" width="6.42578125" style="4" customWidth="1"/>
    <col min="16118" max="16118" width="18.28515625" style="4" bestFit="1" customWidth="1"/>
    <col min="16119" max="16119" width="9.140625" style="4"/>
    <col min="16120" max="16120" width="31.28515625" style="4" bestFit="1" customWidth="1"/>
    <col min="16121" max="16121" width="15.7109375" style="4" bestFit="1" customWidth="1"/>
    <col min="16122" max="16122" width="44.7109375" style="4" bestFit="1" customWidth="1"/>
    <col min="16123" max="16123" width="6.28515625" style="4" bestFit="1" customWidth="1"/>
    <col min="16124" max="16124" width="15.5703125" style="4" bestFit="1" customWidth="1"/>
    <col min="16125" max="16384" width="9.140625" style="4"/>
  </cols>
  <sheetData>
    <row r="2" spans="3:9" ht="33.75">
      <c r="C2" s="885" t="s">
        <v>1424</v>
      </c>
      <c r="D2" s="886"/>
      <c r="E2" s="886"/>
      <c r="F2" s="886"/>
      <c r="G2" s="886"/>
      <c r="H2" s="886"/>
    </row>
    <row r="4" spans="3:9">
      <c r="C4" s="36" t="s">
        <v>1</v>
      </c>
    </row>
    <row r="5" spans="3:9">
      <c r="C5" s="1" t="s">
        <v>2</v>
      </c>
      <c r="D5" s="887" t="s">
        <v>1425</v>
      </c>
      <c r="E5" s="896"/>
      <c r="F5" s="888"/>
      <c r="G5" s="2"/>
      <c r="H5" s="3"/>
    </row>
    <row r="6" spans="3:9" ht="38.25">
      <c r="C6" s="48" t="s">
        <v>3</v>
      </c>
      <c r="D6" s="5" t="s">
        <v>4</v>
      </c>
      <c r="E6" s="48"/>
      <c r="F6" s="48" t="s">
        <v>5</v>
      </c>
      <c r="G6" s="6" t="s">
        <v>6</v>
      </c>
      <c r="H6" s="22" t="s">
        <v>7</v>
      </c>
    </row>
    <row r="7" spans="3:9">
      <c r="C7" s="859" t="s">
        <v>8</v>
      </c>
      <c r="D7" s="1029" t="s">
        <v>9</v>
      </c>
      <c r="E7" s="30"/>
      <c r="F7" s="537" t="s">
        <v>1426</v>
      </c>
      <c r="G7" s="122"/>
      <c r="H7" s="9">
        <v>480655.4</v>
      </c>
    </row>
    <row r="8" spans="3:9">
      <c r="C8" s="859"/>
      <c r="D8" s="1029"/>
      <c r="E8" s="30"/>
      <c r="F8" s="537" t="s">
        <v>1427</v>
      </c>
      <c r="G8" s="122"/>
      <c r="H8" s="77">
        <v>1528154.06</v>
      </c>
    </row>
    <row r="9" spans="3:9">
      <c r="C9" s="859"/>
      <c r="D9" s="889"/>
      <c r="E9" s="155"/>
      <c r="F9" s="123"/>
      <c r="G9" s="11"/>
      <c r="H9" s="27">
        <f>SUM(H7:H8)</f>
        <v>2008809.46</v>
      </c>
    </row>
    <row r="10" spans="3:9">
      <c r="C10" s="859" t="s">
        <v>11</v>
      </c>
      <c r="D10" s="906" t="s">
        <v>12</v>
      </c>
      <c r="E10" s="21"/>
      <c r="F10" s="538" t="s">
        <v>1428</v>
      </c>
      <c r="G10" s="23">
        <v>13000</v>
      </c>
      <c r="H10" s="12">
        <v>123370</v>
      </c>
    </row>
    <row r="11" spans="3:9">
      <c r="C11" s="859"/>
      <c r="D11" s="906"/>
      <c r="E11" s="21"/>
      <c r="F11" s="539" t="s">
        <v>1429</v>
      </c>
      <c r="G11" s="23">
        <v>15000</v>
      </c>
      <c r="H11" s="12">
        <v>78450</v>
      </c>
    </row>
    <row r="12" spans="3:9" ht="15">
      <c r="C12" s="859"/>
      <c r="D12" s="906"/>
      <c r="E12" s="333"/>
      <c r="F12" s="540" t="s">
        <v>1430</v>
      </c>
      <c r="G12" s="23"/>
      <c r="H12" s="12">
        <v>146120</v>
      </c>
      <c r="I12" s="106"/>
    </row>
    <row r="13" spans="3:9" ht="15">
      <c r="C13" s="859"/>
      <c r="D13" s="907"/>
      <c r="E13" s="334"/>
      <c r="F13" s="540" t="s">
        <v>1430</v>
      </c>
      <c r="G13" s="23"/>
      <c r="H13" s="12">
        <v>393119</v>
      </c>
      <c r="I13" s="106"/>
    </row>
    <row r="14" spans="3:9">
      <c r="C14" s="859"/>
      <c r="D14" s="907"/>
      <c r="E14" s="21"/>
      <c r="F14" s="538" t="s">
        <v>1431</v>
      </c>
      <c r="G14" s="23"/>
      <c r="H14" s="12">
        <v>153554.84</v>
      </c>
      <c r="I14" s="120"/>
    </row>
    <row r="15" spans="3:9">
      <c r="C15" s="859"/>
      <c r="D15" s="907"/>
      <c r="E15" s="21"/>
      <c r="F15" s="538" t="s">
        <v>1431</v>
      </c>
      <c r="G15" s="23"/>
      <c r="H15" s="12">
        <v>429052.03</v>
      </c>
    </row>
    <row r="16" spans="3:9">
      <c r="C16" s="121"/>
      <c r="D16" s="1005"/>
      <c r="E16" s="21"/>
      <c r="F16" s="538"/>
      <c r="G16" s="23"/>
      <c r="H16" s="26">
        <f>SUM(H10:H15)</f>
        <v>1323665.8700000001</v>
      </c>
    </row>
    <row r="17" spans="3:9">
      <c r="C17" s="62" t="s">
        <v>45</v>
      </c>
      <c r="D17" s="859" t="s">
        <v>46</v>
      </c>
      <c r="E17" s="332"/>
      <c r="F17" s="1030" t="s">
        <v>1432</v>
      </c>
      <c r="G17" s="14">
        <v>128</v>
      </c>
      <c r="H17" s="12">
        <v>1886439.68</v>
      </c>
    </row>
    <row r="18" spans="3:9">
      <c r="C18" s="63"/>
      <c r="D18" s="859"/>
      <c r="E18" s="332"/>
      <c r="F18" s="1031"/>
      <c r="G18" s="14">
        <v>2</v>
      </c>
      <c r="H18" s="107">
        <v>29475.62</v>
      </c>
      <c r="I18" s="4" t="s">
        <v>1433</v>
      </c>
    </row>
    <row r="19" spans="3:9" ht="13.5" thickBot="1">
      <c r="C19" s="63"/>
      <c r="D19" s="859"/>
      <c r="E19" s="30"/>
      <c r="F19" s="541"/>
      <c r="G19" s="11"/>
      <c r="H19" s="25">
        <f>SUM(H17:H17)</f>
        <v>1886439.68</v>
      </c>
    </row>
    <row r="20" spans="3:9" ht="13.5" thickBot="1">
      <c r="C20" s="16"/>
      <c r="D20" s="16"/>
      <c r="E20" s="16"/>
      <c r="F20" s="542"/>
      <c r="G20" s="30"/>
      <c r="H20" s="17">
        <f>SUM(H19,H16,H9)</f>
        <v>5218915.01</v>
      </c>
    </row>
    <row r="24" spans="3:9">
      <c r="C24" s="36" t="s">
        <v>1</v>
      </c>
    </row>
    <row r="25" spans="3:9">
      <c r="C25" s="1" t="s">
        <v>365</v>
      </c>
      <c r="D25" s="887" t="s">
        <v>1434</v>
      </c>
      <c r="E25" s="896"/>
      <c r="F25" s="888"/>
      <c r="G25" s="2"/>
      <c r="H25" s="3"/>
    </row>
    <row r="26" spans="3:9" ht="38.25">
      <c r="C26" s="48" t="s">
        <v>3</v>
      </c>
      <c r="D26" s="5" t="s">
        <v>4</v>
      </c>
      <c r="E26" s="48"/>
      <c r="F26" s="48" t="s">
        <v>5</v>
      </c>
      <c r="G26" s="6" t="s">
        <v>6</v>
      </c>
      <c r="H26" s="22" t="s">
        <v>7</v>
      </c>
    </row>
    <row r="27" spans="3:9">
      <c r="C27" s="859" t="s">
        <v>8</v>
      </c>
      <c r="D27" s="1029" t="s">
        <v>9</v>
      </c>
      <c r="E27" s="30"/>
      <c r="F27" s="543" t="s">
        <v>1426</v>
      </c>
      <c r="G27" s="122"/>
      <c r="H27" s="9">
        <v>593737.57999999996</v>
      </c>
    </row>
    <row r="28" spans="3:9">
      <c r="C28" s="859"/>
      <c r="D28" s="1029"/>
      <c r="E28" s="30"/>
      <c r="F28" s="543" t="s">
        <v>1427</v>
      </c>
      <c r="G28" s="122"/>
      <c r="H28" s="77">
        <v>1415071.88</v>
      </c>
    </row>
    <row r="29" spans="3:9">
      <c r="C29" s="859"/>
      <c r="D29" s="889"/>
      <c r="E29" s="155"/>
      <c r="F29" s="123"/>
      <c r="G29" s="11"/>
      <c r="H29" s="27">
        <f>SUM(H27:H28)</f>
        <v>2008809.46</v>
      </c>
    </row>
    <row r="30" spans="3:9">
      <c r="C30" s="859" t="s">
        <v>11</v>
      </c>
      <c r="D30" s="906" t="s">
        <v>12</v>
      </c>
      <c r="E30" s="21"/>
      <c r="F30" s="538" t="s">
        <v>1428</v>
      </c>
      <c r="G30" s="23">
        <v>13000</v>
      </c>
      <c r="H30" s="12">
        <v>123370</v>
      </c>
      <c r="I30" s="1032">
        <v>201820</v>
      </c>
    </row>
    <row r="31" spans="3:9">
      <c r="C31" s="859"/>
      <c r="D31" s="906"/>
      <c r="E31" s="21"/>
      <c r="F31" s="539" t="s">
        <v>1429</v>
      </c>
      <c r="G31" s="23">
        <v>15000</v>
      </c>
      <c r="H31" s="12">
        <v>78450</v>
      </c>
      <c r="I31" s="943"/>
    </row>
    <row r="32" spans="3:9">
      <c r="C32" s="859"/>
      <c r="D32" s="906"/>
      <c r="E32" s="333"/>
      <c r="F32" s="540" t="s">
        <v>1430</v>
      </c>
      <c r="G32" s="23"/>
      <c r="H32" s="12">
        <v>146120</v>
      </c>
    </row>
    <row r="33" spans="3:8">
      <c r="C33" s="859"/>
      <c r="D33" s="907"/>
      <c r="E33" s="334"/>
      <c r="F33" s="540" t="s">
        <v>1430</v>
      </c>
      <c r="G33" s="23"/>
      <c r="H33" s="12">
        <v>411138.24</v>
      </c>
    </row>
    <row r="34" spans="3:8">
      <c r="C34" s="859"/>
      <c r="D34" s="907"/>
      <c r="E34" s="21"/>
      <c r="F34" s="538" t="s">
        <v>1431</v>
      </c>
      <c r="G34" s="23"/>
      <c r="H34" s="12">
        <v>153554.84</v>
      </c>
    </row>
    <row r="35" spans="3:8">
      <c r="C35" s="859"/>
      <c r="D35" s="907"/>
      <c r="E35" s="21"/>
      <c r="F35" s="538" t="s">
        <v>1431</v>
      </c>
      <c r="G35" s="23"/>
      <c r="H35" s="12">
        <v>411138.24</v>
      </c>
    </row>
    <row r="36" spans="3:8">
      <c r="C36" s="121"/>
      <c r="D36" s="1005"/>
      <c r="E36" s="21"/>
      <c r="F36" s="538"/>
      <c r="G36" s="23"/>
      <c r="H36" s="26">
        <f>SUM(H30:H35)</f>
        <v>1323771.3199999998</v>
      </c>
    </row>
    <row r="37" spans="3:8">
      <c r="C37" s="1043" t="s">
        <v>45</v>
      </c>
      <c r="D37" s="859" t="s">
        <v>46</v>
      </c>
      <c r="E37" s="30"/>
      <c r="F37" s="541" t="s">
        <v>1432</v>
      </c>
      <c r="G37" s="14">
        <v>36</v>
      </c>
      <c r="H37" s="12">
        <v>530561.16</v>
      </c>
    </row>
    <row r="38" spans="3:8">
      <c r="C38" s="908"/>
      <c r="D38" s="859"/>
      <c r="E38" s="30"/>
      <c r="F38" s="544" t="s">
        <v>1435</v>
      </c>
      <c r="G38" s="260">
        <v>4</v>
      </c>
      <c r="H38" s="261">
        <v>640000</v>
      </c>
    </row>
    <row r="39" spans="3:8">
      <c r="C39" s="908"/>
      <c r="D39" s="859"/>
      <c r="E39" s="30"/>
      <c r="F39" s="544" t="s">
        <v>1436</v>
      </c>
      <c r="G39" s="260"/>
      <c r="H39" s="261">
        <v>200224.9</v>
      </c>
    </row>
    <row r="40" spans="3:8">
      <c r="C40" s="908"/>
      <c r="D40" s="859"/>
      <c r="E40" s="30"/>
      <c r="F40" s="544" t="s">
        <v>1437</v>
      </c>
      <c r="G40" s="260"/>
      <c r="H40" s="261">
        <v>161530.12</v>
      </c>
    </row>
    <row r="41" spans="3:8">
      <c r="C41" s="908"/>
      <c r="D41" s="859"/>
      <c r="E41" s="30"/>
      <c r="F41" s="544" t="s">
        <v>1438</v>
      </c>
      <c r="G41" s="260"/>
      <c r="H41" s="261">
        <v>268804</v>
      </c>
    </row>
    <row r="42" spans="3:8">
      <c r="C42" s="908"/>
      <c r="D42" s="859"/>
      <c r="E42" s="30"/>
      <c r="F42" s="541" t="s">
        <v>1439</v>
      </c>
      <c r="G42" s="14"/>
      <c r="H42" s="107">
        <v>71323.16</v>
      </c>
    </row>
    <row r="43" spans="3:8">
      <c r="C43" s="909"/>
      <c r="D43" s="859"/>
      <c r="E43" s="30"/>
      <c r="F43" s="541" t="s">
        <v>1440</v>
      </c>
      <c r="G43" s="14"/>
      <c r="H43" s="107">
        <v>46180.75</v>
      </c>
    </row>
    <row r="44" spans="3:8">
      <c r="C44" s="63"/>
      <c r="D44" s="859"/>
      <c r="E44" s="30"/>
      <c r="F44" s="541"/>
      <c r="G44" s="14"/>
      <c r="H44" s="107"/>
    </row>
    <row r="45" spans="3:8" ht="13.5" thickBot="1">
      <c r="C45" s="63"/>
      <c r="D45" s="859"/>
      <c r="E45" s="30"/>
      <c r="F45" s="541"/>
      <c r="G45" s="11"/>
      <c r="H45" s="25">
        <f>SUM(H37:H44)</f>
        <v>1918624.09</v>
      </c>
    </row>
    <row r="46" spans="3:8" ht="13.5" thickBot="1">
      <c r="C46" s="16"/>
      <c r="D46" s="16"/>
      <c r="E46" s="16"/>
      <c r="F46" s="542"/>
      <c r="G46" s="30"/>
      <c r="H46" s="17">
        <f>SUM(H45,H36,H29)</f>
        <v>5251204.87</v>
      </c>
    </row>
    <row r="51" spans="3:10">
      <c r="C51" s="36" t="s">
        <v>1441</v>
      </c>
    </row>
    <row r="52" spans="3:10">
      <c r="C52" s="1" t="s">
        <v>211</v>
      </c>
      <c r="D52" s="887"/>
      <c r="E52" s="896"/>
      <c r="F52" s="888"/>
      <c r="G52" s="2"/>
      <c r="H52" s="3"/>
    </row>
    <row r="53" spans="3:10" ht="38.25">
      <c r="C53" s="48" t="s">
        <v>3</v>
      </c>
      <c r="D53" s="48" t="s">
        <v>4</v>
      </c>
      <c r="E53" s="48" t="s">
        <v>283</v>
      </c>
      <c r="F53" s="48" t="s">
        <v>5</v>
      </c>
      <c r="G53" s="6" t="s">
        <v>6</v>
      </c>
      <c r="H53" s="361" t="s">
        <v>7</v>
      </c>
      <c r="I53" s="43" t="s">
        <v>1442</v>
      </c>
      <c r="J53" s="43" t="s">
        <v>1443</v>
      </c>
    </row>
    <row r="54" spans="3:10">
      <c r="C54" s="859" t="s">
        <v>8</v>
      </c>
      <c r="D54" s="1033" t="s">
        <v>9</v>
      </c>
      <c r="E54" s="35">
        <v>1</v>
      </c>
      <c r="F54" s="545" t="s">
        <v>1426</v>
      </c>
      <c r="G54" s="122"/>
      <c r="H54" s="356">
        <v>593737.57999999996</v>
      </c>
      <c r="I54" s="1001"/>
      <c r="J54" s="1050" t="s">
        <v>1444</v>
      </c>
    </row>
    <row r="55" spans="3:10">
      <c r="C55" s="859"/>
      <c r="D55" s="1033"/>
      <c r="E55" s="35">
        <v>1</v>
      </c>
      <c r="F55" s="545" t="s">
        <v>1427</v>
      </c>
      <c r="G55" s="122"/>
      <c r="H55" s="357">
        <v>1415071.88</v>
      </c>
      <c r="I55" s="1001"/>
      <c r="J55" s="1051"/>
    </row>
    <row r="56" spans="3:10">
      <c r="C56" s="859"/>
      <c r="D56" s="1033"/>
      <c r="E56" s="915"/>
      <c r="F56" s="883"/>
      <c r="G56" s="1037"/>
      <c r="H56" s="27">
        <f>SUM(H54:H55)</f>
        <v>2008809.46</v>
      </c>
      <c r="J56" s="363"/>
    </row>
    <row r="57" spans="3:10">
      <c r="C57" s="859" t="s">
        <v>11</v>
      </c>
      <c r="D57" s="1034" t="s">
        <v>389</v>
      </c>
      <c r="E57" s="43">
        <v>1</v>
      </c>
      <c r="F57" s="541" t="s">
        <v>1428</v>
      </c>
      <c r="G57" s="23">
        <v>13000</v>
      </c>
      <c r="H57" s="12">
        <v>123370</v>
      </c>
      <c r="I57" s="73"/>
      <c r="J57" s="1052" t="s">
        <v>1445</v>
      </c>
    </row>
    <row r="58" spans="3:10">
      <c r="C58" s="859"/>
      <c r="D58" s="1035"/>
      <c r="E58" s="43">
        <v>1</v>
      </c>
      <c r="F58" s="539" t="s">
        <v>1429</v>
      </c>
      <c r="G58" s="23">
        <v>15000</v>
      </c>
      <c r="H58" s="12">
        <v>78450</v>
      </c>
      <c r="I58" s="73"/>
      <c r="J58" s="1052"/>
    </row>
    <row r="59" spans="3:10">
      <c r="C59" s="859"/>
      <c r="D59" s="1035"/>
      <c r="E59" s="43">
        <v>1</v>
      </c>
      <c r="F59" s="546" t="s">
        <v>1430</v>
      </c>
      <c r="G59" s="1038"/>
      <c r="H59" s="12">
        <v>146120</v>
      </c>
      <c r="I59" s="73"/>
      <c r="J59" s="1056" t="s">
        <v>1446</v>
      </c>
    </row>
    <row r="60" spans="3:10">
      <c r="C60" s="859"/>
      <c r="D60" s="1035"/>
      <c r="E60" s="43">
        <v>1</v>
      </c>
      <c r="F60" s="541" t="s">
        <v>1431</v>
      </c>
      <c r="G60" s="1039"/>
      <c r="H60" s="12">
        <v>153554.84</v>
      </c>
      <c r="I60" s="73"/>
      <c r="J60" s="1057"/>
    </row>
    <row r="61" spans="3:10">
      <c r="C61" s="859"/>
      <c r="D61" s="1035"/>
      <c r="E61" s="43">
        <v>2</v>
      </c>
      <c r="F61" s="546" t="s">
        <v>1430</v>
      </c>
      <c r="G61" s="1039"/>
      <c r="H61" s="305">
        <v>393119</v>
      </c>
      <c r="I61" s="73"/>
      <c r="J61" s="1056" t="s">
        <v>1446</v>
      </c>
    </row>
    <row r="62" spans="3:10">
      <c r="C62" s="859"/>
      <c r="D62" s="1035"/>
      <c r="E62" s="43">
        <v>2</v>
      </c>
      <c r="F62" s="541" t="s">
        <v>1431</v>
      </c>
      <c r="G62" s="1040"/>
      <c r="H62" s="305">
        <v>429052.03</v>
      </c>
      <c r="I62" s="73"/>
      <c r="J62" s="1057"/>
    </row>
    <row r="63" spans="3:10">
      <c r="C63" s="912" t="s">
        <v>928</v>
      </c>
      <c r="D63" s="1035"/>
      <c r="E63" s="43">
        <v>3</v>
      </c>
      <c r="F63" s="544" t="s">
        <v>1447</v>
      </c>
      <c r="G63" s="353">
        <v>1</v>
      </c>
      <c r="H63" s="305">
        <v>139</v>
      </c>
      <c r="I63" s="1041" t="s">
        <v>152</v>
      </c>
      <c r="J63" s="1053" t="s">
        <v>1448</v>
      </c>
    </row>
    <row r="64" spans="3:10">
      <c r="C64" s="913"/>
      <c r="D64" s="1035"/>
      <c r="E64" s="43">
        <v>3</v>
      </c>
      <c r="F64" s="544" t="s">
        <v>1449</v>
      </c>
      <c r="G64" s="353">
        <v>2</v>
      </c>
      <c r="H64" s="305">
        <v>900</v>
      </c>
      <c r="I64" s="1041"/>
      <c r="J64" s="1053"/>
    </row>
    <row r="65" spans="3:10">
      <c r="C65" s="913"/>
      <c r="D65" s="1035"/>
      <c r="E65" s="43">
        <v>3</v>
      </c>
      <c r="F65" s="544" t="s">
        <v>1450</v>
      </c>
      <c r="G65" s="353">
        <v>10</v>
      </c>
      <c r="H65" s="305">
        <v>600</v>
      </c>
      <c r="I65" s="1059" t="s">
        <v>134</v>
      </c>
      <c r="J65" s="364" t="s">
        <v>1451</v>
      </c>
    </row>
    <row r="66" spans="3:10">
      <c r="C66" s="913"/>
      <c r="D66" s="1035"/>
      <c r="E66" s="43">
        <v>3</v>
      </c>
      <c r="F66" s="544" t="s">
        <v>1452</v>
      </c>
      <c r="G66" s="353">
        <v>18</v>
      </c>
      <c r="H66" s="305">
        <v>274869.72000000003</v>
      </c>
      <c r="I66" s="1059"/>
      <c r="J66" s="1054" t="s">
        <v>1453</v>
      </c>
    </row>
    <row r="67" spans="3:10">
      <c r="C67" s="913"/>
      <c r="D67" s="1035"/>
      <c r="E67" s="43">
        <v>3</v>
      </c>
      <c r="F67" s="544" t="s">
        <v>1454</v>
      </c>
      <c r="G67" s="353">
        <v>24</v>
      </c>
      <c r="H67" s="305">
        <v>174918.24</v>
      </c>
      <c r="I67" s="1059"/>
      <c r="J67" s="1054"/>
    </row>
    <row r="68" spans="3:10">
      <c r="C68" s="913"/>
      <c r="D68" s="1035"/>
      <c r="E68" s="43">
        <v>3</v>
      </c>
      <c r="F68" s="544" t="s">
        <v>1455</v>
      </c>
      <c r="G68" s="353">
        <v>2800</v>
      </c>
      <c r="H68" s="305">
        <v>9800</v>
      </c>
      <c r="I68" s="1059"/>
      <c r="J68" s="1055" t="s">
        <v>1456</v>
      </c>
    </row>
    <row r="69" spans="3:10">
      <c r="C69" s="913"/>
      <c r="D69" s="1035"/>
      <c r="E69" s="43">
        <v>3</v>
      </c>
      <c r="F69" s="544" t="s">
        <v>1457</v>
      </c>
      <c r="G69" s="353">
        <v>5</v>
      </c>
      <c r="H69" s="305">
        <v>1590</v>
      </c>
      <c r="I69" s="1059"/>
      <c r="J69" s="1055"/>
    </row>
    <row r="70" spans="3:10">
      <c r="C70" s="913"/>
      <c r="D70" s="1035"/>
      <c r="E70" s="43">
        <v>3</v>
      </c>
      <c r="F70" s="544" t="s">
        <v>1458</v>
      </c>
      <c r="G70" s="353">
        <v>50</v>
      </c>
      <c r="H70" s="305">
        <v>5500</v>
      </c>
      <c r="I70" s="1059"/>
      <c r="J70" s="1055"/>
    </row>
    <row r="71" spans="3:10">
      <c r="C71" s="913"/>
      <c r="D71" s="1035"/>
      <c r="E71" s="43">
        <v>3</v>
      </c>
      <c r="F71" s="544" t="s">
        <v>1459</v>
      </c>
      <c r="G71" s="353">
        <v>100</v>
      </c>
      <c r="H71" s="305">
        <v>2300</v>
      </c>
      <c r="I71" s="1059"/>
      <c r="J71" s="1055"/>
    </row>
    <row r="72" spans="3:10">
      <c r="C72" s="913"/>
      <c r="D72" s="1035"/>
      <c r="E72" s="43">
        <v>3</v>
      </c>
      <c r="F72" s="544" t="s">
        <v>1460</v>
      </c>
      <c r="G72" s="353">
        <v>30</v>
      </c>
      <c r="H72" s="305">
        <v>6000</v>
      </c>
      <c r="I72" s="1059"/>
      <c r="J72" s="1055"/>
    </row>
    <row r="73" spans="3:10">
      <c r="C73" s="913"/>
      <c r="D73" s="1035"/>
      <c r="E73" s="43">
        <v>3</v>
      </c>
      <c r="F73" s="544" t="s">
        <v>1461</v>
      </c>
      <c r="G73" s="353">
        <v>3</v>
      </c>
      <c r="H73" s="305">
        <v>1500</v>
      </c>
      <c r="I73" s="1059"/>
      <c r="J73" s="359" t="s">
        <v>1462</v>
      </c>
    </row>
    <row r="74" spans="3:10">
      <c r="C74" s="913"/>
      <c r="D74" s="1035"/>
      <c r="E74" s="43">
        <v>3</v>
      </c>
      <c r="F74" s="544" t="s">
        <v>1463</v>
      </c>
      <c r="G74" s="353">
        <v>2</v>
      </c>
      <c r="H74" s="305">
        <v>300</v>
      </c>
      <c r="I74" s="1058" t="s">
        <v>112</v>
      </c>
      <c r="J74" s="360" t="s">
        <v>1448</v>
      </c>
    </row>
    <row r="75" spans="3:10">
      <c r="C75" s="901"/>
      <c r="D75" s="1035"/>
      <c r="E75" s="43">
        <v>3</v>
      </c>
      <c r="F75" s="544" t="s">
        <v>1464</v>
      </c>
      <c r="G75" s="353">
        <v>4</v>
      </c>
      <c r="H75" s="305">
        <v>1048.96</v>
      </c>
      <c r="I75" s="1058"/>
      <c r="J75" s="365" t="s">
        <v>1445</v>
      </c>
    </row>
    <row r="76" spans="3:10">
      <c r="C76" s="912" t="s">
        <v>280</v>
      </c>
      <c r="D76" s="1035"/>
      <c r="E76" s="43">
        <v>3</v>
      </c>
      <c r="F76" s="544" t="s">
        <v>1465</v>
      </c>
      <c r="G76" s="352">
        <v>6</v>
      </c>
      <c r="H76" s="305">
        <v>1860</v>
      </c>
      <c r="I76" s="1042" t="s">
        <v>576</v>
      </c>
      <c r="J76" s="1053" t="s">
        <v>1466</v>
      </c>
    </row>
    <row r="77" spans="3:10">
      <c r="C77" s="913"/>
      <c r="D77" s="1035"/>
      <c r="E77" s="43">
        <v>3</v>
      </c>
      <c r="F77" s="544" t="s">
        <v>1467</v>
      </c>
      <c r="G77" s="352">
        <v>4</v>
      </c>
      <c r="H77" s="305">
        <v>2000</v>
      </c>
      <c r="I77" s="1042"/>
      <c r="J77" s="1053"/>
    </row>
    <row r="78" spans="3:10">
      <c r="C78" s="901"/>
      <c r="D78" s="1035"/>
      <c r="E78" s="328">
        <v>3</v>
      </c>
      <c r="F78" s="547" t="s">
        <v>1468</v>
      </c>
      <c r="G78" s="227">
        <v>4</v>
      </c>
      <c r="H78" s="330">
        <v>10000</v>
      </c>
      <c r="I78" s="1042"/>
      <c r="J78" s="1053"/>
    </row>
    <row r="79" spans="3:10">
      <c r="C79" s="79"/>
      <c r="D79" s="1036"/>
      <c r="E79" s="911"/>
      <c r="F79" s="911"/>
      <c r="G79" s="911"/>
      <c r="H79" s="26">
        <f>SUM(H57:H78)</f>
        <v>1816991.79</v>
      </c>
    </row>
    <row r="80" spans="3:10">
      <c r="C80" s="908" t="s">
        <v>45</v>
      </c>
      <c r="D80" s="1044" t="s">
        <v>406</v>
      </c>
      <c r="E80" s="35">
        <v>2</v>
      </c>
      <c r="F80" s="548" t="s">
        <v>1432</v>
      </c>
      <c r="G80" s="45">
        <v>36</v>
      </c>
      <c r="H80" s="296">
        <v>530561.16</v>
      </c>
      <c r="I80" s="73"/>
      <c r="J80" s="1047" t="s">
        <v>1445</v>
      </c>
    </row>
    <row r="81" spans="3:10">
      <c r="C81" s="908"/>
      <c r="D81" s="1045"/>
      <c r="E81" s="329">
        <v>2</v>
      </c>
      <c r="F81" s="549" t="s">
        <v>1435</v>
      </c>
      <c r="G81" s="355">
        <v>4</v>
      </c>
      <c r="H81" s="362">
        <v>640000</v>
      </c>
      <c r="I81" s="73"/>
      <c r="J81" s="1047"/>
    </row>
    <row r="82" spans="3:10">
      <c r="C82" s="908"/>
      <c r="D82" s="1045"/>
      <c r="E82" s="329">
        <v>2</v>
      </c>
      <c r="F82" s="549" t="s">
        <v>1469</v>
      </c>
      <c r="G82" s="355">
        <v>1</v>
      </c>
      <c r="H82" s="362">
        <v>46180.75</v>
      </c>
      <c r="I82" s="73"/>
      <c r="J82" s="1047"/>
    </row>
    <row r="83" spans="3:10">
      <c r="C83" s="912" t="s">
        <v>928</v>
      </c>
      <c r="D83" s="1045"/>
      <c r="E83" s="329">
        <v>2</v>
      </c>
      <c r="F83" s="549" t="s">
        <v>1470</v>
      </c>
      <c r="G83" s="355">
        <v>25</v>
      </c>
      <c r="H83" s="358">
        <v>119975</v>
      </c>
      <c r="I83" s="1058" t="s">
        <v>112</v>
      </c>
      <c r="J83" s="1047"/>
    </row>
    <row r="84" spans="3:10">
      <c r="C84" s="913"/>
      <c r="D84" s="1045"/>
      <c r="E84" s="329">
        <v>2</v>
      </c>
      <c r="F84" s="549" t="s">
        <v>1471</v>
      </c>
      <c r="G84" s="355">
        <v>2</v>
      </c>
      <c r="H84" s="305">
        <v>30798</v>
      </c>
      <c r="I84" s="1058"/>
      <c r="J84" s="1047"/>
    </row>
    <row r="85" spans="3:10">
      <c r="C85" s="913"/>
      <c r="D85" s="1045"/>
      <c r="E85" s="329">
        <v>2</v>
      </c>
      <c r="F85" s="549" t="s">
        <v>1472</v>
      </c>
      <c r="G85" s="355">
        <v>2</v>
      </c>
      <c r="H85" s="305">
        <v>1472</v>
      </c>
      <c r="I85" s="1058"/>
      <c r="J85" s="1047"/>
    </row>
    <row r="86" spans="3:10">
      <c r="C86" s="913"/>
      <c r="D86" s="1045"/>
      <c r="E86" s="329">
        <v>2</v>
      </c>
      <c r="F86" s="549" t="s">
        <v>1473</v>
      </c>
      <c r="G86" s="355">
        <v>2</v>
      </c>
      <c r="H86" s="305">
        <v>8989.9</v>
      </c>
      <c r="I86" s="1058"/>
      <c r="J86" s="1047"/>
    </row>
    <row r="87" spans="3:10">
      <c r="C87" s="913"/>
      <c r="D87" s="1045"/>
      <c r="E87" s="329">
        <v>2</v>
      </c>
      <c r="F87" s="549" t="s">
        <v>1474</v>
      </c>
      <c r="G87" s="355">
        <v>10</v>
      </c>
      <c r="H87" s="305">
        <v>38990</v>
      </c>
      <c r="I87" s="1058"/>
      <c r="J87" s="1047"/>
    </row>
    <row r="88" spans="3:10">
      <c r="C88" s="913"/>
      <c r="D88" s="1045"/>
      <c r="E88" s="35">
        <v>3</v>
      </c>
      <c r="F88" s="549" t="s">
        <v>1475</v>
      </c>
      <c r="G88" s="355">
        <v>13</v>
      </c>
      <c r="H88" s="305">
        <v>65910</v>
      </c>
      <c r="I88" s="1041" t="s">
        <v>152</v>
      </c>
      <c r="J88" s="1047" t="s">
        <v>1445</v>
      </c>
    </row>
    <row r="89" spans="3:10">
      <c r="C89" s="913"/>
      <c r="D89" s="1045"/>
      <c r="E89" s="35">
        <v>3</v>
      </c>
      <c r="F89" s="549" t="s">
        <v>1476</v>
      </c>
      <c r="G89" s="355">
        <v>13</v>
      </c>
      <c r="H89" s="305">
        <v>14320.8</v>
      </c>
      <c r="I89" s="1041"/>
      <c r="J89" s="1047"/>
    </row>
    <row r="90" spans="3:10">
      <c r="C90" s="913"/>
      <c r="D90" s="1045"/>
      <c r="E90" s="35">
        <v>3</v>
      </c>
      <c r="F90" s="549" t="s">
        <v>1477</v>
      </c>
      <c r="G90" s="355">
        <v>2</v>
      </c>
      <c r="H90" s="305">
        <v>10000</v>
      </c>
      <c r="I90" s="1041"/>
      <c r="J90" s="1047"/>
    </row>
    <row r="91" spans="3:10">
      <c r="C91" s="913"/>
      <c r="D91" s="1045"/>
      <c r="E91" s="35">
        <v>3</v>
      </c>
      <c r="F91" s="549" t="s">
        <v>1478</v>
      </c>
      <c r="G91" s="355">
        <v>2</v>
      </c>
      <c r="H91" s="305">
        <v>898</v>
      </c>
      <c r="I91" s="1041"/>
      <c r="J91" s="1047"/>
    </row>
    <row r="92" spans="3:10">
      <c r="C92" s="913"/>
      <c r="D92" s="1045"/>
      <c r="E92" s="35">
        <v>3</v>
      </c>
      <c r="F92" s="549" t="s">
        <v>1479</v>
      </c>
      <c r="G92" s="355">
        <v>2</v>
      </c>
      <c r="H92" s="305">
        <v>2161.86</v>
      </c>
      <c r="I92" s="1041"/>
      <c r="J92" s="1047"/>
    </row>
    <row r="93" spans="3:10">
      <c r="C93" s="913"/>
      <c r="D93" s="1045"/>
      <c r="E93" s="35">
        <v>3</v>
      </c>
      <c r="F93" s="549" t="s">
        <v>1480</v>
      </c>
      <c r="G93" s="355">
        <v>2</v>
      </c>
      <c r="H93" s="305">
        <v>690</v>
      </c>
      <c r="I93" s="1041"/>
      <c r="J93" s="1047"/>
    </row>
    <row r="94" spans="3:10">
      <c r="C94" s="913"/>
      <c r="D94" s="1045"/>
      <c r="E94" s="35">
        <v>3</v>
      </c>
      <c r="F94" s="549" t="s">
        <v>1481</v>
      </c>
      <c r="G94" s="355">
        <v>2</v>
      </c>
      <c r="H94" s="305">
        <v>7055.74</v>
      </c>
      <c r="I94" s="1041"/>
      <c r="J94" s="1047"/>
    </row>
    <row r="95" spans="3:10">
      <c r="C95" s="913"/>
      <c r="D95" s="1045"/>
      <c r="E95" s="35">
        <v>3</v>
      </c>
      <c r="F95" s="549" t="s">
        <v>1482</v>
      </c>
      <c r="G95" s="355">
        <v>2</v>
      </c>
      <c r="H95" s="305">
        <v>1518.1</v>
      </c>
      <c r="I95" s="1041"/>
      <c r="J95" s="1047"/>
    </row>
    <row r="96" spans="3:10">
      <c r="C96" s="913"/>
      <c r="D96" s="1045"/>
      <c r="E96" s="35">
        <v>3</v>
      </c>
      <c r="F96" s="549" t="s">
        <v>1483</v>
      </c>
      <c r="G96" s="355">
        <v>9</v>
      </c>
      <c r="H96" s="305">
        <v>9000</v>
      </c>
      <c r="I96" s="1041"/>
      <c r="J96" s="1047"/>
    </row>
    <row r="97" spans="3:10">
      <c r="C97" s="913"/>
      <c r="D97" s="1045"/>
      <c r="E97" s="35">
        <v>3</v>
      </c>
      <c r="F97" s="549" t="s">
        <v>1484</v>
      </c>
      <c r="G97" s="355">
        <v>2</v>
      </c>
      <c r="H97" s="305">
        <v>2698</v>
      </c>
      <c r="I97" s="1041"/>
      <c r="J97" s="1047"/>
    </row>
    <row r="98" spans="3:10">
      <c r="C98" s="913"/>
      <c r="D98" s="1045"/>
      <c r="E98" s="35">
        <v>3</v>
      </c>
      <c r="F98" s="549" t="s">
        <v>1485</v>
      </c>
      <c r="G98" s="355">
        <v>9</v>
      </c>
      <c r="H98" s="305">
        <v>9000</v>
      </c>
      <c r="I98" s="1041"/>
      <c r="J98" s="1047"/>
    </row>
    <row r="99" spans="3:10">
      <c r="C99" s="913"/>
      <c r="D99" s="1045"/>
      <c r="E99" s="35">
        <v>3</v>
      </c>
      <c r="F99" s="549" t="s">
        <v>1486</v>
      </c>
      <c r="G99" s="355">
        <v>5</v>
      </c>
      <c r="H99" s="305">
        <v>5279.4500000000007</v>
      </c>
      <c r="I99" s="1041"/>
      <c r="J99" s="1047"/>
    </row>
    <row r="100" spans="3:10">
      <c r="C100" s="913"/>
      <c r="D100" s="1045"/>
      <c r="E100" s="35">
        <v>3</v>
      </c>
      <c r="F100" s="549" t="s">
        <v>1477</v>
      </c>
      <c r="G100" s="355">
        <v>9</v>
      </c>
      <c r="H100" s="305">
        <v>45000</v>
      </c>
      <c r="I100" s="1060" t="s">
        <v>134</v>
      </c>
      <c r="J100" s="1047" t="s">
        <v>1445</v>
      </c>
    </row>
    <row r="101" spans="3:10">
      <c r="C101" s="913"/>
      <c r="D101" s="1045"/>
      <c r="E101" s="35">
        <v>3</v>
      </c>
      <c r="F101" s="549" t="s">
        <v>1487</v>
      </c>
      <c r="G101" s="355">
        <v>2</v>
      </c>
      <c r="H101" s="305">
        <v>3531.68</v>
      </c>
      <c r="I101" s="1061"/>
      <c r="J101" s="1047"/>
    </row>
    <row r="102" spans="3:10">
      <c r="C102" s="913"/>
      <c r="D102" s="1045"/>
      <c r="E102" s="35">
        <v>3</v>
      </c>
      <c r="F102" s="549" t="s">
        <v>1475</v>
      </c>
      <c r="G102" s="355">
        <v>3</v>
      </c>
      <c r="H102" s="305">
        <v>15210</v>
      </c>
      <c r="I102" s="1061"/>
      <c r="J102" s="1047"/>
    </row>
    <row r="103" spans="3:10">
      <c r="C103" s="913"/>
      <c r="D103" s="1045"/>
      <c r="E103" s="35">
        <v>3</v>
      </c>
      <c r="F103" s="549" t="s">
        <v>1476</v>
      </c>
      <c r="G103" s="355">
        <v>3</v>
      </c>
      <c r="H103" s="305">
        <v>3304.7999999999997</v>
      </c>
      <c r="I103" s="1061"/>
      <c r="J103" s="1047"/>
    </row>
    <row r="104" spans="3:10">
      <c r="C104" s="913"/>
      <c r="D104" s="1045"/>
      <c r="E104" s="35">
        <v>3</v>
      </c>
      <c r="F104" s="549" t="s">
        <v>1488</v>
      </c>
      <c r="G104" s="355">
        <v>4</v>
      </c>
      <c r="H104" s="305">
        <v>680</v>
      </c>
      <c r="I104" s="1061"/>
      <c r="J104" s="1047"/>
    </row>
    <row r="105" spans="3:10">
      <c r="C105" s="913"/>
      <c r="D105" s="1045"/>
      <c r="E105" s="35">
        <v>3</v>
      </c>
      <c r="F105" s="549" t="s">
        <v>1489</v>
      </c>
      <c r="G105" s="355">
        <v>1</v>
      </c>
      <c r="H105" s="305">
        <v>370</v>
      </c>
      <c r="I105" s="1061"/>
      <c r="J105" s="1047"/>
    </row>
    <row r="106" spans="3:10">
      <c r="C106" s="913"/>
      <c r="D106" s="1045"/>
      <c r="E106" s="35">
        <v>3</v>
      </c>
      <c r="F106" s="549" t="s">
        <v>1490</v>
      </c>
      <c r="G106" s="355">
        <v>1</v>
      </c>
      <c r="H106" s="305">
        <v>3000</v>
      </c>
      <c r="I106" s="1061"/>
      <c r="J106" s="1047"/>
    </row>
    <row r="107" spans="3:10">
      <c r="C107" s="913"/>
      <c r="D107" s="1045"/>
      <c r="E107" s="35">
        <v>3</v>
      </c>
      <c r="F107" s="549" t="s">
        <v>1479</v>
      </c>
      <c r="G107" s="355">
        <v>5</v>
      </c>
      <c r="H107" s="305">
        <v>5404.6500000000005</v>
      </c>
      <c r="I107" s="1061"/>
      <c r="J107" s="1047"/>
    </row>
    <row r="108" spans="3:10">
      <c r="C108" s="913"/>
      <c r="D108" s="1045"/>
      <c r="E108" s="35">
        <v>3</v>
      </c>
      <c r="F108" s="549" t="s">
        <v>1491</v>
      </c>
      <c r="G108" s="355">
        <v>2</v>
      </c>
      <c r="H108" s="305">
        <v>690</v>
      </c>
      <c r="I108" s="1061"/>
      <c r="J108" s="1047"/>
    </row>
    <row r="109" spans="3:10">
      <c r="C109" s="913"/>
      <c r="D109" s="1045"/>
      <c r="E109" s="35">
        <v>3</v>
      </c>
      <c r="F109" s="549" t="s">
        <v>1492</v>
      </c>
      <c r="G109" s="355">
        <v>1</v>
      </c>
      <c r="H109" s="305">
        <v>1600</v>
      </c>
      <c r="I109" s="1061"/>
      <c r="J109" s="1047"/>
    </row>
    <row r="110" spans="3:10">
      <c r="C110" s="913"/>
      <c r="D110" s="1045"/>
      <c r="E110" s="35">
        <v>3</v>
      </c>
      <c r="F110" s="549" t="s">
        <v>1493</v>
      </c>
      <c r="G110" s="355">
        <v>2</v>
      </c>
      <c r="H110" s="305">
        <v>2009</v>
      </c>
      <c r="I110" s="1061"/>
      <c r="J110" s="1047"/>
    </row>
    <row r="111" spans="3:10">
      <c r="C111" s="913"/>
      <c r="D111" s="1045"/>
      <c r="E111" s="35">
        <v>3</v>
      </c>
      <c r="F111" s="549" t="s">
        <v>1494</v>
      </c>
      <c r="G111" s="355">
        <v>8</v>
      </c>
      <c r="H111" s="305">
        <v>8000</v>
      </c>
      <c r="I111" s="1061"/>
      <c r="J111" s="1047"/>
    </row>
    <row r="112" spans="3:10">
      <c r="C112" s="913"/>
      <c r="D112" s="1045"/>
      <c r="E112" s="35">
        <v>3</v>
      </c>
      <c r="F112" s="549" t="s">
        <v>1495</v>
      </c>
      <c r="G112" s="355">
        <v>8</v>
      </c>
      <c r="H112" s="305">
        <v>1280</v>
      </c>
      <c r="I112" s="1061"/>
      <c r="J112" s="1047"/>
    </row>
    <row r="113" spans="3:10">
      <c r="C113" s="913"/>
      <c r="D113" s="1045"/>
      <c r="E113" s="35">
        <v>3</v>
      </c>
      <c r="F113" s="549" t="s">
        <v>1496</v>
      </c>
      <c r="G113" s="355">
        <v>6</v>
      </c>
      <c r="H113" s="305">
        <v>5400</v>
      </c>
      <c r="I113" s="1061"/>
      <c r="J113" s="1047"/>
    </row>
    <row r="114" spans="3:10">
      <c r="C114" s="913"/>
      <c r="D114" s="1045"/>
      <c r="E114" s="35">
        <v>3</v>
      </c>
      <c r="F114" s="549" t="s">
        <v>1497</v>
      </c>
      <c r="G114" s="355">
        <v>1</v>
      </c>
      <c r="H114" s="305">
        <v>139</v>
      </c>
      <c r="I114" s="1061"/>
      <c r="J114" s="1047"/>
    </row>
    <row r="115" spans="3:10">
      <c r="C115" s="913"/>
      <c r="D115" s="1045"/>
      <c r="E115" s="35">
        <v>3</v>
      </c>
      <c r="F115" s="549" t="s">
        <v>1498</v>
      </c>
      <c r="G115" s="355">
        <v>2</v>
      </c>
      <c r="H115" s="305">
        <v>1518.1</v>
      </c>
      <c r="I115" s="1061"/>
      <c r="J115" s="1047"/>
    </row>
    <row r="116" spans="3:10">
      <c r="C116" s="913"/>
      <c r="D116" s="1045"/>
      <c r="E116" s="35">
        <v>3</v>
      </c>
      <c r="F116" s="549" t="s">
        <v>1499</v>
      </c>
      <c r="G116" s="355">
        <v>1</v>
      </c>
      <c r="H116" s="305">
        <v>900</v>
      </c>
      <c r="I116" s="1061"/>
      <c r="J116" s="1047"/>
    </row>
    <row r="117" spans="3:10">
      <c r="C117" s="913"/>
      <c r="D117" s="1045"/>
      <c r="E117" s="35">
        <v>3</v>
      </c>
      <c r="F117" s="549" t="s">
        <v>1500</v>
      </c>
      <c r="G117" s="355">
        <v>1</v>
      </c>
      <c r="H117" s="305">
        <v>500</v>
      </c>
      <c r="I117" s="1061"/>
      <c r="J117" s="1047"/>
    </row>
    <row r="118" spans="3:10">
      <c r="C118" s="913"/>
      <c r="D118" s="1045"/>
      <c r="E118" s="35">
        <v>3</v>
      </c>
      <c r="F118" s="549" t="s">
        <v>1501</v>
      </c>
      <c r="G118" s="355">
        <v>3</v>
      </c>
      <c r="H118" s="305">
        <v>1500</v>
      </c>
      <c r="I118" s="1061"/>
      <c r="J118" s="1047"/>
    </row>
    <row r="119" spans="3:10">
      <c r="C119" s="913"/>
      <c r="D119" s="1045"/>
      <c r="E119" s="35">
        <v>3</v>
      </c>
      <c r="F119" s="549" t="s">
        <v>1502</v>
      </c>
      <c r="G119" s="355">
        <v>2</v>
      </c>
      <c r="H119" s="305">
        <v>700</v>
      </c>
      <c r="I119" s="1061"/>
      <c r="J119" s="1047"/>
    </row>
    <row r="120" spans="3:10">
      <c r="C120" s="913"/>
      <c r="D120" s="1045"/>
      <c r="E120" s="35">
        <v>3</v>
      </c>
      <c r="F120" s="549" t="s">
        <v>1503</v>
      </c>
      <c r="G120" s="355">
        <v>1</v>
      </c>
      <c r="H120" s="305">
        <v>300</v>
      </c>
      <c r="I120" s="1062"/>
      <c r="J120" s="1047"/>
    </row>
    <row r="121" spans="3:10">
      <c r="C121" s="913"/>
      <c r="D121" s="1045"/>
      <c r="E121" s="35">
        <v>3</v>
      </c>
      <c r="F121" s="549" t="s">
        <v>1475</v>
      </c>
      <c r="G121" s="355">
        <v>3</v>
      </c>
      <c r="H121" s="305">
        <v>15210</v>
      </c>
      <c r="I121" s="1069" t="s">
        <v>1504</v>
      </c>
      <c r="J121" s="1048" t="s">
        <v>1505</v>
      </c>
    </row>
    <row r="122" spans="3:10">
      <c r="C122" s="913"/>
      <c r="D122" s="1045"/>
      <c r="E122" s="35">
        <v>3</v>
      </c>
      <c r="F122" s="549" t="s">
        <v>1476</v>
      </c>
      <c r="G122" s="355">
        <v>3</v>
      </c>
      <c r="H122" s="305">
        <v>3304.7999999999997</v>
      </c>
      <c r="I122" s="1070"/>
      <c r="J122" s="1049"/>
    </row>
    <row r="123" spans="3:10">
      <c r="C123" s="913"/>
      <c r="D123" s="1045"/>
      <c r="E123" s="35">
        <v>3</v>
      </c>
      <c r="F123" s="549" t="s">
        <v>1477</v>
      </c>
      <c r="G123" s="355">
        <v>2</v>
      </c>
      <c r="H123" s="305">
        <v>10000</v>
      </c>
      <c r="I123" s="1070"/>
      <c r="J123" s="1049"/>
    </row>
    <row r="124" spans="3:10">
      <c r="C124" s="913"/>
      <c r="D124" s="1045"/>
      <c r="E124" s="35">
        <v>3</v>
      </c>
      <c r="F124" s="549" t="s">
        <v>1506</v>
      </c>
      <c r="G124" s="355">
        <v>31</v>
      </c>
      <c r="H124" s="305">
        <v>27900</v>
      </c>
      <c r="I124" s="1070"/>
      <c r="J124" s="1049"/>
    </row>
    <row r="125" spans="3:10">
      <c r="C125" s="913"/>
      <c r="D125" s="1045"/>
      <c r="E125" s="35">
        <v>3</v>
      </c>
      <c r="F125" s="549" t="s">
        <v>1507</v>
      </c>
      <c r="G125" s="355">
        <v>31</v>
      </c>
      <c r="H125" s="305">
        <v>10850</v>
      </c>
      <c r="I125" s="1070"/>
      <c r="J125" s="1049"/>
    </row>
    <row r="126" spans="3:10">
      <c r="C126" s="913"/>
      <c r="D126" s="1045"/>
      <c r="E126" s="35">
        <v>3</v>
      </c>
      <c r="F126" s="549" t="s">
        <v>1508</v>
      </c>
      <c r="G126" s="355">
        <v>9</v>
      </c>
      <c r="H126" s="305">
        <v>43272</v>
      </c>
      <c r="I126" s="1070"/>
      <c r="J126" s="1049"/>
    </row>
    <row r="127" spans="3:10">
      <c r="C127" s="913"/>
      <c r="D127" s="1045"/>
      <c r="E127" s="35">
        <v>3</v>
      </c>
      <c r="F127" s="549" t="s">
        <v>1509</v>
      </c>
      <c r="G127" s="355">
        <v>9</v>
      </c>
      <c r="H127" s="305">
        <v>80172</v>
      </c>
      <c r="I127" s="1070"/>
      <c r="J127" s="1049"/>
    </row>
    <row r="128" spans="3:10">
      <c r="C128" s="913"/>
      <c r="D128" s="1045"/>
      <c r="E128" s="35">
        <v>3</v>
      </c>
      <c r="F128" s="549" t="s">
        <v>1510</v>
      </c>
      <c r="G128" s="355">
        <v>31</v>
      </c>
      <c r="H128" s="305">
        <v>15500</v>
      </c>
      <c r="I128" s="1070"/>
      <c r="J128" s="1049"/>
    </row>
    <row r="129" spans="3:10">
      <c r="C129" s="913"/>
      <c r="D129" s="1045"/>
      <c r="E129" s="35">
        <v>3</v>
      </c>
      <c r="F129" s="549" t="s">
        <v>1511</v>
      </c>
      <c r="G129" s="355">
        <v>31</v>
      </c>
      <c r="H129" s="305">
        <v>43400</v>
      </c>
      <c r="I129" s="1070"/>
      <c r="J129" s="1049"/>
    </row>
    <row r="130" spans="3:10">
      <c r="C130" s="913"/>
      <c r="D130" s="1045"/>
      <c r="E130" s="35">
        <v>3</v>
      </c>
      <c r="F130" s="549" t="s">
        <v>1512</v>
      </c>
      <c r="G130" s="355">
        <v>9</v>
      </c>
      <c r="H130" s="305">
        <v>12150</v>
      </c>
      <c r="I130" s="1070"/>
      <c r="J130" s="1049"/>
    </row>
    <row r="131" spans="3:10">
      <c r="C131" s="913"/>
      <c r="D131" s="1045"/>
      <c r="E131" s="35">
        <v>3</v>
      </c>
      <c r="F131" s="549" t="s">
        <v>1513</v>
      </c>
      <c r="G131" s="355">
        <v>31</v>
      </c>
      <c r="H131" s="305">
        <v>21700</v>
      </c>
      <c r="I131" s="1070"/>
      <c r="J131" s="1049"/>
    </row>
    <row r="132" spans="3:10">
      <c r="C132" s="901"/>
      <c r="D132" s="1045"/>
      <c r="E132" s="35">
        <v>3</v>
      </c>
      <c r="F132" s="549" t="s">
        <v>1514</v>
      </c>
      <c r="G132" s="355">
        <v>9</v>
      </c>
      <c r="H132" s="305">
        <v>125100</v>
      </c>
      <c r="I132" s="1071"/>
      <c r="J132" s="1049"/>
    </row>
    <row r="133" spans="3:10">
      <c r="C133" s="859" t="s">
        <v>1515</v>
      </c>
      <c r="D133" s="1045"/>
      <c r="E133" s="329">
        <v>2</v>
      </c>
      <c r="F133" s="549" t="s">
        <v>1516</v>
      </c>
      <c r="G133" s="355">
        <v>26</v>
      </c>
      <c r="H133" s="305">
        <v>7800</v>
      </c>
      <c r="I133" s="1066" t="s">
        <v>1517</v>
      </c>
      <c r="J133" s="1047" t="s">
        <v>1518</v>
      </c>
    </row>
    <row r="134" spans="3:10">
      <c r="C134" s="859"/>
      <c r="D134" s="1045"/>
      <c r="E134" s="329">
        <v>2</v>
      </c>
      <c r="F134" s="549" t="s">
        <v>1519</v>
      </c>
      <c r="G134" s="355">
        <v>18</v>
      </c>
      <c r="H134" s="305">
        <v>18000</v>
      </c>
      <c r="I134" s="1067"/>
      <c r="J134" s="1047"/>
    </row>
    <row r="135" spans="3:10">
      <c r="C135" s="859"/>
      <c r="D135" s="1045"/>
      <c r="E135" s="329">
        <v>2</v>
      </c>
      <c r="F135" s="549" t="s">
        <v>1475</v>
      </c>
      <c r="G135" s="355">
        <v>10</v>
      </c>
      <c r="H135" s="305">
        <v>50700</v>
      </c>
      <c r="I135" s="1067"/>
      <c r="J135" s="1047"/>
    </row>
    <row r="136" spans="3:10">
      <c r="C136" s="859"/>
      <c r="D136" s="1045"/>
      <c r="E136" s="329">
        <v>2</v>
      </c>
      <c r="F136" s="549" t="s">
        <v>1520</v>
      </c>
      <c r="G136" s="355">
        <v>6</v>
      </c>
      <c r="H136" s="305">
        <v>28000.02</v>
      </c>
      <c r="I136" s="1067"/>
      <c r="J136" s="1047"/>
    </row>
    <row r="137" spans="3:10">
      <c r="C137" s="859"/>
      <c r="D137" s="1045"/>
      <c r="E137" s="329">
        <v>2</v>
      </c>
      <c r="F137" s="549" t="s">
        <v>1521</v>
      </c>
      <c r="G137" s="355">
        <v>3</v>
      </c>
      <c r="H137" s="305">
        <v>2550</v>
      </c>
      <c r="I137" s="1067"/>
      <c r="J137" s="1047"/>
    </row>
    <row r="138" spans="3:10">
      <c r="C138" s="859"/>
      <c r="D138" s="1045"/>
      <c r="E138" s="329">
        <v>2</v>
      </c>
      <c r="F138" s="549" t="s">
        <v>1522</v>
      </c>
      <c r="G138" s="355">
        <v>2</v>
      </c>
      <c r="H138" s="305">
        <v>1080</v>
      </c>
      <c r="I138" s="1067"/>
      <c r="J138" s="1047"/>
    </row>
    <row r="139" spans="3:10">
      <c r="C139" s="859"/>
      <c r="D139" s="1045"/>
      <c r="E139" s="329">
        <v>2</v>
      </c>
      <c r="F139" s="549" t="s">
        <v>1523</v>
      </c>
      <c r="G139" s="355">
        <v>2</v>
      </c>
      <c r="H139" s="305">
        <v>1700</v>
      </c>
      <c r="I139" s="1067"/>
      <c r="J139" s="1047"/>
    </row>
    <row r="140" spans="3:10">
      <c r="C140" s="859"/>
      <c r="D140" s="1045"/>
      <c r="E140" s="329">
        <v>2</v>
      </c>
      <c r="F140" s="549" t="s">
        <v>1524</v>
      </c>
      <c r="G140" s="355">
        <v>2</v>
      </c>
      <c r="H140" s="305">
        <v>4132.7</v>
      </c>
      <c r="I140" s="1067"/>
      <c r="J140" s="1047"/>
    </row>
    <row r="141" spans="3:10">
      <c r="C141" s="859"/>
      <c r="D141" s="1045"/>
      <c r="E141" s="329">
        <v>2</v>
      </c>
      <c r="F141" s="549" t="s">
        <v>1525</v>
      </c>
      <c r="G141" s="355">
        <v>2</v>
      </c>
      <c r="H141" s="305">
        <v>6400</v>
      </c>
      <c r="I141" s="1067"/>
      <c r="J141" s="1047"/>
    </row>
    <row r="142" spans="3:10">
      <c r="C142" s="859"/>
      <c r="D142" s="1045"/>
      <c r="E142" s="329">
        <v>2</v>
      </c>
      <c r="F142" s="549" t="s">
        <v>1526</v>
      </c>
      <c r="G142" s="355">
        <v>2</v>
      </c>
      <c r="H142" s="305">
        <v>6065.58</v>
      </c>
      <c r="I142" s="1067"/>
      <c r="J142" s="1047"/>
    </row>
    <row r="143" spans="3:10">
      <c r="C143" s="859"/>
      <c r="D143" s="1045"/>
      <c r="E143" s="329">
        <v>2</v>
      </c>
      <c r="F143" s="549" t="s">
        <v>1527</v>
      </c>
      <c r="G143" s="355">
        <v>1</v>
      </c>
      <c r="H143" s="305">
        <v>15000</v>
      </c>
      <c r="I143" s="1067"/>
      <c r="J143" s="360" t="s">
        <v>1528</v>
      </c>
    </row>
    <row r="144" spans="3:10">
      <c r="C144" s="859"/>
      <c r="D144" s="1045"/>
      <c r="E144" s="329">
        <v>2</v>
      </c>
      <c r="F144" s="549" t="s">
        <v>1529</v>
      </c>
      <c r="G144" s="355">
        <v>6</v>
      </c>
      <c r="H144" s="305">
        <v>2100</v>
      </c>
      <c r="I144" s="1067"/>
      <c r="J144" s="1047" t="s">
        <v>1518</v>
      </c>
    </row>
    <row r="145" spans="3:10">
      <c r="C145" s="859"/>
      <c r="D145" s="1045"/>
      <c r="E145" s="329">
        <v>2</v>
      </c>
      <c r="F145" s="549" t="s">
        <v>1492</v>
      </c>
      <c r="G145" s="355">
        <v>1</v>
      </c>
      <c r="H145" s="305">
        <v>1600</v>
      </c>
      <c r="I145" s="1067"/>
      <c r="J145" s="1047"/>
    </row>
    <row r="146" spans="3:10">
      <c r="C146" s="859"/>
      <c r="D146" s="1045"/>
      <c r="E146" s="329">
        <v>2</v>
      </c>
      <c r="F146" s="549" t="s">
        <v>1530</v>
      </c>
      <c r="G146" s="355">
        <v>6</v>
      </c>
      <c r="H146" s="305">
        <v>4554.2999999999993</v>
      </c>
      <c r="I146" s="1067"/>
      <c r="J146" s="1047"/>
    </row>
    <row r="147" spans="3:10">
      <c r="C147" s="859"/>
      <c r="D147" s="1045"/>
      <c r="E147" s="329">
        <v>2</v>
      </c>
      <c r="F147" s="549" t="s">
        <v>1531</v>
      </c>
      <c r="G147" s="355">
        <v>3</v>
      </c>
      <c r="H147" s="305">
        <v>750</v>
      </c>
      <c r="I147" s="1067"/>
      <c r="J147" s="1047"/>
    </row>
    <row r="148" spans="3:10">
      <c r="C148" s="859"/>
      <c r="D148" s="1045"/>
      <c r="E148" s="329">
        <v>2</v>
      </c>
      <c r="F148" s="549" t="s">
        <v>1532</v>
      </c>
      <c r="G148" s="355">
        <v>4</v>
      </c>
      <c r="H148" s="305">
        <v>4800</v>
      </c>
      <c r="I148" s="1067"/>
      <c r="J148" s="1047"/>
    </row>
    <row r="149" spans="3:10">
      <c r="C149" s="859"/>
      <c r="D149" s="1045"/>
      <c r="E149" s="329">
        <v>2</v>
      </c>
      <c r="F149" s="549" t="s">
        <v>1487</v>
      </c>
      <c r="G149" s="355">
        <v>3</v>
      </c>
      <c r="H149" s="305">
        <v>5297.5199999999995</v>
      </c>
      <c r="I149" s="1067"/>
      <c r="J149" s="360" t="s">
        <v>1528</v>
      </c>
    </row>
    <row r="150" spans="3:10">
      <c r="C150" s="859"/>
      <c r="D150" s="1045"/>
      <c r="E150" s="329">
        <v>2</v>
      </c>
      <c r="F150" s="549" t="s">
        <v>1533</v>
      </c>
      <c r="G150" s="355">
        <v>4</v>
      </c>
      <c r="H150" s="305">
        <v>1000</v>
      </c>
      <c r="I150" s="1068"/>
      <c r="J150" s="365" t="s">
        <v>1518</v>
      </c>
    </row>
    <row r="151" spans="3:10">
      <c r="C151" s="859"/>
      <c r="D151" s="1045"/>
      <c r="E151" s="35">
        <v>2</v>
      </c>
      <c r="F151" s="549" t="s">
        <v>1534</v>
      </c>
      <c r="G151" s="355">
        <v>7</v>
      </c>
      <c r="H151" s="305">
        <v>28224</v>
      </c>
      <c r="I151" s="1063" t="s">
        <v>1535</v>
      </c>
      <c r="J151" s="1053" t="s">
        <v>1536</v>
      </c>
    </row>
    <row r="152" spans="3:10">
      <c r="C152" s="859"/>
      <c r="D152" s="1045"/>
      <c r="E152" s="35">
        <v>2</v>
      </c>
      <c r="F152" s="549" t="s">
        <v>1537</v>
      </c>
      <c r="G152" s="355">
        <v>7</v>
      </c>
      <c r="H152" s="305">
        <v>33285</v>
      </c>
      <c r="I152" s="1064"/>
      <c r="J152" s="1053"/>
    </row>
    <row r="153" spans="3:10">
      <c r="C153" s="859"/>
      <c r="D153" s="1045"/>
      <c r="E153" s="35">
        <v>2</v>
      </c>
      <c r="F153" s="549" t="s">
        <v>1538</v>
      </c>
      <c r="G153" s="355">
        <v>32</v>
      </c>
      <c r="H153" s="305">
        <v>89600</v>
      </c>
      <c r="I153" s="1064"/>
      <c r="J153" s="1053"/>
    </row>
    <row r="154" spans="3:10">
      <c r="C154" s="859"/>
      <c r="D154" s="1045"/>
      <c r="E154" s="35">
        <v>2</v>
      </c>
      <c r="F154" s="549" t="s">
        <v>1539</v>
      </c>
      <c r="G154" s="355">
        <v>8</v>
      </c>
      <c r="H154" s="305">
        <v>40800</v>
      </c>
      <c r="I154" s="1064"/>
      <c r="J154" s="1053"/>
    </row>
    <row r="155" spans="3:10">
      <c r="C155" s="859"/>
      <c r="D155" s="1045"/>
      <c r="E155" s="35">
        <v>2</v>
      </c>
      <c r="F155" s="549" t="s">
        <v>1540</v>
      </c>
      <c r="G155" s="355">
        <v>4</v>
      </c>
      <c r="H155" s="305">
        <v>4092</v>
      </c>
      <c r="I155" s="1064"/>
      <c r="J155" s="1053"/>
    </row>
    <row r="156" spans="3:10">
      <c r="C156" s="859"/>
      <c r="D156" s="1045"/>
      <c r="E156" s="35">
        <v>2</v>
      </c>
      <c r="F156" s="549" t="s">
        <v>1541</v>
      </c>
      <c r="G156" s="355">
        <v>4</v>
      </c>
      <c r="H156" s="305">
        <v>4636</v>
      </c>
      <c r="I156" s="1064"/>
      <c r="J156" s="1053"/>
    </row>
    <row r="157" spans="3:10">
      <c r="C157" s="859"/>
      <c r="D157" s="1045"/>
      <c r="E157" s="35">
        <v>2</v>
      </c>
      <c r="F157" s="549" t="s">
        <v>1542</v>
      </c>
      <c r="G157" s="355">
        <v>3</v>
      </c>
      <c r="H157" s="305">
        <v>4875</v>
      </c>
      <c r="I157" s="1064"/>
      <c r="J157" s="1053"/>
    </row>
    <row r="158" spans="3:10">
      <c r="C158" s="859"/>
      <c r="D158" s="1045"/>
      <c r="E158" s="35">
        <v>2</v>
      </c>
      <c r="F158" s="549" t="s">
        <v>1543</v>
      </c>
      <c r="G158" s="355">
        <v>4</v>
      </c>
      <c r="H158" s="305">
        <v>63292</v>
      </c>
      <c r="I158" s="1065"/>
      <c r="J158" s="1053"/>
    </row>
    <row r="159" spans="3:10">
      <c r="C159" s="859"/>
      <c r="D159" s="1045"/>
      <c r="E159" s="35">
        <v>2</v>
      </c>
      <c r="F159" s="549" t="s">
        <v>1544</v>
      </c>
      <c r="G159" s="355">
        <v>2</v>
      </c>
      <c r="H159" s="305">
        <v>51489.56</v>
      </c>
      <c r="I159" s="1063" t="s">
        <v>1545</v>
      </c>
      <c r="J159" s="1053"/>
    </row>
    <row r="160" spans="3:10">
      <c r="C160" s="859"/>
      <c r="D160" s="1045"/>
      <c r="E160" s="35">
        <v>2</v>
      </c>
      <c r="F160" s="549" t="s">
        <v>1546</v>
      </c>
      <c r="G160" s="355">
        <v>2</v>
      </c>
      <c r="H160" s="305">
        <v>14418</v>
      </c>
      <c r="I160" s="1064"/>
      <c r="J160" s="1053"/>
    </row>
    <row r="161" spans="3:10">
      <c r="C161" s="859"/>
      <c r="D161" s="1045"/>
      <c r="E161" s="35">
        <v>2</v>
      </c>
      <c r="F161" s="549" t="s">
        <v>1547</v>
      </c>
      <c r="G161" s="355">
        <v>2</v>
      </c>
      <c r="H161" s="305">
        <v>1615.7</v>
      </c>
      <c r="I161" s="1064"/>
      <c r="J161" s="1053"/>
    </row>
    <row r="162" spans="3:10">
      <c r="C162" s="859"/>
      <c r="D162" s="1045"/>
      <c r="E162" s="35">
        <v>2</v>
      </c>
      <c r="F162" s="549" t="s">
        <v>1548</v>
      </c>
      <c r="G162" s="355">
        <v>2</v>
      </c>
      <c r="H162" s="305">
        <v>3799.9</v>
      </c>
      <c r="I162" s="1065"/>
      <c r="J162" s="1053"/>
    </row>
    <row r="163" spans="3:10">
      <c r="C163" s="1046" t="s">
        <v>280</v>
      </c>
      <c r="D163" s="1045"/>
      <c r="E163" s="35">
        <v>3</v>
      </c>
      <c r="F163" s="549" t="s">
        <v>1549</v>
      </c>
      <c r="G163" s="355">
        <v>4</v>
      </c>
      <c r="H163" s="305">
        <v>40000</v>
      </c>
      <c r="I163" s="1042" t="s">
        <v>93</v>
      </c>
      <c r="J163" s="1053" t="s">
        <v>1550</v>
      </c>
    </row>
    <row r="164" spans="3:10">
      <c r="C164" s="908"/>
      <c r="D164" s="1045"/>
      <c r="E164" s="35">
        <v>3</v>
      </c>
      <c r="F164" s="549" t="s">
        <v>1551</v>
      </c>
      <c r="G164" s="355">
        <v>4</v>
      </c>
      <c r="H164" s="305">
        <v>4406.3999999999996</v>
      </c>
      <c r="I164" s="1042"/>
      <c r="J164" s="1053"/>
    </row>
    <row r="165" spans="3:10">
      <c r="C165" s="908"/>
      <c r="D165" s="1045"/>
      <c r="E165" s="35">
        <v>3</v>
      </c>
      <c r="F165" s="549" t="s">
        <v>1552</v>
      </c>
      <c r="G165" s="355">
        <v>4</v>
      </c>
      <c r="H165" s="305">
        <v>3200</v>
      </c>
      <c r="I165" s="1042"/>
      <c r="J165" s="1053"/>
    </row>
    <row r="166" spans="3:10">
      <c r="C166" s="908"/>
      <c r="D166" s="1045"/>
      <c r="E166" s="35">
        <v>3</v>
      </c>
      <c r="F166" s="549" t="s">
        <v>1553</v>
      </c>
      <c r="G166" s="355">
        <v>4</v>
      </c>
      <c r="H166" s="305">
        <v>1800</v>
      </c>
      <c r="I166" s="1042"/>
      <c r="J166" s="1053"/>
    </row>
    <row r="167" spans="3:10">
      <c r="C167" s="908"/>
      <c r="D167" s="1045"/>
      <c r="E167" s="35">
        <v>3</v>
      </c>
      <c r="F167" s="549" t="s">
        <v>1554</v>
      </c>
      <c r="G167" s="355">
        <v>20</v>
      </c>
      <c r="H167" s="305">
        <v>101400</v>
      </c>
      <c r="I167" s="1042"/>
      <c r="J167" s="1053"/>
    </row>
    <row r="168" spans="3:10">
      <c r="C168" s="908"/>
      <c r="D168" s="1045"/>
      <c r="E168" s="35">
        <v>3</v>
      </c>
      <c r="F168" s="549" t="s">
        <v>1555</v>
      </c>
      <c r="G168" s="355">
        <v>10</v>
      </c>
      <c r="H168" s="305">
        <v>45780.7</v>
      </c>
      <c r="I168" s="1042"/>
      <c r="J168" s="1053"/>
    </row>
    <row r="169" spans="3:10">
      <c r="C169" s="908"/>
      <c r="D169" s="1045"/>
      <c r="E169" s="35">
        <v>3</v>
      </c>
      <c r="F169" s="549" t="s">
        <v>1520</v>
      </c>
      <c r="G169" s="355">
        <v>20</v>
      </c>
      <c r="H169" s="305">
        <v>93333.4</v>
      </c>
      <c r="I169" s="1042"/>
      <c r="J169" s="1053"/>
    </row>
    <row r="170" spans="3:10">
      <c r="C170" s="908"/>
      <c r="D170" s="1045"/>
      <c r="E170" s="35">
        <v>3</v>
      </c>
      <c r="F170" s="549" t="s">
        <v>1521</v>
      </c>
      <c r="G170" s="355">
        <v>6</v>
      </c>
      <c r="H170" s="305">
        <v>5100</v>
      </c>
      <c r="I170" s="1042"/>
      <c r="J170" s="1053"/>
    </row>
    <row r="171" spans="3:10">
      <c r="C171" s="908"/>
      <c r="D171" s="1045"/>
      <c r="E171" s="35">
        <v>3</v>
      </c>
      <c r="F171" s="549" t="s">
        <v>1556</v>
      </c>
      <c r="G171" s="355">
        <v>1</v>
      </c>
      <c r="H171" s="305">
        <v>850</v>
      </c>
      <c r="I171" s="1042"/>
      <c r="J171" s="1053"/>
    </row>
    <row r="172" spans="3:10">
      <c r="C172" s="908"/>
      <c r="D172" s="1045"/>
      <c r="E172" s="35">
        <v>3</v>
      </c>
      <c r="F172" s="549" t="s">
        <v>1524</v>
      </c>
      <c r="G172" s="355">
        <v>2</v>
      </c>
      <c r="H172" s="305">
        <v>4133.34</v>
      </c>
      <c r="I172" s="1042"/>
      <c r="J172" s="1053"/>
    </row>
    <row r="173" spans="3:10">
      <c r="C173" s="908"/>
      <c r="D173" s="1045"/>
      <c r="E173" s="35">
        <v>3</v>
      </c>
      <c r="F173" s="549" t="s">
        <v>1557</v>
      </c>
      <c r="G173" s="355">
        <v>1</v>
      </c>
      <c r="H173" s="305">
        <v>3200</v>
      </c>
      <c r="I173" s="1042"/>
      <c r="J173" s="1053"/>
    </row>
    <row r="174" spans="3:10">
      <c r="C174" s="908"/>
      <c r="D174" s="1045"/>
      <c r="E174" s="35">
        <v>3</v>
      </c>
      <c r="F174" s="549" t="s">
        <v>1558</v>
      </c>
      <c r="G174" s="355">
        <v>1</v>
      </c>
      <c r="H174" s="305">
        <v>2498.75</v>
      </c>
      <c r="I174" s="1042"/>
      <c r="J174" s="1053"/>
    </row>
    <row r="175" spans="3:10">
      <c r="C175" s="908"/>
      <c r="D175" s="1045"/>
      <c r="E175" s="35">
        <v>3</v>
      </c>
      <c r="F175" s="549" t="s">
        <v>1559</v>
      </c>
      <c r="G175" s="355">
        <v>1</v>
      </c>
      <c r="H175" s="305">
        <v>8757.6</v>
      </c>
      <c r="I175" s="1042"/>
      <c r="J175" s="1053"/>
    </row>
    <row r="176" spans="3:10">
      <c r="C176" s="908"/>
      <c r="D176" s="1045"/>
      <c r="E176" s="35">
        <v>3</v>
      </c>
      <c r="F176" s="549" t="s">
        <v>1477</v>
      </c>
      <c r="G176" s="355">
        <v>1</v>
      </c>
      <c r="H176" s="305">
        <v>5000</v>
      </c>
      <c r="I176" s="1042"/>
      <c r="J176" s="1053"/>
    </row>
    <row r="177" spans="3:10">
      <c r="C177" s="908"/>
      <c r="D177" s="1045"/>
      <c r="E177" s="35">
        <v>3</v>
      </c>
      <c r="F177" s="549" t="s">
        <v>1560</v>
      </c>
      <c r="G177" s="355">
        <v>9</v>
      </c>
      <c r="H177" s="305">
        <v>9000</v>
      </c>
      <c r="I177" s="1042"/>
      <c r="J177" s="1053"/>
    </row>
    <row r="178" spans="3:10">
      <c r="C178" s="908"/>
      <c r="D178" s="1045"/>
      <c r="E178" s="35">
        <v>3</v>
      </c>
      <c r="F178" s="549" t="s">
        <v>1561</v>
      </c>
      <c r="G178" s="355">
        <v>1</v>
      </c>
      <c r="H178" s="305">
        <v>500</v>
      </c>
      <c r="I178" s="1042"/>
      <c r="J178" s="1053"/>
    </row>
    <row r="179" spans="3:10">
      <c r="C179" s="908"/>
      <c r="D179" s="1045"/>
      <c r="E179" s="35">
        <v>3</v>
      </c>
      <c r="F179" s="549" t="s">
        <v>1562</v>
      </c>
      <c r="G179" s="355">
        <v>1</v>
      </c>
      <c r="H179" s="305">
        <v>3000</v>
      </c>
      <c r="I179" s="1042"/>
      <c r="J179" s="1053"/>
    </row>
    <row r="180" spans="3:10">
      <c r="C180" s="908"/>
      <c r="D180" s="1045"/>
      <c r="E180" s="35">
        <v>3</v>
      </c>
      <c r="F180" s="549" t="s">
        <v>1563</v>
      </c>
      <c r="G180" s="355">
        <v>250</v>
      </c>
      <c r="H180" s="305">
        <v>75000</v>
      </c>
      <c r="I180" s="1042"/>
      <c r="J180" s="1053"/>
    </row>
    <row r="181" spans="3:10">
      <c r="C181" s="908"/>
      <c r="D181" s="1045"/>
      <c r="E181" s="35">
        <v>3</v>
      </c>
      <c r="F181" s="549" t="s">
        <v>1564</v>
      </c>
      <c r="G181" s="355">
        <v>1</v>
      </c>
      <c r="H181" s="305">
        <v>2500</v>
      </c>
      <c r="I181" s="1042"/>
      <c r="J181" s="1053"/>
    </row>
    <row r="182" spans="3:10">
      <c r="C182" s="908"/>
      <c r="D182" s="1045"/>
      <c r="E182" s="35">
        <v>3</v>
      </c>
      <c r="F182" s="549" t="s">
        <v>1565</v>
      </c>
      <c r="G182" s="355">
        <v>3</v>
      </c>
      <c r="H182" s="305">
        <v>6000</v>
      </c>
      <c r="I182" s="1042"/>
      <c r="J182" s="1053"/>
    </row>
    <row r="183" spans="3:10">
      <c r="C183" s="908"/>
      <c r="D183" s="1045"/>
      <c r="E183" s="35">
        <v>3</v>
      </c>
      <c r="F183" s="549" t="s">
        <v>1566</v>
      </c>
      <c r="G183" s="355">
        <v>1</v>
      </c>
      <c r="H183" s="305">
        <v>5000</v>
      </c>
      <c r="I183" s="1042"/>
      <c r="J183" s="1053"/>
    </row>
    <row r="184" spans="3:10" ht="13.5" thickBot="1">
      <c r="C184" s="63"/>
      <c r="D184" s="1045"/>
      <c r="E184" s="30"/>
      <c r="F184" s="550"/>
      <c r="G184" s="354"/>
      <c r="H184" s="25">
        <f>SUM(H80:H183)</f>
        <v>2977212.2600000002</v>
      </c>
    </row>
    <row r="185" spans="3:10" ht="13.5" thickBot="1">
      <c r="C185" s="16"/>
      <c r="D185" s="16"/>
      <c r="E185" s="16"/>
      <c r="F185" s="542"/>
      <c r="G185" s="30"/>
      <c r="H185" s="17">
        <f>SUM(H184,H79,H56)</f>
        <v>6803013.5100000007</v>
      </c>
    </row>
  </sheetData>
  <sheetProtection selectLockedCells="1" selectUnlockedCells="1"/>
  <mergeCells count="60">
    <mergeCell ref="J163:J183"/>
    <mergeCell ref="I151:I158"/>
    <mergeCell ref="I159:I162"/>
    <mergeCell ref="J151:J162"/>
    <mergeCell ref="J88:J99"/>
    <mergeCell ref="J100:J120"/>
    <mergeCell ref="J133:J142"/>
    <mergeCell ref="J144:J148"/>
    <mergeCell ref="I163:I183"/>
    <mergeCell ref="I133:I150"/>
    <mergeCell ref="I121:I132"/>
    <mergeCell ref="J80:J87"/>
    <mergeCell ref="J121:J132"/>
    <mergeCell ref="J54:J55"/>
    <mergeCell ref="I54:I55"/>
    <mergeCell ref="J57:J58"/>
    <mergeCell ref="J63:J64"/>
    <mergeCell ref="J66:J67"/>
    <mergeCell ref="J68:J72"/>
    <mergeCell ref="J76:J78"/>
    <mergeCell ref="J61:J62"/>
    <mergeCell ref="J59:J60"/>
    <mergeCell ref="I74:I75"/>
    <mergeCell ref="I65:I73"/>
    <mergeCell ref="I100:I120"/>
    <mergeCell ref="I83:I87"/>
    <mergeCell ref="I88:I99"/>
    <mergeCell ref="D80:D184"/>
    <mergeCell ref="C80:C82"/>
    <mergeCell ref="C133:C162"/>
    <mergeCell ref="C83:C132"/>
    <mergeCell ref="C163:C183"/>
    <mergeCell ref="C63:C75"/>
    <mergeCell ref="C76:C78"/>
    <mergeCell ref="E79:G79"/>
    <mergeCell ref="I30:I31"/>
    <mergeCell ref="D52:F52"/>
    <mergeCell ref="C54:C56"/>
    <mergeCell ref="D54:D56"/>
    <mergeCell ref="C57:C62"/>
    <mergeCell ref="D57:D79"/>
    <mergeCell ref="E56:G56"/>
    <mergeCell ref="G59:G62"/>
    <mergeCell ref="I63:I64"/>
    <mergeCell ref="I76:I78"/>
    <mergeCell ref="C37:C43"/>
    <mergeCell ref="D37:D45"/>
    <mergeCell ref="D17:D19"/>
    <mergeCell ref="C2:H2"/>
    <mergeCell ref="D5:F5"/>
    <mergeCell ref="C7:C9"/>
    <mergeCell ref="D7:D9"/>
    <mergeCell ref="C10:C15"/>
    <mergeCell ref="D10:D16"/>
    <mergeCell ref="F17:F18"/>
    <mergeCell ref="D25:F25"/>
    <mergeCell ref="C27:C29"/>
    <mergeCell ref="D27:D29"/>
    <mergeCell ref="C30:C35"/>
    <mergeCell ref="D30:D36"/>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B77AF-3072-4957-905E-5968F7FA9E28}">
  <dimension ref="B2:K73"/>
  <sheetViews>
    <sheetView topLeftCell="A50" zoomScale="80" zoomScaleNormal="80" workbookViewId="0">
      <selection activeCell="K23" sqref="K23"/>
    </sheetView>
  </sheetViews>
  <sheetFormatPr defaultRowHeight="12.75"/>
  <cols>
    <col min="1" max="1" width="6.28515625" style="4" customWidth="1"/>
    <col min="2" max="2" width="15.42578125" style="21" customWidth="1"/>
    <col min="3" max="3" width="30.85546875" style="4" customWidth="1"/>
    <col min="4" max="5" width="13.7109375" style="4" customWidth="1"/>
    <col min="6" max="6" width="38.85546875" style="4" customWidth="1"/>
    <col min="7" max="7" width="9.5703125" style="21" customWidth="1"/>
    <col min="8" max="8" width="18.28515625" style="463" bestFit="1" customWidth="1"/>
    <col min="9" max="9" width="18.42578125" style="21" customWidth="1"/>
    <col min="10" max="10" width="53.85546875" style="70" bestFit="1" customWidth="1"/>
    <col min="11" max="11" width="44.7109375" style="4" bestFit="1" customWidth="1"/>
    <col min="12" max="12" width="6.28515625" style="4" bestFit="1" customWidth="1"/>
    <col min="13" max="13" width="15.5703125" style="4" bestFit="1" customWidth="1"/>
    <col min="14" max="258" width="9.140625" style="4"/>
    <col min="259" max="259" width="41.7109375" style="4" bestFit="1" customWidth="1"/>
    <col min="260" max="260" width="15.7109375" style="4" bestFit="1" customWidth="1"/>
    <col min="261" max="261" width="41.5703125" style="4" customWidth="1"/>
    <col min="262" max="262" width="6.42578125" style="4" customWidth="1"/>
    <col min="263" max="263" width="18.28515625" style="4" bestFit="1" customWidth="1"/>
    <col min="264" max="264" width="9.140625" style="4"/>
    <col min="265" max="265" width="31.28515625" style="4" bestFit="1" customWidth="1"/>
    <col min="266" max="266" width="15.7109375" style="4" bestFit="1" customWidth="1"/>
    <col min="267" max="267" width="44.7109375" style="4" bestFit="1" customWidth="1"/>
    <col min="268" max="268" width="6.28515625" style="4" bestFit="1" customWidth="1"/>
    <col min="269" max="269" width="15.5703125" style="4" bestFit="1" customWidth="1"/>
    <col min="270" max="514" width="9.140625" style="4"/>
    <col min="515" max="515" width="41.7109375" style="4" bestFit="1" customWidth="1"/>
    <col min="516" max="516" width="15.7109375" style="4" bestFit="1" customWidth="1"/>
    <col min="517" max="517" width="41.5703125" style="4" customWidth="1"/>
    <col min="518" max="518" width="6.42578125" style="4" customWidth="1"/>
    <col min="519" max="519" width="18.28515625" style="4" bestFit="1" customWidth="1"/>
    <col min="520" max="520" width="9.140625" style="4"/>
    <col min="521" max="521" width="31.28515625" style="4" bestFit="1" customWidth="1"/>
    <col min="522" max="522" width="15.7109375" style="4" bestFit="1" customWidth="1"/>
    <col min="523" max="523" width="44.7109375" style="4" bestFit="1" customWidth="1"/>
    <col min="524" max="524" width="6.28515625" style="4" bestFit="1" customWidth="1"/>
    <col min="525" max="525" width="15.5703125" style="4" bestFit="1" customWidth="1"/>
    <col min="526" max="770" width="9.140625" style="4"/>
    <col min="771" max="771" width="41.7109375" style="4" bestFit="1" customWidth="1"/>
    <col min="772" max="772" width="15.7109375" style="4" bestFit="1" customWidth="1"/>
    <col min="773" max="773" width="41.5703125" style="4" customWidth="1"/>
    <col min="774" max="774" width="6.42578125" style="4" customWidth="1"/>
    <col min="775" max="775" width="18.28515625" style="4" bestFit="1" customWidth="1"/>
    <col min="776" max="776" width="9.140625" style="4"/>
    <col min="777" max="777" width="31.28515625" style="4" bestFit="1" customWidth="1"/>
    <col min="778" max="778" width="15.7109375" style="4" bestFit="1" customWidth="1"/>
    <col min="779" max="779" width="44.7109375" style="4" bestFit="1" customWidth="1"/>
    <col min="780" max="780" width="6.28515625" style="4" bestFit="1" customWidth="1"/>
    <col min="781" max="781" width="15.5703125" style="4" bestFit="1" customWidth="1"/>
    <col min="782" max="1026" width="9.140625" style="4"/>
    <col min="1027" max="1027" width="41.7109375" style="4" bestFit="1" customWidth="1"/>
    <col min="1028" max="1028" width="15.7109375" style="4" bestFit="1" customWidth="1"/>
    <col min="1029" max="1029" width="41.5703125" style="4" customWidth="1"/>
    <col min="1030" max="1030" width="6.42578125" style="4" customWidth="1"/>
    <col min="1031" max="1031" width="18.28515625" style="4" bestFit="1" customWidth="1"/>
    <col min="1032" max="1032" width="9.140625" style="4"/>
    <col min="1033" max="1033" width="31.28515625" style="4" bestFit="1" customWidth="1"/>
    <col min="1034" max="1034" width="15.7109375" style="4" bestFit="1" customWidth="1"/>
    <col min="1035" max="1035" width="44.7109375" style="4" bestFit="1" customWidth="1"/>
    <col min="1036" max="1036" width="6.28515625" style="4" bestFit="1" customWidth="1"/>
    <col min="1037" max="1037" width="15.5703125" style="4" bestFit="1" customWidth="1"/>
    <col min="1038" max="1282" width="9.140625" style="4"/>
    <col min="1283" max="1283" width="41.7109375" style="4" bestFit="1" customWidth="1"/>
    <col min="1284" max="1284" width="15.7109375" style="4" bestFit="1" customWidth="1"/>
    <col min="1285" max="1285" width="41.5703125" style="4" customWidth="1"/>
    <col min="1286" max="1286" width="6.42578125" style="4" customWidth="1"/>
    <col min="1287" max="1287" width="18.28515625" style="4" bestFit="1" customWidth="1"/>
    <col min="1288" max="1288" width="9.140625" style="4"/>
    <col min="1289" max="1289" width="31.28515625" style="4" bestFit="1" customWidth="1"/>
    <col min="1290" max="1290" width="15.7109375" style="4" bestFit="1" customWidth="1"/>
    <col min="1291" max="1291" width="44.7109375" style="4" bestFit="1" customWidth="1"/>
    <col min="1292" max="1292" width="6.28515625" style="4" bestFit="1" customWidth="1"/>
    <col min="1293" max="1293" width="15.5703125" style="4" bestFit="1" customWidth="1"/>
    <col min="1294" max="1538" width="9.140625" style="4"/>
    <col min="1539" max="1539" width="41.7109375" style="4" bestFit="1" customWidth="1"/>
    <col min="1540" max="1540" width="15.7109375" style="4" bestFit="1" customWidth="1"/>
    <col min="1541" max="1541" width="41.5703125" style="4" customWidth="1"/>
    <col min="1542" max="1542" width="6.42578125" style="4" customWidth="1"/>
    <col min="1543" max="1543" width="18.28515625" style="4" bestFit="1" customWidth="1"/>
    <col min="1544" max="1544" width="9.140625" style="4"/>
    <col min="1545" max="1545" width="31.28515625" style="4" bestFit="1" customWidth="1"/>
    <col min="1546" max="1546" width="15.7109375" style="4" bestFit="1" customWidth="1"/>
    <col min="1547" max="1547" width="44.7109375" style="4" bestFit="1" customWidth="1"/>
    <col min="1548" max="1548" width="6.28515625" style="4" bestFit="1" customWidth="1"/>
    <col min="1549" max="1549" width="15.5703125" style="4" bestFit="1" customWidth="1"/>
    <col min="1550" max="1794" width="9.140625" style="4"/>
    <col min="1795" max="1795" width="41.7109375" style="4" bestFit="1" customWidth="1"/>
    <col min="1796" max="1796" width="15.7109375" style="4" bestFit="1" customWidth="1"/>
    <col min="1797" max="1797" width="41.5703125" style="4" customWidth="1"/>
    <col min="1798" max="1798" width="6.42578125" style="4" customWidth="1"/>
    <col min="1799" max="1799" width="18.28515625" style="4" bestFit="1" customWidth="1"/>
    <col min="1800" max="1800" width="9.140625" style="4"/>
    <col min="1801" max="1801" width="31.28515625" style="4" bestFit="1" customWidth="1"/>
    <col min="1802" max="1802" width="15.7109375" style="4" bestFit="1" customWidth="1"/>
    <col min="1803" max="1803" width="44.7109375" style="4" bestFit="1" customWidth="1"/>
    <col min="1804" max="1804" width="6.28515625" style="4" bestFit="1" customWidth="1"/>
    <col min="1805" max="1805" width="15.5703125" style="4" bestFit="1" customWidth="1"/>
    <col min="1806" max="2050" width="9.140625" style="4"/>
    <col min="2051" max="2051" width="41.7109375" style="4" bestFit="1" customWidth="1"/>
    <col min="2052" max="2052" width="15.7109375" style="4" bestFit="1" customWidth="1"/>
    <col min="2053" max="2053" width="41.5703125" style="4" customWidth="1"/>
    <col min="2054" max="2054" width="6.42578125" style="4" customWidth="1"/>
    <col min="2055" max="2055" width="18.28515625" style="4" bestFit="1" customWidth="1"/>
    <col min="2056" max="2056" width="9.140625" style="4"/>
    <col min="2057" max="2057" width="31.28515625" style="4" bestFit="1" customWidth="1"/>
    <col min="2058" max="2058" width="15.7109375" style="4" bestFit="1" customWidth="1"/>
    <col min="2059" max="2059" width="44.7109375" style="4" bestFit="1" customWidth="1"/>
    <col min="2060" max="2060" width="6.28515625" style="4" bestFit="1" customWidth="1"/>
    <col min="2061" max="2061" width="15.5703125" style="4" bestFit="1" customWidth="1"/>
    <col min="2062" max="2306" width="9.140625" style="4"/>
    <col min="2307" max="2307" width="41.7109375" style="4" bestFit="1" customWidth="1"/>
    <col min="2308" max="2308" width="15.7109375" style="4" bestFit="1" customWidth="1"/>
    <col min="2309" max="2309" width="41.5703125" style="4" customWidth="1"/>
    <col min="2310" max="2310" width="6.42578125" style="4" customWidth="1"/>
    <col min="2311" max="2311" width="18.28515625" style="4" bestFit="1" customWidth="1"/>
    <col min="2312" max="2312" width="9.140625" style="4"/>
    <col min="2313" max="2313" width="31.28515625" style="4" bestFit="1" customWidth="1"/>
    <col min="2314" max="2314" width="15.7109375" style="4" bestFit="1" customWidth="1"/>
    <col min="2315" max="2315" width="44.7109375" style="4" bestFit="1" customWidth="1"/>
    <col min="2316" max="2316" width="6.28515625" style="4" bestFit="1" customWidth="1"/>
    <col min="2317" max="2317" width="15.5703125" style="4" bestFit="1" customWidth="1"/>
    <col min="2318" max="2562" width="9.140625" style="4"/>
    <col min="2563" max="2563" width="41.7109375" style="4" bestFit="1" customWidth="1"/>
    <col min="2564" max="2564" width="15.7109375" style="4" bestFit="1" customWidth="1"/>
    <col min="2565" max="2565" width="41.5703125" style="4" customWidth="1"/>
    <col min="2566" max="2566" width="6.42578125" style="4" customWidth="1"/>
    <col min="2567" max="2567" width="18.28515625" style="4" bestFit="1" customWidth="1"/>
    <col min="2568" max="2568" width="9.140625" style="4"/>
    <col min="2569" max="2569" width="31.28515625" style="4" bestFit="1" customWidth="1"/>
    <col min="2570" max="2570" width="15.7109375" style="4" bestFit="1" customWidth="1"/>
    <col min="2571" max="2571" width="44.7109375" style="4" bestFit="1" customWidth="1"/>
    <col min="2572" max="2572" width="6.28515625" style="4" bestFit="1" customWidth="1"/>
    <col min="2573" max="2573" width="15.5703125" style="4" bestFit="1" customWidth="1"/>
    <col min="2574" max="2818" width="9.140625" style="4"/>
    <col min="2819" max="2819" width="41.7109375" style="4" bestFit="1" customWidth="1"/>
    <col min="2820" max="2820" width="15.7109375" style="4" bestFit="1" customWidth="1"/>
    <col min="2821" max="2821" width="41.5703125" style="4" customWidth="1"/>
    <col min="2822" max="2822" width="6.42578125" style="4" customWidth="1"/>
    <col min="2823" max="2823" width="18.28515625" style="4" bestFit="1" customWidth="1"/>
    <col min="2824" max="2824" width="9.140625" style="4"/>
    <col min="2825" max="2825" width="31.28515625" style="4" bestFit="1" customWidth="1"/>
    <col min="2826" max="2826" width="15.7109375" style="4" bestFit="1" customWidth="1"/>
    <col min="2827" max="2827" width="44.7109375" style="4" bestFit="1" customWidth="1"/>
    <col min="2828" max="2828" width="6.28515625" style="4" bestFit="1" customWidth="1"/>
    <col min="2829" max="2829" width="15.5703125" style="4" bestFit="1" customWidth="1"/>
    <col min="2830" max="3074" width="9.140625" style="4"/>
    <col min="3075" max="3075" width="41.7109375" style="4" bestFit="1" customWidth="1"/>
    <col min="3076" max="3076" width="15.7109375" style="4" bestFit="1" customWidth="1"/>
    <col min="3077" max="3077" width="41.5703125" style="4" customWidth="1"/>
    <col min="3078" max="3078" width="6.42578125" style="4" customWidth="1"/>
    <col min="3079" max="3079" width="18.28515625" style="4" bestFit="1" customWidth="1"/>
    <col min="3080" max="3080" width="9.140625" style="4"/>
    <col min="3081" max="3081" width="31.28515625" style="4" bestFit="1" customWidth="1"/>
    <col min="3082" max="3082" width="15.7109375" style="4" bestFit="1" customWidth="1"/>
    <col min="3083" max="3083" width="44.7109375" style="4" bestFit="1" customWidth="1"/>
    <col min="3084" max="3084" width="6.28515625" style="4" bestFit="1" customWidth="1"/>
    <col min="3085" max="3085" width="15.5703125" style="4" bestFit="1" customWidth="1"/>
    <col min="3086" max="3330" width="9.140625" style="4"/>
    <col min="3331" max="3331" width="41.7109375" style="4" bestFit="1" customWidth="1"/>
    <col min="3332" max="3332" width="15.7109375" style="4" bestFit="1" customWidth="1"/>
    <col min="3333" max="3333" width="41.5703125" style="4" customWidth="1"/>
    <col min="3334" max="3334" width="6.42578125" style="4" customWidth="1"/>
    <col min="3335" max="3335" width="18.28515625" style="4" bestFit="1" customWidth="1"/>
    <col min="3336" max="3336" width="9.140625" style="4"/>
    <col min="3337" max="3337" width="31.28515625" style="4" bestFit="1" customWidth="1"/>
    <col min="3338" max="3338" width="15.7109375" style="4" bestFit="1" customWidth="1"/>
    <col min="3339" max="3339" width="44.7109375" style="4" bestFit="1" customWidth="1"/>
    <col min="3340" max="3340" width="6.28515625" style="4" bestFit="1" customWidth="1"/>
    <col min="3341" max="3341" width="15.5703125" style="4" bestFit="1" customWidth="1"/>
    <col min="3342" max="3586" width="9.140625" style="4"/>
    <col min="3587" max="3587" width="41.7109375" style="4" bestFit="1" customWidth="1"/>
    <col min="3588" max="3588" width="15.7109375" style="4" bestFit="1" customWidth="1"/>
    <col min="3589" max="3589" width="41.5703125" style="4" customWidth="1"/>
    <col min="3590" max="3590" width="6.42578125" style="4" customWidth="1"/>
    <col min="3591" max="3591" width="18.28515625" style="4" bestFit="1" customWidth="1"/>
    <col min="3592" max="3592" width="9.140625" style="4"/>
    <col min="3593" max="3593" width="31.28515625" style="4" bestFit="1" customWidth="1"/>
    <col min="3594" max="3594" width="15.7109375" style="4" bestFit="1" customWidth="1"/>
    <col min="3595" max="3595" width="44.7109375" style="4" bestFit="1" customWidth="1"/>
    <col min="3596" max="3596" width="6.28515625" style="4" bestFit="1" customWidth="1"/>
    <col min="3597" max="3597" width="15.5703125" style="4" bestFit="1" customWidth="1"/>
    <col min="3598" max="3842" width="9.140625" style="4"/>
    <col min="3843" max="3843" width="41.7109375" style="4" bestFit="1" customWidth="1"/>
    <col min="3844" max="3844" width="15.7109375" style="4" bestFit="1" customWidth="1"/>
    <col min="3845" max="3845" width="41.5703125" style="4" customWidth="1"/>
    <col min="3846" max="3846" width="6.42578125" style="4" customWidth="1"/>
    <col min="3847" max="3847" width="18.28515625" style="4" bestFit="1" customWidth="1"/>
    <col min="3848" max="3848" width="9.140625" style="4"/>
    <col min="3849" max="3849" width="31.28515625" style="4" bestFit="1" customWidth="1"/>
    <col min="3850" max="3850" width="15.7109375" style="4" bestFit="1" customWidth="1"/>
    <col min="3851" max="3851" width="44.7109375" style="4" bestFit="1" customWidth="1"/>
    <col min="3852" max="3852" width="6.28515625" style="4" bestFit="1" customWidth="1"/>
    <col min="3853" max="3853" width="15.5703125" style="4" bestFit="1" customWidth="1"/>
    <col min="3854" max="4098" width="9.140625" style="4"/>
    <col min="4099" max="4099" width="41.7109375" style="4" bestFit="1" customWidth="1"/>
    <col min="4100" max="4100" width="15.7109375" style="4" bestFit="1" customWidth="1"/>
    <col min="4101" max="4101" width="41.5703125" style="4" customWidth="1"/>
    <col min="4102" max="4102" width="6.42578125" style="4" customWidth="1"/>
    <col min="4103" max="4103" width="18.28515625" style="4" bestFit="1" customWidth="1"/>
    <col min="4104" max="4104" width="9.140625" style="4"/>
    <col min="4105" max="4105" width="31.28515625" style="4" bestFit="1" customWidth="1"/>
    <col min="4106" max="4106" width="15.7109375" style="4" bestFit="1" customWidth="1"/>
    <col min="4107" max="4107" width="44.7109375" style="4" bestFit="1" customWidth="1"/>
    <col min="4108" max="4108" width="6.28515625" style="4" bestFit="1" customWidth="1"/>
    <col min="4109" max="4109" width="15.5703125" style="4" bestFit="1" customWidth="1"/>
    <col min="4110" max="4354" width="9.140625" style="4"/>
    <col min="4355" max="4355" width="41.7109375" style="4" bestFit="1" customWidth="1"/>
    <col min="4356" max="4356" width="15.7109375" style="4" bestFit="1" customWidth="1"/>
    <col min="4357" max="4357" width="41.5703125" style="4" customWidth="1"/>
    <col min="4358" max="4358" width="6.42578125" style="4" customWidth="1"/>
    <col min="4359" max="4359" width="18.28515625" style="4" bestFit="1" customWidth="1"/>
    <col min="4360" max="4360" width="9.140625" style="4"/>
    <col min="4361" max="4361" width="31.28515625" style="4" bestFit="1" customWidth="1"/>
    <col min="4362" max="4362" width="15.7109375" style="4" bestFit="1" customWidth="1"/>
    <col min="4363" max="4363" width="44.7109375" style="4" bestFit="1" customWidth="1"/>
    <col min="4364" max="4364" width="6.28515625" style="4" bestFit="1" customWidth="1"/>
    <col min="4365" max="4365" width="15.5703125" style="4" bestFit="1" customWidth="1"/>
    <col min="4366" max="4610" width="9.140625" style="4"/>
    <col min="4611" max="4611" width="41.7109375" style="4" bestFit="1" customWidth="1"/>
    <col min="4612" max="4612" width="15.7109375" style="4" bestFit="1" customWidth="1"/>
    <col min="4613" max="4613" width="41.5703125" style="4" customWidth="1"/>
    <col min="4614" max="4614" width="6.42578125" style="4" customWidth="1"/>
    <col min="4615" max="4615" width="18.28515625" style="4" bestFit="1" customWidth="1"/>
    <col min="4616" max="4616" width="9.140625" style="4"/>
    <col min="4617" max="4617" width="31.28515625" style="4" bestFit="1" customWidth="1"/>
    <col min="4618" max="4618" width="15.7109375" style="4" bestFit="1" customWidth="1"/>
    <col min="4619" max="4619" width="44.7109375" style="4" bestFit="1" customWidth="1"/>
    <col min="4620" max="4620" width="6.28515625" style="4" bestFit="1" customWidth="1"/>
    <col min="4621" max="4621" width="15.5703125" style="4" bestFit="1" customWidth="1"/>
    <col min="4622" max="4866" width="9.140625" style="4"/>
    <col min="4867" max="4867" width="41.7109375" style="4" bestFit="1" customWidth="1"/>
    <col min="4868" max="4868" width="15.7109375" style="4" bestFit="1" customWidth="1"/>
    <col min="4869" max="4869" width="41.5703125" style="4" customWidth="1"/>
    <col min="4870" max="4870" width="6.42578125" style="4" customWidth="1"/>
    <col min="4871" max="4871" width="18.28515625" style="4" bestFit="1" customWidth="1"/>
    <col min="4872" max="4872" width="9.140625" style="4"/>
    <col min="4873" max="4873" width="31.28515625" style="4" bestFit="1" customWidth="1"/>
    <col min="4874" max="4874" width="15.7109375" style="4" bestFit="1" customWidth="1"/>
    <col min="4875" max="4875" width="44.7109375" style="4" bestFit="1" customWidth="1"/>
    <col min="4876" max="4876" width="6.28515625" style="4" bestFit="1" customWidth="1"/>
    <col min="4877" max="4877" width="15.5703125" style="4" bestFit="1" customWidth="1"/>
    <col min="4878" max="5122" width="9.140625" style="4"/>
    <col min="5123" max="5123" width="41.7109375" style="4" bestFit="1" customWidth="1"/>
    <col min="5124" max="5124" width="15.7109375" style="4" bestFit="1" customWidth="1"/>
    <col min="5125" max="5125" width="41.5703125" style="4" customWidth="1"/>
    <col min="5126" max="5126" width="6.42578125" style="4" customWidth="1"/>
    <col min="5127" max="5127" width="18.28515625" style="4" bestFit="1" customWidth="1"/>
    <col min="5128" max="5128" width="9.140625" style="4"/>
    <col min="5129" max="5129" width="31.28515625" style="4" bestFit="1" customWidth="1"/>
    <col min="5130" max="5130" width="15.7109375" style="4" bestFit="1" customWidth="1"/>
    <col min="5131" max="5131" width="44.7109375" style="4" bestFit="1" customWidth="1"/>
    <col min="5132" max="5132" width="6.28515625" style="4" bestFit="1" customWidth="1"/>
    <col min="5133" max="5133" width="15.5703125" style="4" bestFit="1" customWidth="1"/>
    <col min="5134" max="5378" width="9.140625" style="4"/>
    <col min="5379" max="5379" width="41.7109375" style="4" bestFit="1" customWidth="1"/>
    <col min="5380" max="5380" width="15.7109375" style="4" bestFit="1" customWidth="1"/>
    <col min="5381" max="5381" width="41.5703125" style="4" customWidth="1"/>
    <col min="5382" max="5382" width="6.42578125" style="4" customWidth="1"/>
    <col min="5383" max="5383" width="18.28515625" style="4" bestFit="1" customWidth="1"/>
    <col min="5384" max="5384" width="9.140625" style="4"/>
    <col min="5385" max="5385" width="31.28515625" style="4" bestFit="1" customWidth="1"/>
    <col min="5386" max="5386" width="15.7109375" style="4" bestFit="1" customWidth="1"/>
    <col min="5387" max="5387" width="44.7109375" style="4" bestFit="1" customWidth="1"/>
    <col min="5388" max="5388" width="6.28515625" style="4" bestFit="1" customWidth="1"/>
    <col min="5389" max="5389" width="15.5703125" style="4" bestFit="1" customWidth="1"/>
    <col min="5390" max="5634" width="9.140625" style="4"/>
    <col min="5635" max="5635" width="41.7109375" style="4" bestFit="1" customWidth="1"/>
    <col min="5636" max="5636" width="15.7109375" style="4" bestFit="1" customWidth="1"/>
    <col min="5637" max="5637" width="41.5703125" style="4" customWidth="1"/>
    <col min="5638" max="5638" width="6.42578125" style="4" customWidth="1"/>
    <col min="5639" max="5639" width="18.28515625" style="4" bestFit="1" customWidth="1"/>
    <col min="5640" max="5640" width="9.140625" style="4"/>
    <col min="5641" max="5641" width="31.28515625" style="4" bestFit="1" customWidth="1"/>
    <col min="5642" max="5642" width="15.7109375" style="4" bestFit="1" customWidth="1"/>
    <col min="5643" max="5643" width="44.7109375" style="4" bestFit="1" customWidth="1"/>
    <col min="5644" max="5644" width="6.28515625" style="4" bestFit="1" customWidth="1"/>
    <col min="5645" max="5645" width="15.5703125" style="4" bestFit="1" customWidth="1"/>
    <col min="5646" max="5890" width="9.140625" style="4"/>
    <col min="5891" max="5891" width="41.7109375" style="4" bestFit="1" customWidth="1"/>
    <col min="5892" max="5892" width="15.7109375" style="4" bestFit="1" customWidth="1"/>
    <col min="5893" max="5893" width="41.5703125" style="4" customWidth="1"/>
    <col min="5894" max="5894" width="6.42578125" style="4" customWidth="1"/>
    <col min="5895" max="5895" width="18.28515625" style="4" bestFit="1" customWidth="1"/>
    <col min="5896" max="5896" width="9.140625" style="4"/>
    <col min="5897" max="5897" width="31.28515625" style="4" bestFit="1" customWidth="1"/>
    <col min="5898" max="5898" width="15.7109375" style="4" bestFit="1" customWidth="1"/>
    <col min="5899" max="5899" width="44.7109375" style="4" bestFit="1" customWidth="1"/>
    <col min="5900" max="5900" width="6.28515625" style="4" bestFit="1" customWidth="1"/>
    <col min="5901" max="5901" width="15.5703125" style="4" bestFit="1" customWidth="1"/>
    <col min="5902" max="6146" width="9.140625" style="4"/>
    <col min="6147" max="6147" width="41.7109375" style="4" bestFit="1" customWidth="1"/>
    <col min="6148" max="6148" width="15.7109375" style="4" bestFit="1" customWidth="1"/>
    <col min="6149" max="6149" width="41.5703125" style="4" customWidth="1"/>
    <col min="6150" max="6150" width="6.42578125" style="4" customWidth="1"/>
    <col min="6151" max="6151" width="18.28515625" style="4" bestFit="1" customWidth="1"/>
    <col min="6152" max="6152" width="9.140625" style="4"/>
    <col min="6153" max="6153" width="31.28515625" style="4" bestFit="1" customWidth="1"/>
    <col min="6154" max="6154" width="15.7109375" style="4" bestFit="1" customWidth="1"/>
    <col min="6155" max="6155" width="44.7109375" style="4" bestFit="1" customWidth="1"/>
    <col min="6156" max="6156" width="6.28515625" style="4" bestFit="1" customWidth="1"/>
    <col min="6157" max="6157" width="15.5703125" style="4" bestFit="1" customWidth="1"/>
    <col min="6158" max="6402" width="9.140625" style="4"/>
    <col min="6403" max="6403" width="41.7109375" style="4" bestFit="1" customWidth="1"/>
    <col min="6404" max="6404" width="15.7109375" style="4" bestFit="1" customWidth="1"/>
    <col min="6405" max="6405" width="41.5703125" style="4" customWidth="1"/>
    <col min="6406" max="6406" width="6.42578125" style="4" customWidth="1"/>
    <col min="6407" max="6407" width="18.28515625" style="4" bestFit="1" customWidth="1"/>
    <col min="6408" max="6408" width="9.140625" style="4"/>
    <col min="6409" max="6409" width="31.28515625" style="4" bestFit="1" customWidth="1"/>
    <col min="6410" max="6410" width="15.7109375" style="4" bestFit="1" customWidth="1"/>
    <col min="6411" max="6411" width="44.7109375" style="4" bestFit="1" customWidth="1"/>
    <col min="6412" max="6412" width="6.28515625" style="4" bestFit="1" customWidth="1"/>
    <col min="6413" max="6413" width="15.5703125" style="4" bestFit="1" customWidth="1"/>
    <col min="6414" max="6658" width="9.140625" style="4"/>
    <col min="6659" max="6659" width="41.7109375" style="4" bestFit="1" customWidth="1"/>
    <col min="6660" max="6660" width="15.7109375" style="4" bestFit="1" customWidth="1"/>
    <col min="6661" max="6661" width="41.5703125" style="4" customWidth="1"/>
    <col min="6662" max="6662" width="6.42578125" style="4" customWidth="1"/>
    <col min="6663" max="6663" width="18.28515625" style="4" bestFit="1" customWidth="1"/>
    <col min="6664" max="6664" width="9.140625" style="4"/>
    <col min="6665" max="6665" width="31.28515625" style="4" bestFit="1" customWidth="1"/>
    <col min="6666" max="6666" width="15.7109375" style="4" bestFit="1" customWidth="1"/>
    <col min="6667" max="6667" width="44.7109375" style="4" bestFit="1" customWidth="1"/>
    <col min="6668" max="6668" width="6.28515625" style="4" bestFit="1" customWidth="1"/>
    <col min="6669" max="6669" width="15.5703125" style="4" bestFit="1" customWidth="1"/>
    <col min="6670" max="6914" width="9.140625" style="4"/>
    <col min="6915" max="6915" width="41.7109375" style="4" bestFit="1" customWidth="1"/>
    <col min="6916" max="6916" width="15.7109375" style="4" bestFit="1" customWidth="1"/>
    <col min="6917" max="6917" width="41.5703125" style="4" customWidth="1"/>
    <col min="6918" max="6918" width="6.42578125" style="4" customWidth="1"/>
    <col min="6919" max="6919" width="18.28515625" style="4" bestFit="1" customWidth="1"/>
    <col min="6920" max="6920" width="9.140625" style="4"/>
    <col min="6921" max="6921" width="31.28515625" style="4" bestFit="1" customWidth="1"/>
    <col min="6922" max="6922" width="15.7109375" style="4" bestFit="1" customWidth="1"/>
    <col min="6923" max="6923" width="44.7109375" style="4" bestFit="1" customWidth="1"/>
    <col min="6924" max="6924" width="6.28515625" style="4" bestFit="1" customWidth="1"/>
    <col min="6925" max="6925" width="15.5703125" style="4" bestFit="1" customWidth="1"/>
    <col min="6926" max="7170" width="9.140625" style="4"/>
    <col min="7171" max="7171" width="41.7109375" style="4" bestFit="1" customWidth="1"/>
    <col min="7172" max="7172" width="15.7109375" style="4" bestFit="1" customWidth="1"/>
    <col min="7173" max="7173" width="41.5703125" style="4" customWidth="1"/>
    <col min="7174" max="7174" width="6.42578125" style="4" customWidth="1"/>
    <col min="7175" max="7175" width="18.28515625" style="4" bestFit="1" customWidth="1"/>
    <col min="7176" max="7176" width="9.140625" style="4"/>
    <col min="7177" max="7177" width="31.28515625" style="4" bestFit="1" customWidth="1"/>
    <col min="7178" max="7178" width="15.7109375" style="4" bestFit="1" customWidth="1"/>
    <col min="7179" max="7179" width="44.7109375" style="4" bestFit="1" customWidth="1"/>
    <col min="7180" max="7180" width="6.28515625" style="4" bestFit="1" customWidth="1"/>
    <col min="7181" max="7181" width="15.5703125" style="4" bestFit="1" customWidth="1"/>
    <col min="7182" max="7426" width="9.140625" style="4"/>
    <col min="7427" max="7427" width="41.7109375" style="4" bestFit="1" customWidth="1"/>
    <col min="7428" max="7428" width="15.7109375" style="4" bestFit="1" customWidth="1"/>
    <col min="7429" max="7429" width="41.5703125" style="4" customWidth="1"/>
    <col min="7430" max="7430" width="6.42578125" style="4" customWidth="1"/>
    <col min="7431" max="7431" width="18.28515625" style="4" bestFit="1" customWidth="1"/>
    <col min="7432" max="7432" width="9.140625" style="4"/>
    <col min="7433" max="7433" width="31.28515625" style="4" bestFit="1" customWidth="1"/>
    <col min="7434" max="7434" width="15.7109375" style="4" bestFit="1" customWidth="1"/>
    <col min="7435" max="7435" width="44.7109375" style="4" bestFit="1" customWidth="1"/>
    <col min="7436" max="7436" width="6.28515625" style="4" bestFit="1" customWidth="1"/>
    <col min="7437" max="7437" width="15.5703125" style="4" bestFit="1" customWidth="1"/>
    <col min="7438" max="7682" width="9.140625" style="4"/>
    <col min="7683" max="7683" width="41.7109375" style="4" bestFit="1" customWidth="1"/>
    <col min="7684" max="7684" width="15.7109375" style="4" bestFit="1" customWidth="1"/>
    <col min="7685" max="7685" width="41.5703125" style="4" customWidth="1"/>
    <col min="7686" max="7686" width="6.42578125" style="4" customWidth="1"/>
    <col min="7687" max="7687" width="18.28515625" style="4" bestFit="1" customWidth="1"/>
    <col min="7688" max="7688" width="9.140625" style="4"/>
    <col min="7689" max="7689" width="31.28515625" style="4" bestFit="1" customWidth="1"/>
    <col min="7690" max="7690" width="15.7109375" style="4" bestFit="1" customWidth="1"/>
    <col min="7691" max="7691" width="44.7109375" style="4" bestFit="1" customWidth="1"/>
    <col min="7692" max="7692" width="6.28515625" style="4" bestFit="1" customWidth="1"/>
    <col min="7693" max="7693" width="15.5703125" style="4" bestFit="1" customWidth="1"/>
    <col min="7694" max="7938" width="9.140625" style="4"/>
    <col min="7939" max="7939" width="41.7109375" style="4" bestFit="1" customWidth="1"/>
    <col min="7940" max="7940" width="15.7109375" style="4" bestFit="1" customWidth="1"/>
    <col min="7941" max="7941" width="41.5703125" style="4" customWidth="1"/>
    <col min="7942" max="7942" width="6.42578125" style="4" customWidth="1"/>
    <col min="7943" max="7943" width="18.28515625" style="4" bestFit="1" customWidth="1"/>
    <col min="7944" max="7944" width="9.140625" style="4"/>
    <col min="7945" max="7945" width="31.28515625" style="4" bestFit="1" customWidth="1"/>
    <col min="7946" max="7946" width="15.7109375" style="4" bestFit="1" customWidth="1"/>
    <col min="7947" max="7947" width="44.7109375" style="4" bestFit="1" customWidth="1"/>
    <col min="7948" max="7948" width="6.28515625" style="4" bestFit="1" customWidth="1"/>
    <col min="7949" max="7949" width="15.5703125" style="4" bestFit="1" customWidth="1"/>
    <col min="7950" max="8194" width="9.140625" style="4"/>
    <col min="8195" max="8195" width="41.7109375" style="4" bestFit="1" customWidth="1"/>
    <col min="8196" max="8196" width="15.7109375" style="4" bestFit="1" customWidth="1"/>
    <col min="8197" max="8197" width="41.5703125" style="4" customWidth="1"/>
    <col min="8198" max="8198" width="6.42578125" style="4" customWidth="1"/>
    <col min="8199" max="8199" width="18.28515625" style="4" bestFit="1" customWidth="1"/>
    <col min="8200" max="8200" width="9.140625" style="4"/>
    <col min="8201" max="8201" width="31.28515625" style="4" bestFit="1" customWidth="1"/>
    <col min="8202" max="8202" width="15.7109375" style="4" bestFit="1" customWidth="1"/>
    <col min="8203" max="8203" width="44.7109375" style="4" bestFit="1" customWidth="1"/>
    <col min="8204" max="8204" width="6.28515625" style="4" bestFit="1" customWidth="1"/>
    <col min="8205" max="8205" width="15.5703125" style="4" bestFit="1" customWidth="1"/>
    <col min="8206" max="8450" width="9.140625" style="4"/>
    <col min="8451" max="8451" width="41.7109375" style="4" bestFit="1" customWidth="1"/>
    <col min="8452" max="8452" width="15.7109375" style="4" bestFit="1" customWidth="1"/>
    <col min="8453" max="8453" width="41.5703125" style="4" customWidth="1"/>
    <col min="8454" max="8454" width="6.42578125" style="4" customWidth="1"/>
    <col min="8455" max="8455" width="18.28515625" style="4" bestFit="1" customWidth="1"/>
    <col min="8456" max="8456" width="9.140625" style="4"/>
    <col min="8457" max="8457" width="31.28515625" style="4" bestFit="1" customWidth="1"/>
    <col min="8458" max="8458" width="15.7109375" style="4" bestFit="1" customWidth="1"/>
    <col min="8459" max="8459" width="44.7109375" style="4" bestFit="1" customWidth="1"/>
    <col min="8460" max="8460" width="6.28515625" style="4" bestFit="1" customWidth="1"/>
    <col min="8461" max="8461" width="15.5703125" style="4" bestFit="1" customWidth="1"/>
    <col min="8462" max="8706" width="9.140625" style="4"/>
    <col min="8707" max="8707" width="41.7109375" style="4" bestFit="1" customWidth="1"/>
    <col min="8708" max="8708" width="15.7109375" style="4" bestFit="1" customWidth="1"/>
    <col min="8709" max="8709" width="41.5703125" style="4" customWidth="1"/>
    <col min="8710" max="8710" width="6.42578125" style="4" customWidth="1"/>
    <col min="8711" max="8711" width="18.28515625" style="4" bestFit="1" customWidth="1"/>
    <col min="8712" max="8712" width="9.140625" style="4"/>
    <col min="8713" max="8713" width="31.28515625" style="4" bestFit="1" customWidth="1"/>
    <col min="8714" max="8714" width="15.7109375" style="4" bestFit="1" customWidth="1"/>
    <col min="8715" max="8715" width="44.7109375" style="4" bestFit="1" customWidth="1"/>
    <col min="8716" max="8716" width="6.28515625" style="4" bestFit="1" customWidth="1"/>
    <col min="8717" max="8717" width="15.5703125" style="4" bestFit="1" customWidth="1"/>
    <col min="8718" max="8962" width="9.140625" style="4"/>
    <col min="8963" max="8963" width="41.7109375" style="4" bestFit="1" customWidth="1"/>
    <col min="8964" max="8964" width="15.7109375" style="4" bestFit="1" customWidth="1"/>
    <col min="8965" max="8965" width="41.5703125" style="4" customWidth="1"/>
    <col min="8966" max="8966" width="6.42578125" style="4" customWidth="1"/>
    <col min="8967" max="8967" width="18.28515625" style="4" bestFit="1" customWidth="1"/>
    <col min="8968" max="8968" width="9.140625" style="4"/>
    <col min="8969" max="8969" width="31.28515625" style="4" bestFit="1" customWidth="1"/>
    <col min="8970" max="8970" width="15.7109375" style="4" bestFit="1" customWidth="1"/>
    <col min="8971" max="8971" width="44.7109375" style="4" bestFit="1" customWidth="1"/>
    <col min="8972" max="8972" width="6.28515625" style="4" bestFit="1" customWidth="1"/>
    <col min="8973" max="8973" width="15.5703125" style="4" bestFit="1" customWidth="1"/>
    <col min="8974" max="9218" width="9.140625" style="4"/>
    <col min="9219" max="9219" width="41.7109375" style="4" bestFit="1" customWidth="1"/>
    <col min="9220" max="9220" width="15.7109375" style="4" bestFit="1" customWidth="1"/>
    <col min="9221" max="9221" width="41.5703125" style="4" customWidth="1"/>
    <col min="9222" max="9222" width="6.42578125" style="4" customWidth="1"/>
    <col min="9223" max="9223" width="18.28515625" style="4" bestFit="1" customWidth="1"/>
    <col min="9224" max="9224" width="9.140625" style="4"/>
    <col min="9225" max="9225" width="31.28515625" style="4" bestFit="1" customWidth="1"/>
    <col min="9226" max="9226" width="15.7109375" style="4" bestFit="1" customWidth="1"/>
    <col min="9227" max="9227" width="44.7109375" style="4" bestFit="1" customWidth="1"/>
    <col min="9228" max="9228" width="6.28515625" style="4" bestFit="1" customWidth="1"/>
    <col min="9229" max="9229" width="15.5703125" style="4" bestFit="1" customWidth="1"/>
    <col min="9230" max="9474" width="9.140625" style="4"/>
    <col min="9475" max="9475" width="41.7109375" style="4" bestFit="1" customWidth="1"/>
    <col min="9476" max="9476" width="15.7109375" style="4" bestFit="1" customWidth="1"/>
    <col min="9477" max="9477" width="41.5703125" style="4" customWidth="1"/>
    <col min="9478" max="9478" width="6.42578125" style="4" customWidth="1"/>
    <col min="9479" max="9479" width="18.28515625" style="4" bestFit="1" customWidth="1"/>
    <col min="9480" max="9480" width="9.140625" style="4"/>
    <col min="9481" max="9481" width="31.28515625" style="4" bestFit="1" customWidth="1"/>
    <col min="9482" max="9482" width="15.7109375" style="4" bestFit="1" customWidth="1"/>
    <col min="9483" max="9483" width="44.7109375" style="4" bestFit="1" customWidth="1"/>
    <col min="9484" max="9484" width="6.28515625" style="4" bestFit="1" customWidth="1"/>
    <col min="9485" max="9485" width="15.5703125" style="4" bestFit="1" customWidth="1"/>
    <col min="9486" max="9730" width="9.140625" style="4"/>
    <col min="9731" max="9731" width="41.7109375" style="4" bestFit="1" customWidth="1"/>
    <col min="9732" max="9732" width="15.7109375" style="4" bestFit="1" customWidth="1"/>
    <col min="9733" max="9733" width="41.5703125" style="4" customWidth="1"/>
    <col min="9734" max="9734" width="6.42578125" style="4" customWidth="1"/>
    <col min="9735" max="9735" width="18.28515625" style="4" bestFit="1" customWidth="1"/>
    <col min="9736" max="9736" width="9.140625" style="4"/>
    <col min="9737" max="9737" width="31.28515625" style="4" bestFit="1" customWidth="1"/>
    <col min="9738" max="9738" width="15.7109375" style="4" bestFit="1" customWidth="1"/>
    <col min="9739" max="9739" width="44.7109375" style="4" bestFit="1" customWidth="1"/>
    <col min="9740" max="9740" width="6.28515625" style="4" bestFit="1" customWidth="1"/>
    <col min="9741" max="9741" width="15.5703125" style="4" bestFit="1" customWidth="1"/>
    <col min="9742" max="9986" width="9.140625" style="4"/>
    <col min="9987" max="9987" width="41.7109375" style="4" bestFit="1" customWidth="1"/>
    <col min="9988" max="9988" width="15.7109375" style="4" bestFit="1" customWidth="1"/>
    <col min="9989" max="9989" width="41.5703125" style="4" customWidth="1"/>
    <col min="9990" max="9990" width="6.42578125" style="4" customWidth="1"/>
    <col min="9991" max="9991" width="18.28515625" style="4" bestFit="1" customWidth="1"/>
    <col min="9992" max="9992" width="9.140625" style="4"/>
    <col min="9993" max="9993" width="31.28515625" style="4" bestFit="1" customWidth="1"/>
    <col min="9994" max="9994" width="15.7109375" style="4" bestFit="1" customWidth="1"/>
    <col min="9995" max="9995" width="44.7109375" style="4" bestFit="1" customWidth="1"/>
    <col min="9996" max="9996" width="6.28515625" style="4" bestFit="1" customWidth="1"/>
    <col min="9997" max="9997" width="15.5703125" style="4" bestFit="1" customWidth="1"/>
    <col min="9998" max="10242" width="9.140625" style="4"/>
    <col min="10243" max="10243" width="41.7109375" style="4" bestFit="1" customWidth="1"/>
    <col min="10244" max="10244" width="15.7109375" style="4" bestFit="1" customWidth="1"/>
    <col min="10245" max="10245" width="41.5703125" style="4" customWidth="1"/>
    <col min="10246" max="10246" width="6.42578125" style="4" customWidth="1"/>
    <col min="10247" max="10247" width="18.28515625" style="4" bestFit="1" customWidth="1"/>
    <col min="10248" max="10248" width="9.140625" style="4"/>
    <col min="10249" max="10249" width="31.28515625" style="4" bestFit="1" customWidth="1"/>
    <col min="10250" max="10250" width="15.7109375" style="4" bestFit="1" customWidth="1"/>
    <col min="10251" max="10251" width="44.7109375" style="4" bestFit="1" customWidth="1"/>
    <col min="10252" max="10252" width="6.28515625" style="4" bestFit="1" customWidth="1"/>
    <col min="10253" max="10253" width="15.5703125" style="4" bestFit="1" customWidth="1"/>
    <col min="10254" max="10498" width="9.140625" style="4"/>
    <col min="10499" max="10499" width="41.7109375" style="4" bestFit="1" customWidth="1"/>
    <col min="10500" max="10500" width="15.7109375" style="4" bestFit="1" customWidth="1"/>
    <col min="10501" max="10501" width="41.5703125" style="4" customWidth="1"/>
    <col min="10502" max="10502" width="6.42578125" style="4" customWidth="1"/>
    <col min="10503" max="10503" width="18.28515625" style="4" bestFit="1" customWidth="1"/>
    <col min="10504" max="10504" width="9.140625" style="4"/>
    <col min="10505" max="10505" width="31.28515625" style="4" bestFit="1" customWidth="1"/>
    <col min="10506" max="10506" width="15.7109375" style="4" bestFit="1" customWidth="1"/>
    <col min="10507" max="10507" width="44.7109375" style="4" bestFit="1" customWidth="1"/>
    <col min="10508" max="10508" width="6.28515625" style="4" bestFit="1" customWidth="1"/>
    <col min="10509" max="10509" width="15.5703125" style="4" bestFit="1" customWidth="1"/>
    <col min="10510" max="10754" width="9.140625" style="4"/>
    <col min="10755" max="10755" width="41.7109375" style="4" bestFit="1" customWidth="1"/>
    <col min="10756" max="10756" width="15.7109375" style="4" bestFit="1" customWidth="1"/>
    <col min="10757" max="10757" width="41.5703125" style="4" customWidth="1"/>
    <col min="10758" max="10758" width="6.42578125" style="4" customWidth="1"/>
    <col min="10759" max="10759" width="18.28515625" style="4" bestFit="1" customWidth="1"/>
    <col min="10760" max="10760" width="9.140625" style="4"/>
    <col min="10761" max="10761" width="31.28515625" style="4" bestFit="1" customWidth="1"/>
    <col min="10762" max="10762" width="15.7109375" style="4" bestFit="1" customWidth="1"/>
    <col min="10763" max="10763" width="44.7109375" style="4" bestFit="1" customWidth="1"/>
    <col min="10764" max="10764" width="6.28515625" style="4" bestFit="1" customWidth="1"/>
    <col min="10765" max="10765" width="15.5703125" style="4" bestFit="1" customWidth="1"/>
    <col min="10766" max="11010" width="9.140625" style="4"/>
    <col min="11011" max="11011" width="41.7109375" style="4" bestFit="1" customWidth="1"/>
    <col min="11012" max="11012" width="15.7109375" style="4" bestFit="1" customWidth="1"/>
    <col min="11013" max="11013" width="41.5703125" style="4" customWidth="1"/>
    <col min="11014" max="11014" width="6.42578125" style="4" customWidth="1"/>
    <col min="11015" max="11015" width="18.28515625" style="4" bestFit="1" customWidth="1"/>
    <col min="11016" max="11016" width="9.140625" style="4"/>
    <col min="11017" max="11017" width="31.28515625" style="4" bestFit="1" customWidth="1"/>
    <col min="11018" max="11018" width="15.7109375" style="4" bestFit="1" customWidth="1"/>
    <col min="11019" max="11019" width="44.7109375" style="4" bestFit="1" customWidth="1"/>
    <col min="11020" max="11020" width="6.28515625" style="4" bestFit="1" customWidth="1"/>
    <col min="11021" max="11021" width="15.5703125" style="4" bestFit="1" customWidth="1"/>
    <col min="11022" max="11266" width="9.140625" style="4"/>
    <col min="11267" max="11267" width="41.7109375" style="4" bestFit="1" customWidth="1"/>
    <col min="11268" max="11268" width="15.7109375" style="4" bestFit="1" customWidth="1"/>
    <col min="11269" max="11269" width="41.5703125" style="4" customWidth="1"/>
    <col min="11270" max="11270" width="6.42578125" style="4" customWidth="1"/>
    <col min="11271" max="11271" width="18.28515625" style="4" bestFit="1" customWidth="1"/>
    <col min="11272" max="11272" width="9.140625" style="4"/>
    <col min="11273" max="11273" width="31.28515625" style="4" bestFit="1" customWidth="1"/>
    <col min="11274" max="11274" width="15.7109375" style="4" bestFit="1" customWidth="1"/>
    <col min="11275" max="11275" width="44.7109375" style="4" bestFit="1" customWidth="1"/>
    <col min="11276" max="11276" width="6.28515625" style="4" bestFit="1" customWidth="1"/>
    <col min="11277" max="11277" width="15.5703125" style="4" bestFit="1" customWidth="1"/>
    <col min="11278" max="11522" width="9.140625" style="4"/>
    <col min="11523" max="11523" width="41.7109375" style="4" bestFit="1" customWidth="1"/>
    <col min="11524" max="11524" width="15.7109375" style="4" bestFit="1" customWidth="1"/>
    <col min="11525" max="11525" width="41.5703125" style="4" customWidth="1"/>
    <col min="11526" max="11526" width="6.42578125" style="4" customWidth="1"/>
    <col min="11527" max="11527" width="18.28515625" style="4" bestFit="1" customWidth="1"/>
    <col min="11528" max="11528" width="9.140625" style="4"/>
    <col min="11529" max="11529" width="31.28515625" style="4" bestFit="1" customWidth="1"/>
    <col min="11530" max="11530" width="15.7109375" style="4" bestFit="1" customWidth="1"/>
    <col min="11531" max="11531" width="44.7109375" style="4" bestFit="1" customWidth="1"/>
    <col min="11532" max="11532" width="6.28515625" style="4" bestFit="1" customWidth="1"/>
    <col min="11533" max="11533" width="15.5703125" style="4" bestFit="1" customWidth="1"/>
    <col min="11534" max="11778" width="9.140625" style="4"/>
    <col min="11779" max="11779" width="41.7109375" style="4" bestFit="1" customWidth="1"/>
    <col min="11780" max="11780" width="15.7109375" style="4" bestFit="1" customWidth="1"/>
    <col min="11781" max="11781" width="41.5703125" style="4" customWidth="1"/>
    <col min="11782" max="11782" width="6.42578125" style="4" customWidth="1"/>
    <col min="11783" max="11783" width="18.28515625" style="4" bestFit="1" customWidth="1"/>
    <col min="11784" max="11784" width="9.140625" style="4"/>
    <col min="11785" max="11785" width="31.28515625" style="4" bestFit="1" customWidth="1"/>
    <col min="11786" max="11786" width="15.7109375" style="4" bestFit="1" customWidth="1"/>
    <col min="11787" max="11787" width="44.7109375" style="4" bestFit="1" customWidth="1"/>
    <col min="11788" max="11788" width="6.28515625" style="4" bestFit="1" customWidth="1"/>
    <col min="11789" max="11789" width="15.5703125" style="4" bestFit="1" customWidth="1"/>
    <col min="11790" max="12034" width="9.140625" style="4"/>
    <col min="12035" max="12035" width="41.7109375" style="4" bestFit="1" customWidth="1"/>
    <col min="12036" max="12036" width="15.7109375" style="4" bestFit="1" customWidth="1"/>
    <col min="12037" max="12037" width="41.5703125" style="4" customWidth="1"/>
    <col min="12038" max="12038" width="6.42578125" style="4" customWidth="1"/>
    <col min="12039" max="12039" width="18.28515625" style="4" bestFit="1" customWidth="1"/>
    <col min="12040" max="12040" width="9.140625" style="4"/>
    <col min="12041" max="12041" width="31.28515625" style="4" bestFit="1" customWidth="1"/>
    <col min="12042" max="12042" width="15.7109375" style="4" bestFit="1" customWidth="1"/>
    <col min="12043" max="12043" width="44.7109375" style="4" bestFit="1" customWidth="1"/>
    <col min="12044" max="12044" width="6.28515625" style="4" bestFit="1" customWidth="1"/>
    <col min="12045" max="12045" width="15.5703125" style="4" bestFit="1" customWidth="1"/>
    <col min="12046" max="12290" width="9.140625" style="4"/>
    <col min="12291" max="12291" width="41.7109375" style="4" bestFit="1" customWidth="1"/>
    <col min="12292" max="12292" width="15.7109375" style="4" bestFit="1" customWidth="1"/>
    <col min="12293" max="12293" width="41.5703125" style="4" customWidth="1"/>
    <col min="12294" max="12294" width="6.42578125" style="4" customWidth="1"/>
    <col min="12295" max="12295" width="18.28515625" style="4" bestFit="1" customWidth="1"/>
    <col min="12296" max="12296" width="9.140625" style="4"/>
    <col min="12297" max="12297" width="31.28515625" style="4" bestFit="1" customWidth="1"/>
    <col min="12298" max="12298" width="15.7109375" style="4" bestFit="1" customWidth="1"/>
    <col min="12299" max="12299" width="44.7109375" style="4" bestFit="1" customWidth="1"/>
    <col min="12300" max="12300" width="6.28515625" style="4" bestFit="1" customWidth="1"/>
    <col min="12301" max="12301" width="15.5703125" style="4" bestFit="1" customWidth="1"/>
    <col min="12302" max="12546" width="9.140625" style="4"/>
    <col min="12547" max="12547" width="41.7109375" style="4" bestFit="1" customWidth="1"/>
    <col min="12548" max="12548" width="15.7109375" style="4" bestFit="1" customWidth="1"/>
    <col min="12549" max="12549" width="41.5703125" style="4" customWidth="1"/>
    <col min="12550" max="12550" width="6.42578125" style="4" customWidth="1"/>
    <col min="12551" max="12551" width="18.28515625" style="4" bestFit="1" customWidth="1"/>
    <col min="12552" max="12552" width="9.140625" style="4"/>
    <col min="12553" max="12553" width="31.28515625" style="4" bestFit="1" customWidth="1"/>
    <col min="12554" max="12554" width="15.7109375" style="4" bestFit="1" customWidth="1"/>
    <col min="12555" max="12555" width="44.7109375" style="4" bestFit="1" customWidth="1"/>
    <col min="12556" max="12556" width="6.28515625" style="4" bestFit="1" customWidth="1"/>
    <col min="12557" max="12557" width="15.5703125" style="4" bestFit="1" customWidth="1"/>
    <col min="12558" max="12802" width="9.140625" style="4"/>
    <col min="12803" max="12803" width="41.7109375" style="4" bestFit="1" customWidth="1"/>
    <col min="12804" max="12804" width="15.7109375" style="4" bestFit="1" customWidth="1"/>
    <col min="12805" max="12805" width="41.5703125" style="4" customWidth="1"/>
    <col min="12806" max="12806" width="6.42578125" style="4" customWidth="1"/>
    <col min="12807" max="12807" width="18.28515625" style="4" bestFit="1" customWidth="1"/>
    <col min="12808" max="12808" width="9.140625" style="4"/>
    <col min="12809" max="12809" width="31.28515625" style="4" bestFit="1" customWidth="1"/>
    <col min="12810" max="12810" width="15.7109375" style="4" bestFit="1" customWidth="1"/>
    <col min="12811" max="12811" width="44.7109375" style="4" bestFit="1" customWidth="1"/>
    <col min="12812" max="12812" width="6.28515625" style="4" bestFit="1" customWidth="1"/>
    <col min="12813" max="12813" width="15.5703125" style="4" bestFit="1" customWidth="1"/>
    <col min="12814" max="13058" width="9.140625" style="4"/>
    <col min="13059" max="13059" width="41.7109375" style="4" bestFit="1" customWidth="1"/>
    <col min="13060" max="13060" width="15.7109375" style="4" bestFit="1" customWidth="1"/>
    <col min="13061" max="13061" width="41.5703125" style="4" customWidth="1"/>
    <col min="13062" max="13062" width="6.42578125" style="4" customWidth="1"/>
    <col min="13063" max="13063" width="18.28515625" style="4" bestFit="1" customWidth="1"/>
    <col min="13064" max="13064" width="9.140625" style="4"/>
    <col min="13065" max="13065" width="31.28515625" style="4" bestFit="1" customWidth="1"/>
    <col min="13066" max="13066" width="15.7109375" style="4" bestFit="1" customWidth="1"/>
    <col min="13067" max="13067" width="44.7109375" style="4" bestFit="1" customWidth="1"/>
    <col min="13068" max="13068" width="6.28515625" style="4" bestFit="1" customWidth="1"/>
    <col min="13069" max="13069" width="15.5703125" style="4" bestFit="1" customWidth="1"/>
    <col min="13070" max="13314" width="9.140625" style="4"/>
    <col min="13315" max="13315" width="41.7109375" style="4" bestFit="1" customWidth="1"/>
    <col min="13316" max="13316" width="15.7109375" style="4" bestFit="1" customWidth="1"/>
    <col min="13317" max="13317" width="41.5703125" style="4" customWidth="1"/>
    <col min="13318" max="13318" width="6.42578125" style="4" customWidth="1"/>
    <col min="13319" max="13319" width="18.28515625" style="4" bestFit="1" customWidth="1"/>
    <col min="13320" max="13320" width="9.140625" style="4"/>
    <col min="13321" max="13321" width="31.28515625" style="4" bestFit="1" customWidth="1"/>
    <col min="13322" max="13322" width="15.7109375" style="4" bestFit="1" customWidth="1"/>
    <col min="13323" max="13323" width="44.7109375" style="4" bestFit="1" customWidth="1"/>
    <col min="13324" max="13324" width="6.28515625" style="4" bestFit="1" customWidth="1"/>
    <col min="13325" max="13325" width="15.5703125" style="4" bestFit="1" customWidth="1"/>
    <col min="13326" max="13570" width="9.140625" style="4"/>
    <col min="13571" max="13571" width="41.7109375" style="4" bestFit="1" customWidth="1"/>
    <col min="13572" max="13572" width="15.7109375" style="4" bestFit="1" customWidth="1"/>
    <col min="13573" max="13573" width="41.5703125" style="4" customWidth="1"/>
    <col min="13574" max="13574" width="6.42578125" style="4" customWidth="1"/>
    <col min="13575" max="13575" width="18.28515625" style="4" bestFit="1" customWidth="1"/>
    <col min="13576" max="13576" width="9.140625" style="4"/>
    <col min="13577" max="13577" width="31.28515625" style="4" bestFit="1" customWidth="1"/>
    <col min="13578" max="13578" width="15.7109375" style="4" bestFit="1" customWidth="1"/>
    <col min="13579" max="13579" width="44.7109375" style="4" bestFit="1" customWidth="1"/>
    <col min="13580" max="13580" width="6.28515625" style="4" bestFit="1" customWidth="1"/>
    <col min="13581" max="13581" width="15.5703125" style="4" bestFit="1" customWidth="1"/>
    <col min="13582" max="13826" width="9.140625" style="4"/>
    <col min="13827" max="13827" width="41.7109375" style="4" bestFit="1" customWidth="1"/>
    <col min="13828" max="13828" width="15.7109375" style="4" bestFit="1" customWidth="1"/>
    <col min="13829" max="13829" width="41.5703125" style="4" customWidth="1"/>
    <col min="13830" max="13830" width="6.42578125" style="4" customWidth="1"/>
    <col min="13831" max="13831" width="18.28515625" style="4" bestFit="1" customWidth="1"/>
    <col min="13832" max="13832" width="9.140625" style="4"/>
    <col min="13833" max="13833" width="31.28515625" style="4" bestFit="1" customWidth="1"/>
    <col min="13834" max="13834" width="15.7109375" style="4" bestFit="1" customWidth="1"/>
    <col min="13835" max="13835" width="44.7109375" style="4" bestFit="1" customWidth="1"/>
    <col min="13836" max="13836" width="6.28515625" style="4" bestFit="1" customWidth="1"/>
    <col min="13837" max="13837" width="15.5703125" style="4" bestFit="1" customWidth="1"/>
    <col min="13838" max="14082" width="9.140625" style="4"/>
    <col min="14083" max="14083" width="41.7109375" style="4" bestFit="1" customWidth="1"/>
    <col min="14084" max="14084" width="15.7109375" style="4" bestFit="1" customWidth="1"/>
    <col min="14085" max="14085" width="41.5703125" style="4" customWidth="1"/>
    <col min="14086" max="14086" width="6.42578125" style="4" customWidth="1"/>
    <col min="14087" max="14087" width="18.28515625" style="4" bestFit="1" customWidth="1"/>
    <col min="14088" max="14088" width="9.140625" style="4"/>
    <col min="14089" max="14089" width="31.28515625" style="4" bestFit="1" customWidth="1"/>
    <col min="14090" max="14090" width="15.7109375" style="4" bestFit="1" customWidth="1"/>
    <col min="14091" max="14091" width="44.7109375" style="4" bestFit="1" customWidth="1"/>
    <col min="14092" max="14092" width="6.28515625" style="4" bestFit="1" customWidth="1"/>
    <col min="14093" max="14093" width="15.5703125" style="4" bestFit="1" customWidth="1"/>
    <col min="14094" max="14338" width="9.140625" style="4"/>
    <col min="14339" max="14339" width="41.7109375" style="4" bestFit="1" customWidth="1"/>
    <col min="14340" max="14340" width="15.7109375" style="4" bestFit="1" customWidth="1"/>
    <col min="14341" max="14341" width="41.5703125" style="4" customWidth="1"/>
    <col min="14342" max="14342" width="6.42578125" style="4" customWidth="1"/>
    <col min="14343" max="14343" width="18.28515625" style="4" bestFit="1" customWidth="1"/>
    <col min="14344" max="14344" width="9.140625" style="4"/>
    <col min="14345" max="14345" width="31.28515625" style="4" bestFit="1" customWidth="1"/>
    <col min="14346" max="14346" width="15.7109375" style="4" bestFit="1" customWidth="1"/>
    <col min="14347" max="14347" width="44.7109375" style="4" bestFit="1" customWidth="1"/>
    <col min="14348" max="14348" width="6.28515625" style="4" bestFit="1" customWidth="1"/>
    <col min="14349" max="14349" width="15.5703125" style="4" bestFit="1" customWidth="1"/>
    <col min="14350" max="14594" width="9.140625" style="4"/>
    <col min="14595" max="14595" width="41.7109375" style="4" bestFit="1" customWidth="1"/>
    <col min="14596" max="14596" width="15.7109375" style="4" bestFit="1" customWidth="1"/>
    <col min="14597" max="14597" width="41.5703125" style="4" customWidth="1"/>
    <col min="14598" max="14598" width="6.42578125" style="4" customWidth="1"/>
    <col min="14599" max="14599" width="18.28515625" style="4" bestFit="1" customWidth="1"/>
    <col min="14600" max="14600" width="9.140625" style="4"/>
    <col min="14601" max="14601" width="31.28515625" style="4" bestFit="1" customWidth="1"/>
    <col min="14602" max="14602" width="15.7109375" style="4" bestFit="1" customWidth="1"/>
    <col min="14603" max="14603" width="44.7109375" style="4" bestFit="1" customWidth="1"/>
    <col min="14604" max="14604" width="6.28515625" style="4" bestFit="1" customWidth="1"/>
    <col min="14605" max="14605" width="15.5703125" style="4" bestFit="1" customWidth="1"/>
    <col min="14606" max="14850" width="9.140625" style="4"/>
    <col min="14851" max="14851" width="41.7109375" style="4" bestFit="1" customWidth="1"/>
    <col min="14852" max="14852" width="15.7109375" style="4" bestFit="1" customWidth="1"/>
    <col min="14853" max="14853" width="41.5703125" style="4" customWidth="1"/>
    <col min="14854" max="14854" width="6.42578125" style="4" customWidth="1"/>
    <col min="14855" max="14855" width="18.28515625" style="4" bestFit="1" customWidth="1"/>
    <col min="14856" max="14856" width="9.140625" style="4"/>
    <col min="14857" max="14857" width="31.28515625" style="4" bestFit="1" customWidth="1"/>
    <col min="14858" max="14858" width="15.7109375" style="4" bestFit="1" customWidth="1"/>
    <col min="14859" max="14859" width="44.7109375" style="4" bestFit="1" customWidth="1"/>
    <col min="14860" max="14860" width="6.28515625" style="4" bestFit="1" customWidth="1"/>
    <col min="14861" max="14861" width="15.5703125" style="4" bestFit="1" customWidth="1"/>
    <col min="14862" max="15106" width="9.140625" style="4"/>
    <col min="15107" max="15107" width="41.7109375" style="4" bestFit="1" customWidth="1"/>
    <col min="15108" max="15108" width="15.7109375" style="4" bestFit="1" customWidth="1"/>
    <col min="15109" max="15109" width="41.5703125" style="4" customWidth="1"/>
    <col min="15110" max="15110" width="6.42578125" style="4" customWidth="1"/>
    <col min="15111" max="15111" width="18.28515625" style="4" bestFit="1" customWidth="1"/>
    <col min="15112" max="15112" width="9.140625" style="4"/>
    <col min="15113" max="15113" width="31.28515625" style="4" bestFit="1" customWidth="1"/>
    <col min="15114" max="15114" width="15.7109375" style="4" bestFit="1" customWidth="1"/>
    <col min="15115" max="15115" width="44.7109375" style="4" bestFit="1" customWidth="1"/>
    <col min="15116" max="15116" width="6.28515625" style="4" bestFit="1" customWidth="1"/>
    <col min="15117" max="15117" width="15.5703125" style="4" bestFit="1" customWidth="1"/>
    <col min="15118" max="15362" width="9.140625" style="4"/>
    <col min="15363" max="15363" width="41.7109375" style="4" bestFit="1" customWidth="1"/>
    <col min="15364" max="15364" width="15.7109375" style="4" bestFit="1" customWidth="1"/>
    <col min="15365" max="15365" width="41.5703125" style="4" customWidth="1"/>
    <col min="15366" max="15366" width="6.42578125" style="4" customWidth="1"/>
    <col min="15367" max="15367" width="18.28515625" style="4" bestFit="1" customWidth="1"/>
    <col min="15368" max="15368" width="9.140625" style="4"/>
    <col min="15369" max="15369" width="31.28515625" style="4" bestFit="1" customWidth="1"/>
    <col min="15370" max="15370" width="15.7109375" style="4" bestFit="1" customWidth="1"/>
    <col min="15371" max="15371" width="44.7109375" style="4" bestFit="1" customWidth="1"/>
    <col min="15372" max="15372" width="6.28515625" style="4" bestFit="1" customWidth="1"/>
    <col min="15373" max="15373" width="15.5703125" style="4" bestFit="1" customWidth="1"/>
    <col min="15374" max="15618" width="9.140625" style="4"/>
    <col min="15619" max="15619" width="41.7109375" style="4" bestFit="1" customWidth="1"/>
    <col min="15620" max="15620" width="15.7109375" style="4" bestFit="1" customWidth="1"/>
    <col min="15621" max="15621" width="41.5703125" style="4" customWidth="1"/>
    <col min="15622" max="15622" width="6.42578125" style="4" customWidth="1"/>
    <col min="15623" max="15623" width="18.28515625" style="4" bestFit="1" customWidth="1"/>
    <col min="15624" max="15624" width="9.140625" style="4"/>
    <col min="15625" max="15625" width="31.28515625" style="4" bestFit="1" customWidth="1"/>
    <col min="15626" max="15626" width="15.7109375" style="4" bestFit="1" customWidth="1"/>
    <col min="15627" max="15627" width="44.7109375" style="4" bestFit="1" customWidth="1"/>
    <col min="15628" max="15628" width="6.28515625" style="4" bestFit="1" customWidth="1"/>
    <col min="15629" max="15629" width="15.5703125" style="4" bestFit="1" customWidth="1"/>
    <col min="15630" max="15874" width="9.140625" style="4"/>
    <col min="15875" max="15875" width="41.7109375" style="4" bestFit="1" customWidth="1"/>
    <col min="15876" max="15876" width="15.7109375" style="4" bestFit="1" customWidth="1"/>
    <col min="15877" max="15877" width="41.5703125" style="4" customWidth="1"/>
    <col min="15878" max="15878" width="6.42578125" style="4" customWidth="1"/>
    <col min="15879" max="15879" width="18.28515625" style="4" bestFit="1" customWidth="1"/>
    <col min="15880" max="15880" width="9.140625" style="4"/>
    <col min="15881" max="15881" width="31.28515625" style="4" bestFit="1" customWidth="1"/>
    <col min="15882" max="15882" width="15.7109375" style="4" bestFit="1" customWidth="1"/>
    <col min="15883" max="15883" width="44.7109375" style="4" bestFit="1" customWidth="1"/>
    <col min="15884" max="15884" width="6.28515625" style="4" bestFit="1" customWidth="1"/>
    <col min="15885" max="15885" width="15.5703125" style="4" bestFit="1" customWidth="1"/>
    <col min="15886" max="16130" width="9.140625" style="4"/>
    <col min="16131" max="16131" width="41.7109375" style="4" bestFit="1" customWidth="1"/>
    <col min="16132" max="16132" width="15.7109375" style="4" bestFit="1" customWidth="1"/>
    <col min="16133" max="16133" width="41.5703125" style="4" customWidth="1"/>
    <col min="16134" max="16134" width="6.42578125" style="4" customWidth="1"/>
    <col min="16135" max="16135" width="18.28515625" style="4" bestFit="1" customWidth="1"/>
    <col min="16136" max="16136" width="9.140625" style="4"/>
    <col min="16137" max="16137" width="31.28515625" style="4" bestFit="1" customWidth="1"/>
    <col min="16138" max="16138" width="15.7109375" style="4" bestFit="1" customWidth="1"/>
    <col min="16139" max="16139" width="44.7109375" style="4" bestFit="1" customWidth="1"/>
    <col min="16140" max="16140" width="6.28515625" style="4" bestFit="1" customWidth="1"/>
    <col min="16141" max="16141" width="15.5703125" style="4" bestFit="1" customWidth="1"/>
    <col min="16142" max="16384" width="9.140625" style="4"/>
  </cols>
  <sheetData>
    <row r="2" spans="3:8" ht="33.75">
      <c r="C2" s="885" t="s">
        <v>1567</v>
      </c>
      <c r="D2" s="886"/>
      <c r="E2" s="886"/>
      <c r="F2" s="886"/>
      <c r="G2" s="886"/>
      <c r="H2" s="886"/>
    </row>
    <row r="4" spans="3:8">
      <c r="C4" s="36" t="s">
        <v>1</v>
      </c>
    </row>
    <row r="5" spans="3:8">
      <c r="C5" s="1" t="s">
        <v>2</v>
      </c>
      <c r="D5" s="887" t="s">
        <v>1568</v>
      </c>
      <c r="E5" s="896"/>
      <c r="F5" s="888"/>
      <c r="G5" s="2"/>
      <c r="H5" s="464"/>
    </row>
    <row r="6" spans="3:8" ht="38.25">
      <c r="C6" s="5" t="s">
        <v>3</v>
      </c>
      <c r="D6" s="5" t="s">
        <v>4</v>
      </c>
      <c r="E6" s="5"/>
      <c r="F6" s="5" t="s">
        <v>5</v>
      </c>
      <c r="G6" s="6" t="s">
        <v>6</v>
      </c>
      <c r="H6" s="465" t="s">
        <v>7</v>
      </c>
    </row>
    <row r="7" spans="3:8">
      <c r="C7" s="904" t="s">
        <v>8</v>
      </c>
      <c r="D7" s="905" t="s">
        <v>9</v>
      </c>
      <c r="E7" s="30"/>
      <c r="F7" s="551" t="s">
        <v>1569</v>
      </c>
      <c r="G7" s="8"/>
      <c r="H7" s="466">
        <v>1197051.46</v>
      </c>
    </row>
    <row r="8" spans="3:8">
      <c r="C8" s="904"/>
      <c r="D8" s="905"/>
      <c r="E8" s="11"/>
      <c r="F8" s="10"/>
      <c r="G8" s="11"/>
      <c r="H8" s="467">
        <f>SUM(H7)</f>
        <v>1197051.46</v>
      </c>
    </row>
    <row r="9" spans="3:8">
      <c r="C9" s="1037" t="s">
        <v>11</v>
      </c>
      <c r="D9" s="1004" t="s">
        <v>12</v>
      </c>
      <c r="E9" s="21"/>
      <c r="F9" s="538" t="s">
        <v>1570</v>
      </c>
      <c r="G9" s="23">
        <v>1000</v>
      </c>
      <c r="H9" s="468">
        <v>322180</v>
      </c>
    </row>
    <row r="10" spans="3:8">
      <c r="C10" s="1037"/>
      <c r="D10" s="1004"/>
      <c r="E10" s="34"/>
      <c r="F10" s="540" t="s">
        <v>1571</v>
      </c>
      <c r="G10" s="23">
        <v>1000</v>
      </c>
      <c r="H10" s="468">
        <v>175000</v>
      </c>
    </row>
    <row r="11" spans="3:8">
      <c r="C11" s="1037"/>
      <c r="D11" s="1005"/>
      <c r="E11" s="21"/>
      <c r="F11" s="538" t="s">
        <v>1572</v>
      </c>
      <c r="G11" s="23">
        <v>1200</v>
      </c>
      <c r="H11" s="468">
        <v>180000</v>
      </c>
    </row>
    <row r="12" spans="3:8">
      <c r="C12" s="1037"/>
      <c r="D12" s="1005"/>
      <c r="E12" s="21"/>
      <c r="F12" s="210" t="s">
        <v>1573</v>
      </c>
      <c r="G12" s="23">
        <v>1200</v>
      </c>
      <c r="H12" s="468">
        <v>64800</v>
      </c>
    </row>
    <row r="13" spans="3:8">
      <c r="C13" s="1072"/>
      <c r="D13" s="1005"/>
      <c r="E13" s="21"/>
      <c r="F13" s="538" t="s">
        <v>1574</v>
      </c>
      <c r="G13" s="23">
        <v>1000</v>
      </c>
      <c r="H13" s="468">
        <v>41000</v>
      </c>
    </row>
    <row r="14" spans="3:8">
      <c r="C14" s="62"/>
      <c r="D14" s="1005"/>
      <c r="E14" s="21"/>
      <c r="F14" s="538"/>
      <c r="G14" s="23"/>
      <c r="H14" s="469">
        <f>SUM(H9:H13)</f>
        <v>782980</v>
      </c>
    </row>
    <row r="15" spans="3:8">
      <c r="C15" s="62" t="s">
        <v>45</v>
      </c>
      <c r="D15" s="859" t="s">
        <v>46</v>
      </c>
      <c r="E15" s="30"/>
      <c r="F15" s="541" t="s">
        <v>1575</v>
      </c>
      <c r="G15" s="14">
        <v>4</v>
      </c>
      <c r="H15" s="468">
        <v>1128674.46</v>
      </c>
    </row>
    <row r="16" spans="3:8">
      <c r="C16" s="63"/>
      <c r="D16" s="859"/>
      <c r="E16" s="30"/>
      <c r="F16" s="541"/>
      <c r="G16" s="11"/>
      <c r="H16" s="471">
        <f>SUM(H15:H15)</f>
        <v>1128674.46</v>
      </c>
    </row>
    <row r="17" spans="2:11">
      <c r="C17" s="16"/>
      <c r="D17" s="16"/>
      <c r="E17" s="16"/>
      <c r="F17" s="542"/>
      <c r="G17" s="30"/>
      <c r="H17" s="554">
        <f>SUM(H7:H16)</f>
        <v>6217411.8399999999</v>
      </c>
    </row>
    <row r="21" spans="2:11">
      <c r="C21" s="565" t="s">
        <v>210</v>
      </c>
      <c r="D21" s="566" t="s">
        <v>1576</v>
      </c>
      <c r="E21" s="566"/>
      <c r="F21" s="567"/>
      <c r="G21" s="568"/>
      <c r="H21" s="569"/>
      <c r="I21" s="568"/>
      <c r="J21" s="570"/>
    </row>
    <row r="22" spans="2:11">
      <c r="C22" s="571" t="s">
        <v>365</v>
      </c>
      <c r="D22" s="976" t="s">
        <v>1577</v>
      </c>
      <c r="E22" s="976"/>
      <c r="F22" s="976"/>
      <c r="G22" s="553"/>
      <c r="H22" s="555"/>
      <c r="I22" s="457"/>
      <c r="J22" s="572"/>
    </row>
    <row r="23" spans="2:11" ht="38.25">
      <c r="B23" s="30"/>
      <c r="C23" s="573" t="s">
        <v>3</v>
      </c>
      <c r="D23" s="434" t="s">
        <v>4</v>
      </c>
      <c r="E23" s="434" t="s">
        <v>159</v>
      </c>
      <c r="F23" s="434" t="s">
        <v>5</v>
      </c>
      <c r="G23" s="435" t="s">
        <v>6</v>
      </c>
      <c r="H23" s="556" t="s">
        <v>7</v>
      </c>
      <c r="I23" s="436" t="s">
        <v>160</v>
      </c>
      <c r="J23" s="574" t="s">
        <v>161</v>
      </c>
      <c r="K23" s="574" t="s">
        <v>1578</v>
      </c>
    </row>
    <row r="24" spans="2:11">
      <c r="C24" s="917" t="s">
        <v>8</v>
      </c>
      <c r="D24" s="863" t="s">
        <v>9</v>
      </c>
      <c r="E24" s="438">
        <v>1</v>
      </c>
      <c r="F24" s="552" t="s">
        <v>1579</v>
      </c>
      <c r="G24" s="440"/>
      <c r="H24" s="481">
        <v>1197051.46</v>
      </c>
      <c r="I24" s="585" t="s">
        <v>164</v>
      </c>
      <c r="J24" s="575" t="s">
        <v>1580</v>
      </c>
    </row>
    <row r="25" spans="2:11">
      <c r="C25" s="917"/>
      <c r="D25" s="863"/>
      <c r="E25" s="438"/>
      <c r="F25" s="902"/>
      <c r="G25" s="902"/>
      <c r="H25" s="482">
        <f>SUM(H24)</f>
        <v>1197051.46</v>
      </c>
      <c r="I25" s="457"/>
      <c r="J25" s="572"/>
    </row>
    <row r="26" spans="2:11">
      <c r="C26" s="917" t="s">
        <v>45</v>
      </c>
      <c r="D26" s="863" t="s">
        <v>46</v>
      </c>
      <c r="E26" s="438">
        <v>2</v>
      </c>
      <c r="F26" s="538" t="s">
        <v>1581</v>
      </c>
      <c r="G26" s="440">
        <v>4</v>
      </c>
      <c r="H26" s="557">
        <v>1128674.46</v>
      </c>
      <c r="I26" s="583" t="s">
        <v>168</v>
      </c>
      <c r="J26" s="575" t="s">
        <v>1582</v>
      </c>
    </row>
    <row r="27" spans="2:11" ht="15">
      <c r="C27" s="917"/>
      <c r="D27" s="863"/>
      <c r="E27" s="438">
        <v>3</v>
      </c>
      <c r="F27" s="560" t="s">
        <v>1583</v>
      </c>
      <c r="G27" s="561">
        <v>10</v>
      </c>
      <c r="H27" s="562">
        <v>150000</v>
      </c>
      <c r="I27" s="583" t="s">
        <v>168</v>
      </c>
      <c r="J27" s="575" t="s">
        <v>1584</v>
      </c>
    </row>
    <row r="28" spans="2:11" ht="15">
      <c r="C28" s="917"/>
      <c r="D28" s="863"/>
      <c r="E28" s="438">
        <v>3</v>
      </c>
      <c r="F28" s="560" t="s">
        <v>1585</v>
      </c>
      <c r="G28" s="561">
        <v>43</v>
      </c>
      <c r="H28" s="562">
        <v>279500</v>
      </c>
      <c r="I28" s="583" t="s">
        <v>1586</v>
      </c>
      <c r="J28" s="575" t="s">
        <v>1587</v>
      </c>
    </row>
    <row r="29" spans="2:11" ht="15">
      <c r="C29" s="917"/>
      <c r="D29" s="863"/>
      <c r="E29" s="438">
        <v>3</v>
      </c>
      <c r="F29" s="560" t="s">
        <v>1588</v>
      </c>
      <c r="G29" s="561">
        <v>43</v>
      </c>
      <c r="H29" s="562">
        <v>38700</v>
      </c>
      <c r="I29" s="583" t="s">
        <v>1586</v>
      </c>
      <c r="J29" s="575" t="s">
        <v>1587</v>
      </c>
    </row>
    <row r="30" spans="2:11" ht="15">
      <c r="C30" s="917"/>
      <c r="D30" s="863"/>
      <c r="E30" s="438">
        <v>3</v>
      </c>
      <c r="F30" s="560" t="s">
        <v>338</v>
      </c>
      <c r="G30" s="561">
        <v>6</v>
      </c>
      <c r="H30" s="562">
        <v>7800</v>
      </c>
      <c r="I30" s="583" t="s">
        <v>1586</v>
      </c>
      <c r="J30" s="575" t="s">
        <v>1587</v>
      </c>
    </row>
    <row r="31" spans="2:11" ht="15">
      <c r="C31" s="917"/>
      <c r="D31" s="863"/>
      <c r="E31" s="438">
        <v>3</v>
      </c>
      <c r="F31" s="560" t="s">
        <v>1589</v>
      </c>
      <c r="G31" s="561">
        <v>2</v>
      </c>
      <c r="H31" s="562">
        <v>5000</v>
      </c>
      <c r="I31" s="583" t="s">
        <v>168</v>
      </c>
      <c r="J31" s="575" t="s">
        <v>1590</v>
      </c>
    </row>
    <row r="32" spans="2:11" ht="15">
      <c r="C32" s="917"/>
      <c r="D32" s="863"/>
      <c r="E32" s="438">
        <v>3</v>
      </c>
      <c r="F32" s="560" t="s">
        <v>745</v>
      </c>
      <c r="G32" s="561">
        <v>5</v>
      </c>
      <c r="H32" s="562">
        <v>22500</v>
      </c>
      <c r="I32" s="583" t="s">
        <v>1586</v>
      </c>
      <c r="J32" s="575" t="s">
        <v>1587</v>
      </c>
    </row>
    <row r="33" spans="3:11" ht="15">
      <c r="C33" s="917"/>
      <c r="D33" s="863"/>
      <c r="E33" s="438">
        <v>3</v>
      </c>
      <c r="F33" s="560" t="s">
        <v>175</v>
      </c>
      <c r="G33" s="561">
        <v>16</v>
      </c>
      <c r="H33" s="562">
        <v>6240</v>
      </c>
      <c r="I33" s="583" t="s">
        <v>168</v>
      </c>
      <c r="J33" s="575" t="s">
        <v>1590</v>
      </c>
    </row>
    <row r="34" spans="3:11" ht="15">
      <c r="C34" s="917"/>
      <c r="D34" s="863"/>
      <c r="E34" s="438">
        <v>3</v>
      </c>
      <c r="F34" s="560" t="s">
        <v>1591</v>
      </c>
      <c r="G34" s="561">
        <v>16</v>
      </c>
      <c r="H34" s="562">
        <v>2720</v>
      </c>
      <c r="I34" s="583" t="s">
        <v>168</v>
      </c>
      <c r="J34" s="575" t="s">
        <v>1590</v>
      </c>
    </row>
    <row r="35" spans="3:11" ht="15">
      <c r="C35" s="917"/>
      <c r="D35" s="863"/>
      <c r="E35" s="438">
        <v>3</v>
      </c>
      <c r="F35" s="560" t="s">
        <v>1592</v>
      </c>
      <c r="G35" s="561">
        <v>15</v>
      </c>
      <c r="H35" s="562">
        <v>10500</v>
      </c>
      <c r="I35" s="583" t="s">
        <v>168</v>
      </c>
      <c r="J35" s="575" t="s">
        <v>1590</v>
      </c>
    </row>
    <row r="36" spans="3:11" ht="15">
      <c r="C36" s="917"/>
      <c r="D36" s="863"/>
      <c r="E36" s="438">
        <v>3</v>
      </c>
      <c r="F36" s="560" t="s">
        <v>1593</v>
      </c>
      <c r="G36" s="561">
        <v>8</v>
      </c>
      <c r="H36" s="562">
        <v>38400</v>
      </c>
      <c r="I36" s="583" t="s">
        <v>168</v>
      </c>
      <c r="J36" s="575" t="s">
        <v>1590</v>
      </c>
    </row>
    <row r="37" spans="3:11" ht="30">
      <c r="C37" s="917"/>
      <c r="D37" s="863"/>
      <c r="E37" s="438">
        <v>3</v>
      </c>
      <c r="F37" s="560" t="s">
        <v>1594</v>
      </c>
      <c r="G37" s="561">
        <v>1</v>
      </c>
      <c r="H37" s="562">
        <v>10831.31</v>
      </c>
      <c r="I37" s="583" t="s">
        <v>168</v>
      </c>
      <c r="J37" s="575" t="s">
        <v>1590</v>
      </c>
    </row>
    <row r="38" spans="3:11" ht="15">
      <c r="C38" s="917"/>
      <c r="D38" s="863"/>
      <c r="E38" s="438">
        <v>3</v>
      </c>
      <c r="F38" s="560" t="s">
        <v>1595</v>
      </c>
      <c r="G38" s="561">
        <v>3</v>
      </c>
      <c r="H38" s="562">
        <v>13500</v>
      </c>
      <c r="I38" s="583" t="s">
        <v>1586</v>
      </c>
      <c r="J38" s="575" t="s">
        <v>1587</v>
      </c>
    </row>
    <row r="39" spans="3:11" ht="15">
      <c r="C39" s="917"/>
      <c r="D39" s="863"/>
      <c r="E39" s="438">
        <v>3</v>
      </c>
      <c r="F39" s="560" t="s">
        <v>121</v>
      </c>
      <c r="G39" s="561">
        <v>3</v>
      </c>
      <c r="H39" s="562">
        <v>4200</v>
      </c>
      <c r="I39" s="583" t="s">
        <v>168</v>
      </c>
      <c r="J39" s="575" t="s">
        <v>1590</v>
      </c>
    </row>
    <row r="40" spans="3:11" ht="15">
      <c r="C40" s="917"/>
      <c r="D40" s="863"/>
      <c r="E40" s="438">
        <v>3</v>
      </c>
      <c r="F40" s="560" t="s">
        <v>1596</v>
      </c>
      <c r="G40" s="561">
        <v>2</v>
      </c>
      <c r="H40" s="562">
        <v>2600</v>
      </c>
      <c r="I40" s="583" t="s">
        <v>183</v>
      </c>
      <c r="J40" s="575" t="s">
        <v>1597</v>
      </c>
    </row>
    <row r="41" spans="3:11" ht="15">
      <c r="C41" s="917"/>
      <c r="D41" s="863"/>
      <c r="E41" s="438">
        <v>3</v>
      </c>
      <c r="F41" s="560" t="s">
        <v>1598</v>
      </c>
      <c r="G41" s="561">
        <v>2</v>
      </c>
      <c r="H41" s="562">
        <v>1000</v>
      </c>
      <c r="I41" s="583" t="s">
        <v>1586</v>
      </c>
      <c r="J41" s="575" t="s">
        <v>1587</v>
      </c>
      <c r="K41" s="559" t="s">
        <v>1599</v>
      </c>
    </row>
    <row r="42" spans="3:11" ht="15">
      <c r="C42" s="917"/>
      <c r="D42" s="863"/>
      <c r="E42" s="438">
        <v>3</v>
      </c>
      <c r="F42" s="560" t="s">
        <v>1600</v>
      </c>
      <c r="G42" s="561">
        <v>1</v>
      </c>
      <c r="H42" s="562">
        <v>533.15</v>
      </c>
      <c r="I42" s="583" t="s">
        <v>183</v>
      </c>
      <c r="J42" s="575" t="s">
        <v>1597</v>
      </c>
    </row>
    <row r="43" spans="3:11" ht="15">
      <c r="C43" s="917"/>
      <c r="D43" s="863"/>
      <c r="E43" s="438">
        <v>3</v>
      </c>
      <c r="F43" s="560" t="s">
        <v>1601</v>
      </c>
      <c r="G43" s="561">
        <v>1</v>
      </c>
      <c r="H43" s="562">
        <v>1300</v>
      </c>
      <c r="I43" s="583" t="s">
        <v>183</v>
      </c>
      <c r="J43" s="575" t="s">
        <v>1597</v>
      </c>
    </row>
    <row r="44" spans="3:11" ht="15">
      <c r="C44" s="917"/>
      <c r="D44" s="863"/>
      <c r="E44" s="438">
        <v>3</v>
      </c>
      <c r="F44" s="560" t="s">
        <v>1602</v>
      </c>
      <c r="G44" s="561">
        <v>1</v>
      </c>
      <c r="H44" s="562">
        <v>600</v>
      </c>
      <c r="I44" s="583" t="s">
        <v>183</v>
      </c>
      <c r="J44" s="575" t="s">
        <v>1597</v>
      </c>
    </row>
    <row r="45" spans="3:11" ht="15">
      <c r="C45" s="917"/>
      <c r="D45" s="863"/>
      <c r="E45" s="438">
        <v>3</v>
      </c>
      <c r="F45" s="560" t="s">
        <v>1603</v>
      </c>
      <c r="G45" s="561">
        <v>6</v>
      </c>
      <c r="H45" s="562">
        <v>10800</v>
      </c>
      <c r="I45" s="583" t="s">
        <v>168</v>
      </c>
      <c r="J45" s="575" t="s">
        <v>1590</v>
      </c>
    </row>
    <row r="46" spans="3:11" ht="15">
      <c r="C46" s="917"/>
      <c r="D46" s="863"/>
      <c r="E46" s="438">
        <v>3</v>
      </c>
      <c r="F46" s="560" t="s">
        <v>1604</v>
      </c>
      <c r="G46" s="561">
        <v>7</v>
      </c>
      <c r="H46" s="562">
        <v>16100</v>
      </c>
      <c r="I46" s="583" t="s">
        <v>168</v>
      </c>
      <c r="J46" s="575" t="s">
        <v>1590</v>
      </c>
    </row>
    <row r="47" spans="3:11">
      <c r="C47" s="917"/>
      <c r="D47" s="863"/>
      <c r="E47" s="438"/>
      <c r="F47" s="538"/>
      <c r="G47" s="457"/>
      <c r="H47" s="558">
        <f>SUM(H26:H46)</f>
        <v>1751498.92</v>
      </c>
      <c r="I47" s="457"/>
      <c r="J47" s="572"/>
    </row>
    <row r="48" spans="3:11">
      <c r="C48" s="917" t="s">
        <v>11</v>
      </c>
      <c r="D48" s="865" t="s">
        <v>12</v>
      </c>
      <c r="E48" s="457">
        <v>2</v>
      </c>
      <c r="F48" s="538" t="s">
        <v>1570</v>
      </c>
      <c r="G48" s="526">
        <v>1000</v>
      </c>
      <c r="H48" s="557">
        <v>322180</v>
      </c>
      <c r="I48" s="583" t="s">
        <v>168</v>
      </c>
      <c r="J48" s="575" t="s">
        <v>1605</v>
      </c>
    </row>
    <row r="49" spans="3:11">
      <c r="C49" s="917"/>
      <c r="D49" s="865"/>
      <c r="E49" s="457">
        <v>2</v>
      </c>
      <c r="F49" s="538" t="s">
        <v>1571</v>
      </c>
      <c r="G49" s="526">
        <v>1000</v>
      </c>
      <c r="H49" s="557">
        <v>175000</v>
      </c>
      <c r="I49" s="583" t="s">
        <v>168</v>
      </c>
      <c r="J49" s="575" t="s">
        <v>1605</v>
      </c>
    </row>
    <row r="50" spans="3:11">
      <c r="C50" s="917"/>
      <c r="D50" s="865"/>
      <c r="E50" s="457">
        <v>2</v>
      </c>
      <c r="F50" s="538" t="s">
        <v>1572</v>
      </c>
      <c r="G50" s="526">
        <v>1200</v>
      </c>
      <c r="H50" s="557">
        <v>180000</v>
      </c>
      <c r="I50" s="583" t="s">
        <v>168</v>
      </c>
      <c r="J50" s="575" t="s">
        <v>1605</v>
      </c>
    </row>
    <row r="51" spans="3:11">
      <c r="C51" s="917"/>
      <c r="D51" s="865"/>
      <c r="E51" s="457">
        <v>2</v>
      </c>
      <c r="F51" s="538" t="s">
        <v>1606</v>
      </c>
      <c r="G51" s="526">
        <v>1200</v>
      </c>
      <c r="H51" s="557">
        <v>64800</v>
      </c>
      <c r="I51" s="583" t="s">
        <v>168</v>
      </c>
      <c r="J51" s="575" t="s">
        <v>1605</v>
      </c>
    </row>
    <row r="52" spans="3:11">
      <c r="C52" s="917"/>
      <c r="D52" s="865"/>
      <c r="E52" s="457">
        <v>2</v>
      </c>
      <c r="F52" s="538" t="s">
        <v>1607</v>
      </c>
      <c r="G52" s="526">
        <v>1000</v>
      </c>
      <c r="H52" s="557">
        <v>41000</v>
      </c>
      <c r="I52" s="583" t="s">
        <v>168</v>
      </c>
      <c r="J52" s="575" t="s">
        <v>1605</v>
      </c>
    </row>
    <row r="53" spans="3:11" ht="15">
      <c r="C53" s="917" t="s">
        <v>45</v>
      </c>
      <c r="D53" s="865"/>
      <c r="E53" s="457">
        <v>3</v>
      </c>
      <c r="F53" s="560" t="s">
        <v>1608</v>
      </c>
      <c r="G53" s="561">
        <v>80</v>
      </c>
      <c r="H53" s="562">
        <v>20549.599999999999</v>
      </c>
      <c r="I53" s="583" t="s">
        <v>168</v>
      </c>
      <c r="J53" s="575" t="s">
        <v>1605</v>
      </c>
    </row>
    <row r="54" spans="3:11" ht="15">
      <c r="C54" s="917"/>
      <c r="D54" s="865"/>
      <c r="E54" s="457">
        <v>3</v>
      </c>
      <c r="F54" s="560" t="s">
        <v>1609</v>
      </c>
      <c r="G54" s="561">
        <v>175</v>
      </c>
      <c r="H54" s="562">
        <v>44952.25</v>
      </c>
      <c r="I54" s="583" t="s">
        <v>168</v>
      </c>
      <c r="J54" s="575" t="s">
        <v>1605</v>
      </c>
    </row>
    <row r="55" spans="3:11" ht="15">
      <c r="C55" s="917"/>
      <c r="D55" s="865"/>
      <c r="E55" s="457">
        <v>3</v>
      </c>
      <c r="F55" s="560" t="s">
        <v>1610</v>
      </c>
      <c r="G55" s="561">
        <v>50</v>
      </c>
      <c r="H55" s="562">
        <v>35960</v>
      </c>
      <c r="I55" s="583" t="s">
        <v>168</v>
      </c>
      <c r="J55" s="575" t="s">
        <v>1605</v>
      </c>
    </row>
    <row r="56" spans="3:11" ht="15">
      <c r="C56" s="917"/>
      <c r="D56" s="865"/>
      <c r="E56" s="457">
        <v>3</v>
      </c>
      <c r="F56" s="560" t="s">
        <v>1611</v>
      </c>
      <c r="G56" s="561">
        <v>649</v>
      </c>
      <c r="H56" s="562">
        <v>23785.85</v>
      </c>
      <c r="I56" s="583" t="s">
        <v>168</v>
      </c>
      <c r="J56" s="575" t="s">
        <v>1605</v>
      </c>
    </row>
    <row r="57" spans="3:11" ht="15">
      <c r="C57" s="917" t="s">
        <v>1515</v>
      </c>
      <c r="D57" s="865"/>
      <c r="E57" s="457">
        <v>3</v>
      </c>
      <c r="F57" s="560" t="s">
        <v>1612</v>
      </c>
      <c r="G57" s="563">
        <v>40</v>
      </c>
      <c r="H57" s="564">
        <v>4800</v>
      </c>
      <c r="I57" s="584" t="s">
        <v>1613</v>
      </c>
      <c r="J57" s="575" t="s">
        <v>1614</v>
      </c>
    </row>
    <row r="58" spans="3:11" ht="15">
      <c r="C58" s="917"/>
      <c r="D58" s="865"/>
      <c r="E58" s="457">
        <v>3</v>
      </c>
      <c r="F58" s="560" t="s">
        <v>1615</v>
      </c>
      <c r="G58" s="563">
        <v>1000</v>
      </c>
      <c r="H58" s="564">
        <v>5000</v>
      </c>
      <c r="I58" s="584" t="s">
        <v>1613</v>
      </c>
      <c r="J58" s="575" t="s">
        <v>1614</v>
      </c>
    </row>
    <row r="59" spans="3:11" ht="15">
      <c r="C59" s="917"/>
      <c r="D59" s="865"/>
      <c r="E59" s="457">
        <v>3</v>
      </c>
      <c r="F59" s="560" t="s">
        <v>1616</v>
      </c>
      <c r="G59" s="563">
        <v>800</v>
      </c>
      <c r="H59" s="564">
        <v>800</v>
      </c>
      <c r="I59" s="584" t="s">
        <v>1613</v>
      </c>
      <c r="J59" s="575" t="s">
        <v>1614</v>
      </c>
    </row>
    <row r="60" spans="3:11" ht="15">
      <c r="C60" s="917"/>
      <c r="D60" s="865"/>
      <c r="E60" s="457">
        <v>3</v>
      </c>
      <c r="F60" s="560" t="s">
        <v>1617</v>
      </c>
      <c r="G60" s="563">
        <v>800</v>
      </c>
      <c r="H60" s="564">
        <v>960</v>
      </c>
      <c r="I60" s="584" t="s">
        <v>1613</v>
      </c>
      <c r="J60" s="575" t="s">
        <v>1614</v>
      </c>
    </row>
    <row r="61" spans="3:11" ht="15">
      <c r="C61" s="917"/>
      <c r="D61" s="865"/>
      <c r="E61" s="457">
        <v>3</v>
      </c>
      <c r="F61" s="560" t="s">
        <v>1618</v>
      </c>
      <c r="G61" s="563">
        <v>5000</v>
      </c>
      <c r="H61" s="564">
        <v>25000</v>
      </c>
      <c r="I61" s="584" t="s">
        <v>1619</v>
      </c>
      <c r="J61" s="576" t="s">
        <v>1620</v>
      </c>
      <c r="K61" s="249" t="s">
        <v>1621</v>
      </c>
    </row>
    <row r="62" spans="3:11" ht="15">
      <c r="C62" s="917"/>
      <c r="D62" s="865"/>
      <c r="E62" s="457">
        <v>3</v>
      </c>
      <c r="F62" s="560" t="s">
        <v>1622</v>
      </c>
      <c r="G62" s="563">
        <v>2</v>
      </c>
      <c r="H62" s="564">
        <v>1267.94</v>
      </c>
      <c r="I62" s="584" t="s">
        <v>459</v>
      </c>
      <c r="J62" s="576" t="s">
        <v>1620</v>
      </c>
      <c r="K62" s="249" t="s">
        <v>1621</v>
      </c>
    </row>
    <row r="63" spans="3:11" ht="15">
      <c r="C63" s="917"/>
      <c r="D63" s="865"/>
      <c r="E63" s="457">
        <v>3</v>
      </c>
      <c r="F63" s="560" t="s">
        <v>1623</v>
      </c>
      <c r="G63" s="563">
        <v>50</v>
      </c>
      <c r="H63" s="564">
        <v>1550</v>
      </c>
      <c r="I63" s="584" t="s">
        <v>459</v>
      </c>
      <c r="J63" s="576" t="s">
        <v>1620</v>
      </c>
      <c r="K63" s="249" t="s">
        <v>1621</v>
      </c>
    </row>
    <row r="64" spans="3:11" ht="15">
      <c r="C64" s="917"/>
      <c r="D64" s="865"/>
      <c r="E64" s="457">
        <v>3</v>
      </c>
      <c r="F64" s="560" t="s">
        <v>1624</v>
      </c>
      <c r="G64" s="563">
        <v>50</v>
      </c>
      <c r="H64" s="564">
        <v>1550</v>
      </c>
      <c r="I64" s="584" t="s">
        <v>459</v>
      </c>
      <c r="J64" s="576" t="s">
        <v>1620</v>
      </c>
      <c r="K64" s="249" t="s">
        <v>1621</v>
      </c>
    </row>
    <row r="65" spans="3:11" ht="15">
      <c r="C65" s="917"/>
      <c r="D65" s="865"/>
      <c r="E65" s="457">
        <v>3</v>
      </c>
      <c r="F65" s="560" t="s">
        <v>1625</v>
      </c>
      <c r="G65" s="563">
        <v>150</v>
      </c>
      <c r="H65" s="564">
        <v>45000</v>
      </c>
      <c r="I65" s="584" t="s">
        <v>459</v>
      </c>
      <c r="J65" s="576" t="s">
        <v>1620</v>
      </c>
      <c r="K65" s="249" t="s">
        <v>1621</v>
      </c>
    </row>
    <row r="66" spans="3:11" ht="15">
      <c r="C66" s="917"/>
      <c r="D66" s="865"/>
      <c r="E66" s="457">
        <v>3</v>
      </c>
      <c r="F66" s="560" t="s">
        <v>1626</v>
      </c>
      <c r="G66" s="563">
        <v>50</v>
      </c>
      <c r="H66" s="564">
        <v>1500</v>
      </c>
      <c r="I66" s="584" t="s">
        <v>863</v>
      </c>
      <c r="J66" s="575" t="s">
        <v>1614</v>
      </c>
    </row>
    <row r="67" spans="3:11" ht="15">
      <c r="C67" s="917"/>
      <c r="D67" s="865"/>
      <c r="E67" s="457">
        <v>3</v>
      </c>
      <c r="F67" s="560" t="s">
        <v>1627</v>
      </c>
      <c r="G67" s="563">
        <v>50</v>
      </c>
      <c r="H67" s="564">
        <v>2000</v>
      </c>
      <c r="I67" s="584" t="s">
        <v>863</v>
      </c>
      <c r="J67" s="575" t="s">
        <v>1614</v>
      </c>
    </row>
    <row r="68" spans="3:11" ht="15">
      <c r="C68" s="917"/>
      <c r="D68" s="865"/>
      <c r="E68" s="457">
        <v>3</v>
      </c>
      <c r="F68" s="560" t="s">
        <v>1628</v>
      </c>
      <c r="G68" s="563">
        <v>30</v>
      </c>
      <c r="H68" s="564">
        <v>1800</v>
      </c>
      <c r="I68" s="584" t="s">
        <v>863</v>
      </c>
      <c r="J68" s="575" t="s">
        <v>1614</v>
      </c>
    </row>
    <row r="69" spans="3:11" ht="15">
      <c r="C69" s="917"/>
      <c r="D69" s="865"/>
      <c r="E69" s="457">
        <v>3</v>
      </c>
      <c r="F69" s="560" t="s">
        <v>1629</v>
      </c>
      <c r="G69" s="563">
        <v>150</v>
      </c>
      <c r="H69" s="564">
        <v>3750</v>
      </c>
      <c r="I69" s="584" t="s">
        <v>863</v>
      </c>
      <c r="J69" s="577" t="s">
        <v>1630</v>
      </c>
    </row>
    <row r="70" spans="3:11" ht="15">
      <c r="C70" s="917"/>
      <c r="D70" s="865"/>
      <c r="E70" s="457">
        <v>3</v>
      </c>
      <c r="F70" s="560" t="s">
        <v>1631</v>
      </c>
      <c r="G70" s="563">
        <v>200</v>
      </c>
      <c r="H70" s="564">
        <v>14000</v>
      </c>
      <c r="I70" s="584" t="s">
        <v>863</v>
      </c>
      <c r="J70" s="577" t="s">
        <v>1630</v>
      </c>
    </row>
    <row r="71" spans="3:11" ht="15">
      <c r="C71" s="917"/>
      <c r="D71" s="865"/>
      <c r="E71" s="457">
        <v>3</v>
      </c>
      <c r="F71" s="560" t="s">
        <v>1632</v>
      </c>
      <c r="G71" s="563">
        <v>200</v>
      </c>
      <c r="H71" s="564">
        <v>56000</v>
      </c>
      <c r="I71" s="584" t="s">
        <v>467</v>
      </c>
      <c r="J71" s="576" t="s">
        <v>1620</v>
      </c>
      <c r="K71" s="249" t="s">
        <v>1621</v>
      </c>
    </row>
    <row r="72" spans="3:11">
      <c r="C72" s="917"/>
      <c r="D72" s="865"/>
      <c r="E72" s="457"/>
      <c r="F72" s="538"/>
      <c r="G72" s="526"/>
      <c r="H72" s="558">
        <f>SUM(H48:H71)</f>
        <v>1073205.6399999999</v>
      </c>
      <c r="I72" s="457"/>
      <c r="J72" s="572"/>
    </row>
    <row r="73" spans="3:11">
      <c r="C73" s="1073"/>
      <c r="D73" s="1074"/>
      <c r="E73" s="1074"/>
      <c r="F73" s="1074"/>
      <c r="G73" s="1074"/>
      <c r="H73" s="578">
        <f>SUM(H72,H47,H25)</f>
        <v>4021756.0199999996</v>
      </c>
      <c r="I73" s="579"/>
      <c r="J73" s="580"/>
    </row>
  </sheetData>
  <sheetProtection selectLockedCells="1" selectUnlockedCells="1"/>
  <mergeCells count="18">
    <mergeCell ref="C73:G73"/>
    <mergeCell ref="C26:C47"/>
    <mergeCell ref="D26:D47"/>
    <mergeCell ref="C53:C56"/>
    <mergeCell ref="D48:D72"/>
    <mergeCell ref="C57:C72"/>
    <mergeCell ref="C2:H2"/>
    <mergeCell ref="D5:F5"/>
    <mergeCell ref="C7:C8"/>
    <mergeCell ref="D7:D8"/>
    <mergeCell ref="D9:D14"/>
    <mergeCell ref="C9:C13"/>
    <mergeCell ref="C24:C25"/>
    <mergeCell ref="D24:D25"/>
    <mergeCell ref="C48:C52"/>
    <mergeCell ref="D22:F22"/>
    <mergeCell ref="D15:D16"/>
    <mergeCell ref="F25:G25"/>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128C2-4197-4B41-90D1-C2AD0190C03F}">
  <dimension ref="B2:K93"/>
  <sheetViews>
    <sheetView topLeftCell="A17" zoomScale="90" zoomScaleNormal="90" workbookViewId="0">
      <selection activeCell="J43" sqref="J43"/>
    </sheetView>
  </sheetViews>
  <sheetFormatPr defaultRowHeight="12.75"/>
  <cols>
    <col min="1" max="1" width="6.28515625" style="4" customWidth="1"/>
    <col min="2" max="2" width="15.42578125" style="21" customWidth="1"/>
    <col min="3" max="3" width="30.85546875" style="4" customWidth="1"/>
    <col min="4" max="4" width="13.7109375" style="4" customWidth="1"/>
    <col min="5" max="5" width="19.7109375" style="4" customWidth="1"/>
    <col min="6" max="6" width="47.85546875" style="21" customWidth="1"/>
    <col min="7" max="7" width="15.85546875" style="19" customWidth="1"/>
    <col min="8" max="8" width="18.42578125" style="4" customWidth="1"/>
    <col min="9" max="9" width="27.140625" style="4" customWidth="1"/>
    <col min="10" max="10" width="44.7109375" style="4" bestFit="1" customWidth="1"/>
    <col min="11" max="11" width="21" style="4" customWidth="1"/>
    <col min="12" max="12" width="15.5703125" style="4" bestFit="1" customWidth="1"/>
    <col min="13" max="257" width="9.140625" style="4"/>
    <col min="258" max="258" width="41.7109375" style="4" bestFit="1" customWidth="1"/>
    <col min="259" max="259" width="15.7109375" style="4" bestFit="1" customWidth="1"/>
    <col min="260" max="260" width="41.5703125" style="4" customWidth="1"/>
    <col min="261" max="261" width="6.42578125" style="4" customWidth="1"/>
    <col min="262" max="262" width="18.28515625" style="4" bestFit="1" customWidth="1"/>
    <col min="263" max="263" width="9.140625" style="4"/>
    <col min="264" max="264" width="31.28515625" style="4" bestFit="1" customWidth="1"/>
    <col min="265" max="265" width="15.7109375" style="4" bestFit="1" customWidth="1"/>
    <col min="266" max="266" width="44.7109375" style="4" bestFit="1" customWidth="1"/>
    <col min="267" max="267" width="6.28515625" style="4" bestFit="1" customWidth="1"/>
    <col min="268" max="268" width="15.5703125" style="4" bestFit="1" customWidth="1"/>
    <col min="269" max="513" width="9.140625" style="4"/>
    <col min="514" max="514" width="41.7109375" style="4" bestFit="1" customWidth="1"/>
    <col min="515" max="515" width="15.7109375" style="4" bestFit="1" customWidth="1"/>
    <col min="516" max="516" width="41.5703125" style="4" customWidth="1"/>
    <col min="517" max="517" width="6.42578125" style="4" customWidth="1"/>
    <col min="518" max="518" width="18.28515625" style="4" bestFit="1" customWidth="1"/>
    <col min="519" max="519" width="9.140625" style="4"/>
    <col min="520" max="520" width="31.28515625" style="4" bestFit="1" customWidth="1"/>
    <col min="521" max="521" width="15.7109375" style="4" bestFit="1" customWidth="1"/>
    <col min="522" max="522" width="44.7109375" style="4" bestFit="1" customWidth="1"/>
    <col min="523" max="523" width="6.28515625" style="4" bestFit="1" customWidth="1"/>
    <col min="524" max="524" width="15.5703125" style="4" bestFit="1" customWidth="1"/>
    <col min="525" max="769" width="9.140625" style="4"/>
    <col min="770" max="770" width="41.7109375" style="4" bestFit="1" customWidth="1"/>
    <col min="771" max="771" width="15.7109375" style="4" bestFit="1" customWidth="1"/>
    <col min="772" max="772" width="41.5703125" style="4" customWidth="1"/>
    <col min="773" max="773" width="6.42578125" style="4" customWidth="1"/>
    <col min="774" max="774" width="18.28515625" style="4" bestFit="1" customWidth="1"/>
    <col min="775" max="775" width="9.140625" style="4"/>
    <col min="776" max="776" width="31.28515625" style="4" bestFit="1" customWidth="1"/>
    <col min="777" max="777" width="15.7109375" style="4" bestFit="1" customWidth="1"/>
    <col min="778" max="778" width="44.7109375" style="4" bestFit="1" customWidth="1"/>
    <col min="779" max="779" width="6.28515625" style="4" bestFit="1" customWidth="1"/>
    <col min="780" max="780" width="15.5703125" style="4" bestFit="1" customWidth="1"/>
    <col min="781" max="1025" width="9.140625" style="4"/>
    <col min="1026" max="1026" width="41.7109375" style="4" bestFit="1" customWidth="1"/>
    <col min="1027" max="1027" width="15.7109375" style="4" bestFit="1" customWidth="1"/>
    <col min="1028" max="1028" width="41.5703125" style="4" customWidth="1"/>
    <col min="1029" max="1029" width="6.42578125" style="4" customWidth="1"/>
    <col min="1030" max="1030" width="18.28515625" style="4" bestFit="1" customWidth="1"/>
    <col min="1031" max="1031" width="9.140625" style="4"/>
    <col min="1032" max="1032" width="31.28515625" style="4" bestFit="1" customWidth="1"/>
    <col min="1033" max="1033" width="15.7109375" style="4" bestFit="1" customWidth="1"/>
    <col min="1034" max="1034" width="44.7109375" style="4" bestFit="1" customWidth="1"/>
    <col min="1035" max="1035" width="6.28515625" style="4" bestFit="1" customWidth="1"/>
    <col min="1036" max="1036" width="15.5703125" style="4" bestFit="1" customWidth="1"/>
    <col min="1037" max="1281" width="9.140625" style="4"/>
    <col min="1282" max="1282" width="41.7109375" style="4" bestFit="1" customWidth="1"/>
    <col min="1283" max="1283" width="15.7109375" style="4" bestFit="1" customWidth="1"/>
    <col min="1284" max="1284" width="41.5703125" style="4" customWidth="1"/>
    <col min="1285" max="1285" width="6.42578125" style="4" customWidth="1"/>
    <col min="1286" max="1286" width="18.28515625" style="4" bestFit="1" customWidth="1"/>
    <col min="1287" max="1287" width="9.140625" style="4"/>
    <col min="1288" max="1288" width="31.28515625" style="4" bestFit="1" customWidth="1"/>
    <col min="1289" max="1289" width="15.7109375" style="4" bestFit="1" customWidth="1"/>
    <col min="1290" max="1290" width="44.7109375" style="4" bestFit="1" customWidth="1"/>
    <col min="1291" max="1291" width="6.28515625" style="4" bestFit="1" customWidth="1"/>
    <col min="1292" max="1292" width="15.5703125" style="4" bestFit="1" customWidth="1"/>
    <col min="1293" max="1537" width="9.140625" style="4"/>
    <col min="1538" max="1538" width="41.7109375" style="4" bestFit="1" customWidth="1"/>
    <col min="1539" max="1539" width="15.7109375" style="4" bestFit="1" customWidth="1"/>
    <col min="1540" max="1540" width="41.5703125" style="4" customWidth="1"/>
    <col min="1541" max="1541" width="6.42578125" style="4" customWidth="1"/>
    <col min="1542" max="1542" width="18.28515625" style="4" bestFit="1" customWidth="1"/>
    <col min="1543" max="1543" width="9.140625" style="4"/>
    <col min="1544" max="1544" width="31.28515625" style="4" bestFit="1" customWidth="1"/>
    <col min="1545" max="1545" width="15.7109375" style="4" bestFit="1" customWidth="1"/>
    <col min="1546" max="1546" width="44.7109375" style="4" bestFit="1" customWidth="1"/>
    <col min="1547" max="1547" width="6.28515625" style="4" bestFit="1" customWidth="1"/>
    <col min="1548" max="1548" width="15.5703125" style="4" bestFit="1" customWidth="1"/>
    <col min="1549" max="1793" width="9.140625" style="4"/>
    <col min="1794" max="1794" width="41.7109375" style="4" bestFit="1" customWidth="1"/>
    <col min="1795" max="1795" width="15.7109375" style="4" bestFit="1" customWidth="1"/>
    <col min="1796" max="1796" width="41.5703125" style="4" customWidth="1"/>
    <col min="1797" max="1797" width="6.42578125" style="4" customWidth="1"/>
    <col min="1798" max="1798" width="18.28515625" style="4" bestFit="1" customWidth="1"/>
    <col min="1799" max="1799" width="9.140625" style="4"/>
    <col min="1800" max="1800" width="31.28515625" style="4" bestFit="1" customWidth="1"/>
    <col min="1801" max="1801" width="15.7109375" style="4" bestFit="1" customWidth="1"/>
    <col min="1802" max="1802" width="44.7109375" style="4" bestFit="1" customWidth="1"/>
    <col min="1803" max="1803" width="6.28515625" style="4" bestFit="1" customWidth="1"/>
    <col min="1804" max="1804" width="15.5703125" style="4" bestFit="1" customWidth="1"/>
    <col min="1805" max="2049" width="9.140625" style="4"/>
    <col min="2050" max="2050" width="41.7109375" style="4" bestFit="1" customWidth="1"/>
    <col min="2051" max="2051" width="15.7109375" style="4" bestFit="1" customWidth="1"/>
    <col min="2052" max="2052" width="41.5703125" style="4" customWidth="1"/>
    <col min="2053" max="2053" width="6.42578125" style="4" customWidth="1"/>
    <col min="2054" max="2054" width="18.28515625" style="4" bestFit="1" customWidth="1"/>
    <col min="2055" max="2055" width="9.140625" style="4"/>
    <col min="2056" max="2056" width="31.28515625" style="4" bestFit="1" customWidth="1"/>
    <col min="2057" max="2057" width="15.7109375" style="4" bestFit="1" customWidth="1"/>
    <col min="2058" max="2058" width="44.7109375" style="4" bestFit="1" customWidth="1"/>
    <col min="2059" max="2059" width="6.28515625" style="4" bestFit="1" customWidth="1"/>
    <col min="2060" max="2060" width="15.5703125" style="4" bestFit="1" customWidth="1"/>
    <col min="2061" max="2305" width="9.140625" style="4"/>
    <col min="2306" max="2306" width="41.7109375" style="4" bestFit="1" customWidth="1"/>
    <col min="2307" max="2307" width="15.7109375" style="4" bestFit="1" customWidth="1"/>
    <col min="2308" max="2308" width="41.5703125" style="4" customWidth="1"/>
    <col min="2309" max="2309" width="6.42578125" style="4" customWidth="1"/>
    <col min="2310" max="2310" width="18.28515625" style="4" bestFit="1" customWidth="1"/>
    <col min="2311" max="2311" width="9.140625" style="4"/>
    <col min="2312" max="2312" width="31.28515625" style="4" bestFit="1" customWidth="1"/>
    <col min="2313" max="2313" width="15.7109375" style="4" bestFit="1" customWidth="1"/>
    <col min="2314" max="2314" width="44.7109375" style="4" bestFit="1" customWidth="1"/>
    <col min="2315" max="2315" width="6.28515625" style="4" bestFit="1" customWidth="1"/>
    <col min="2316" max="2316" width="15.5703125" style="4" bestFit="1" customWidth="1"/>
    <col min="2317" max="2561" width="9.140625" style="4"/>
    <col min="2562" max="2562" width="41.7109375" style="4" bestFit="1" customWidth="1"/>
    <col min="2563" max="2563" width="15.7109375" style="4" bestFit="1" customWidth="1"/>
    <col min="2564" max="2564" width="41.5703125" style="4" customWidth="1"/>
    <col min="2565" max="2565" width="6.42578125" style="4" customWidth="1"/>
    <col min="2566" max="2566" width="18.28515625" style="4" bestFit="1" customWidth="1"/>
    <col min="2567" max="2567" width="9.140625" style="4"/>
    <col min="2568" max="2568" width="31.28515625" style="4" bestFit="1" customWidth="1"/>
    <col min="2569" max="2569" width="15.7109375" style="4" bestFit="1" customWidth="1"/>
    <col min="2570" max="2570" width="44.7109375" style="4" bestFit="1" customWidth="1"/>
    <col min="2571" max="2571" width="6.28515625" style="4" bestFit="1" customWidth="1"/>
    <col min="2572" max="2572" width="15.5703125" style="4" bestFit="1" customWidth="1"/>
    <col min="2573" max="2817" width="9.140625" style="4"/>
    <col min="2818" max="2818" width="41.7109375" style="4" bestFit="1" customWidth="1"/>
    <col min="2819" max="2819" width="15.7109375" style="4" bestFit="1" customWidth="1"/>
    <col min="2820" max="2820" width="41.5703125" style="4" customWidth="1"/>
    <col min="2821" max="2821" width="6.42578125" style="4" customWidth="1"/>
    <col min="2822" max="2822" width="18.28515625" style="4" bestFit="1" customWidth="1"/>
    <col min="2823" max="2823" width="9.140625" style="4"/>
    <col min="2824" max="2824" width="31.28515625" style="4" bestFit="1" customWidth="1"/>
    <col min="2825" max="2825" width="15.7109375" style="4" bestFit="1" customWidth="1"/>
    <col min="2826" max="2826" width="44.7109375" style="4" bestFit="1" customWidth="1"/>
    <col min="2827" max="2827" width="6.28515625" style="4" bestFit="1" customWidth="1"/>
    <col min="2828" max="2828" width="15.5703125" style="4" bestFit="1" customWidth="1"/>
    <col min="2829" max="3073" width="9.140625" style="4"/>
    <col min="3074" max="3074" width="41.7109375" style="4" bestFit="1" customWidth="1"/>
    <col min="3075" max="3075" width="15.7109375" style="4" bestFit="1" customWidth="1"/>
    <col min="3076" max="3076" width="41.5703125" style="4" customWidth="1"/>
    <col min="3077" max="3077" width="6.42578125" style="4" customWidth="1"/>
    <col min="3078" max="3078" width="18.28515625" style="4" bestFit="1" customWidth="1"/>
    <col min="3079" max="3079" width="9.140625" style="4"/>
    <col min="3080" max="3080" width="31.28515625" style="4" bestFit="1" customWidth="1"/>
    <col min="3081" max="3081" width="15.7109375" style="4" bestFit="1" customWidth="1"/>
    <col min="3082" max="3082" width="44.7109375" style="4" bestFit="1" customWidth="1"/>
    <col min="3083" max="3083" width="6.28515625" style="4" bestFit="1" customWidth="1"/>
    <col min="3084" max="3084" width="15.5703125" style="4" bestFit="1" customWidth="1"/>
    <col min="3085" max="3329" width="9.140625" style="4"/>
    <col min="3330" max="3330" width="41.7109375" style="4" bestFit="1" customWidth="1"/>
    <col min="3331" max="3331" width="15.7109375" style="4" bestFit="1" customWidth="1"/>
    <col min="3332" max="3332" width="41.5703125" style="4" customWidth="1"/>
    <col min="3333" max="3333" width="6.42578125" style="4" customWidth="1"/>
    <col min="3334" max="3334" width="18.28515625" style="4" bestFit="1" customWidth="1"/>
    <col min="3335" max="3335" width="9.140625" style="4"/>
    <col min="3336" max="3336" width="31.28515625" style="4" bestFit="1" customWidth="1"/>
    <col min="3337" max="3337" width="15.7109375" style="4" bestFit="1" customWidth="1"/>
    <col min="3338" max="3338" width="44.7109375" style="4" bestFit="1" customWidth="1"/>
    <col min="3339" max="3339" width="6.28515625" style="4" bestFit="1" customWidth="1"/>
    <col min="3340" max="3340" width="15.5703125" style="4" bestFit="1" customWidth="1"/>
    <col min="3341" max="3585" width="9.140625" style="4"/>
    <col min="3586" max="3586" width="41.7109375" style="4" bestFit="1" customWidth="1"/>
    <col min="3587" max="3587" width="15.7109375" style="4" bestFit="1" customWidth="1"/>
    <col min="3588" max="3588" width="41.5703125" style="4" customWidth="1"/>
    <col min="3589" max="3589" width="6.42578125" style="4" customWidth="1"/>
    <col min="3590" max="3590" width="18.28515625" style="4" bestFit="1" customWidth="1"/>
    <col min="3591" max="3591" width="9.140625" style="4"/>
    <col min="3592" max="3592" width="31.28515625" style="4" bestFit="1" customWidth="1"/>
    <col min="3593" max="3593" width="15.7109375" style="4" bestFit="1" customWidth="1"/>
    <col min="3594" max="3594" width="44.7109375" style="4" bestFit="1" customWidth="1"/>
    <col min="3595" max="3595" width="6.28515625" style="4" bestFit="1" customWidth="1"/>
    <col min="3596" max="3596" width="15.5703125" style="4" bestFit="1" customWidth="1"/>
    <col min="3597" max="3841" width="9.140625" style="4"/>
    <col min="3842" max="3842" width="41.7109375" style="4" bestFit="1" customWidth="1"/>
    <col min="3843" max="3843" width="15.7109375" style="4" bestFit="1" customWidth="1"/>
    <col min="3844" max="3844" width="41.5703125" style="4" customWidth="1"/>
    <col min="3845" max="3845" width="6.42578125" style="4" customWidth="1"/>
    <col min="3846" max="3846" width="18.28515625" style="4" bestFit="1" customWidth="1"/>
    <col min="3847" max="3847" width="9.140625" style="4"/>
    <col min="3848" max="3848" width="31.28515625" style="4" bestFit="1" customWidth="1"/>
    <col min="3849" max="3849" width="15.7109375" style="4" bestFit="1" customWidth="1"/>
    <col min="3850" max="3850" width="44.7109375" style="4" bestFit="1" customWidth="1"/>
    <col min="3851" max="3851" width="6.28515625" style="4" bestFit="1" customWidth="1"/>
    <col min="3852" max="3852" width="15.5703125" style="4" bestFit="1" customWidth="1"/>
    <col min="3853" max="4097" width="9.140625" style="4"/>
    <col min="4098" max="4098" width="41.7109375" style="4" bestFit="1" customWidth="1"/>
    <col min="4099" max="4099" width="15.7109375" style="4" bestFit="1" customWidth="1"/>
    <col min="4100" max="4100" width="41.5703125" style="4" customWidth="1"/>
    <col min="4101" max="4101" width="6.42578125" style="4" customWidth="1"/>
    <col min="4102" max="4102" width="18.28515625" style="4" bestFit="1" customWidth="1"/>
    <col min="4103" max="4103" width="9.140625" style="4"/>
    <col min="4104" max="4104" width="31.28515625" style="4" bestFit="1" customWidth="1"/>
    <col min="4105" max="4105" width="15.7109375" style="4" bestFit="1" customWidth="1"/>
    <col min="4106" max="4106" width="44.7109375" style="4" bestFit="1" customWidth="1"/>
    <col min="4107" max="4107" width="6.28515625" style="4" bestFit="1" customWidth="1"/>
    <col min="4108" max="4108" width="15.5703125" style="4" bestFit="1" customWidth="1"/>
    <col min="4109" max="4353" width="9.140625" style="4"/>
    <col min="4354" max="4354" width="41.7109375" style="4" bestFit="1" customWidth="1"/>
    <col min="4355" max="4355" width="15.7109375" style="4" bestFit="1" customWidth="1"/>
    <col min="4356" max="4356" width="41.5703125" style="4" customWidth="1"/>
    <col min="4357" max="4357" width="6.42578125" style="4" customWidth="1"/>
    <col min="4358" max="4358" width="18.28515625" style="4" bestFit="1" customWidth="1"/>
    <col min="4359" max="4359" width="9.140625" style="4"/>
    <col min="4360" max="4360" width="31.28515625" style="4" bestFit="1" customWidth="1"/>
    <col min="4361" max="4361" width="15.7109375" style="4" bestFit="1" customWidth="1"/>
    <col min="4362" max="4362" width="44.7109375" style="4" bestFit="1" customWidth="1"/>
    <col min="4363" max="4363" width="6.28515625" style="4" bestFit="1" customWidth="1"/>
    <col min="4364" max="4364" width="15.5703125" style="4" bestFit="1" customWidth="1"/>
    <col min="4365" max="4609" width="9.140625" style="4"/>
    <col min="4610" max="4610" width="41.7109375" style="4" bestFit="1" customWidth="1"/>
    <col min="4611" max="4611" width="15.7109375" style="4" bestFit="1" customWidth="1"/>
    <col min="4612" max="4612" width="41.5703125" style="4" customWidth="1"/>
    <col min="4613" max="4613" width="6.42578125" style="4" customWidth="1"/>
    <col min="4614" max="4614" width="18.28515625" style="4" bestFit="1" customWidth="1"/>
    <col min="4615" max="4615" width="9.140625" style="4"/>
    <col min="4616" max="4616" width="31.28515625" style="4" bestFit="1" customWidth="1"/>
    <col min="4617" max="4617" width="15.7109375" style="4" bestFit="1" customWidth="1"/>
    <col min="4618" max="4618" width="44.7109375" style="4" bestFit="1" customWidth="1"/>
    <col min="4619" max="4619" width="6.28515625" style="4" bestFit="1" customWidth="1"/>
    <col min="4620" max="4620" width="15.5703125" style="4" bestFit="1" customWidth="1"/>
    <col min="4621" max="4865" width="9.140625" style="4"/>
    <col min="4866" max="4866" width="41.7109375" style="4" bestFit="1" customWidth="1"/>
    <col min="4867" max="4867" width="15.7109375" style="4" bestFit="1" customWidth="1"/>
    <col min="4868" max="4868" width="41.5703125" style="4" customWidth="1"/>
    <col min="4869" max="4869" width="6.42578125" style="4" customWidth="1"/>
    <col min="4870" max="4870" width="18.28515625" style="4" bestFit="1" customWidth="1"/>
    <col min="4871" max="4871" width="9.140625" style="4"/>
    <col min="4872" max="4872" width="31.28515625" style="4" bestFit="1" customWidth="1"/>
    <col min="4873" max="4873" width="15.7109375" style="4" bestFit="1" customWidth="1"/>
    <col min="4874" max="4874" width="44.7109375" style="4" bestFit="1" customWidth="1"/>
    <col min="4875" max="4875" width="6.28515625" style="4" bestFit="1" customWidth="1"/>
    <col min="4876" max="4876" width="15.5703125" style="4" bestFit="1" customWidth="1"/>
    <col min="4877" max="5121" width="9.140625" style="4"/>
    <col min="5122" max="5122" width="41.7109375" style="4" bestFit="1" customWidth="1"/>
    <col min="5123" max="5123" width="15.7109375" style="4" bestFit="1" customWidth="1"/>
    <col min="5124" max="5124" width="41.5703125" style="4" customWidth="1"/>
    <col min="5125" max="5125" width="6.42578125" style="4" customWidth="1"/>
    <col min="5126" max="5126" width="18.28515625" style="4" bestFit="1" customWidth="1"/>
    <col min="5127" max="5127" width="9.140625" style="4"/>
    <col min="5128" max="5128" width="31.28515625" style="4" bestFit="1" customWidth="1"/>
    <col min="5129" max="5129" width="15.7109375" style="4" bestFit="1" customWidth="1"/>
    <col min="5130" max="5130" width="44.7109375" style="4" bestFit="1" customWidth="1"/>
    <col min="5131" max="5131" width="6.28515625" style="4" bestFit="1" customWidth="1"/>
    <col min="5132" max="5132" width="15.5703125" style="4" bestFit="1" customWidth="1"/>
    <col min="5133" max="5377" width="9.140625" style="4"/>
    <col min="5378" max="5378" width="41.7109375" style="4" bestFit="1" customWidth="1"/>
    <col min="5379" max="5379" width="15.7109375" style="4" bestFit="1" customWidth="1"/>
    <col min="5380" max="5380" width="41.5703125" style="4" customWidth="1"/>
    <col min="5381" max="5381" width="6.42578125" style="4" customWidth="1"/>
    <col min="5382" max="5382" width="18.28515625" style="4" bestFit="1" customWidth="1"/>
    <col min="5383" max="5383" width="9.140625" style="4"/>
    <col min="5384" max="5384" width="31.28515625" style="4" bestFit="1" customWidth="1"/>
    <col min="5385" max="5385" width="15.7109375" style="4" bestFit="1" customWidth="1"/>
    <col min="5386" max="5386" width="44.7109375" style="4" bestFit="1" customWidth="1"/>
    <col min="5387" max="5387" width="6.28515625" style="4" bestFit="1" customWidth="1"/>
    <col min="5388" max="5388" width="15.5703125" style="4" bestFit="1" customWidth="1"/>
    <col min="5389" max="5633" width="9.140625" style="4"/>
    <col min="5634" max="5634" width="41.7109375" style="4" bestFit="1" customWidth="1"/>
    <col min="5635" max="5635" width="15.7109375" style="4" bestFit="1" customWidth="1"/>
    <col min="5636" max="5636" width="41.5703125" style="4" customWidth="1"/>
    <col min="5637" max="5637" width="6.42578125" style="4" customWidth="1"/>
    <col min="5638" max="5638" width="18.28515625" style="4" bestFit="1" customWidth="1"/>
    <col min="5639" max="5639" width="9.140625" style="4"/>
    <col min="5640" max="5640" width="31.28515625" style="4" bestFit="1" customWidth="1"/>
    <col min="5641" max="5641" width="15.7109375" style="4" bestFit="1" customWidth="1"/>
    <col min="5642" max="5642" width="44.7109375" style="4" bestFit="1" customWidth="1"/>
    <col min="5643" max="5643" width="6.28515625" style="4" bestFit="1" customWidth="1"/>
    <col min="5644" max="5644" width="15.5703125" style="4" bestFit="1" customWidth="1"/>
    <col min="5645" max="5889" width="9.140625" style="4"/>
    <col min="5890" max="5890" width="41.7109375" style="4" bestFit="1" customWidth="1"/>
    <col min="5891" max="5891" width="15.7109375" style="4" bestFit="1" customWidth="1"/>
    <col min="5892" max="5892" width="41.5703125" style="4" customWidth="1"/>
    <col min="5893" max="5893" width="6.42578125" style="4" customWidth="1"/>
    <col min="5894" max="5894" width="18.28515625" style="4" bestFit="1" customWidth="1"/>
    <col min="5895" max="5895" width="9.140625" style="4"/>
    <col min="5896" max="5896" width="31.28515625" style="4" bestFit="1" customWidth="1"/>
    <col min="5897" max="5897" width="15.7109375" style="4" bestFit="1" customWidth="1"/>
    <col min="5898" max="5898" width="44.7109375" style="4" bestFit="1" customWidth="1"/>
    <col min="5899" max="5899" width="6.28515625" style="4" bestFit="1" customWidth="1"/>
    <col min="5900" max="5900" width="15.5703125" style="4" bestFit="1" customWidth="1"/>
    <col min="5901" max="6145" width="9.140625" style="4"/>
    <col min="6146" max="6146" width="41.7109375" style="4" bestFit="1" customWidth="1"/>
    <col min="6147" max="6147" width="15.7109375" style="4" bestFit="1" customWidth="1"/>
    <col min="6148" max="6148" width="41.5703125" style="4" customWidth="1"/>
    <col min="6149" max="6149" width="6.42578125" style="4" customWidth="1"/>
    <col min="6150" max="6150" width="18.28515625" style="4" bestFit="1" customWidth="1"/>
    <col min="6151" max="6151" width="9.140625" style="4"/>
    <col min="6152" max="6152" width="31.28515625" style="4" bestFit="1" customWidth="1"/>
    <col min="6153" max="6153" width="15.7109375" style="4" bestFit="1" customWidth="1"/>
    <col min="6154" max="6154" width="44.7109375" style="4" bestFit="1" customWidth="1"/>
    <col min="6155" max="6155" width="6.28515625" style="4" bestFit="1" customWidth="1"/>
    <col min="6156" max="6156" width="15.5703125" style="4" bestFit="1" customWidth="1"/>
    <col min="6157" max="6401" width="9.140625" style="4"/>
    <col min="6402" max="6402" width="41.7109375" style="4" bestFit="1" customWidth="1"/>
    <col min="6403" max="6403" width="15.7109375" style="4" bestFit="1" customWidth="1"/>
    <col min="6404" max="6404" width="41.5703125" style="4" customWidth="1"/>
    <col min="6405" max="6405" width="6.42578125" style="4" customWidth="1"/>
    <col min="6406" max="6406" width="18.28515625" style="4" bestFit="1" customWidth="1"/>
    <col min="6407" max="6407" width="9.140625" style="4"/>
    <col min="6408" max="6408" width="31.28515625" style="4" bestFit="1" customWidth="1"/>
    <col min="6409" max="6409" width="15.7109375" style="4" bestFit="1" customWidth="1"/>
    <col min="6410" max="6410" width="44.7109375" style="4" bestFit="1" customWidth="1"/>
    <col min="6411" max="6411" width="6.28515625" style="4" bestFit="1" customWidth="1"/>
    <col min="6412" max="6412" width="15.5703125" style="4" bestFit="1" customWidth="1"/>
    <col min="6413" max="6657" width="9.140625" style="4"/>
    <col min="6658" max="6658" width="41.7109375" style="4" bestFit="1" customWidth="1"/>
    <col min="6659" max="6659" width="15.7109375" style="4" bestFit="1" customWidth="1"/>
    <col min="6660" max="6660" width="41.5703125" style="4" customWidth="1"/>
    <col min="6661" max="6661" width="6.42578125" style="4" customWidth="1"/>
    <col min="6662" max="6662" width="18.28515625" style="4" bestFit="1" customWidth="1"/>
    <col min="6663" max="6663" width="9.140625" style="4"/>
    <col min="6664" max="6664" width="31.28515625" style="4" bestFit="1" customWidth="1"/>
    <col min="6665" max="6665" width="15.7109375" style="4" bestFit="1" customWidth="1"/>
    <col min="6666" max="6666" width="44.7109375" style="4" bestFit="1" customWidth="1"/>
    <col min="6667" max="6667" width="6.28515625" style="4" bestFit="1" customWidth="1"/>
    <col min="6668" max="6668" width="15.5703125" style="4" bestFit="1" customWidth="1"/>
    <col min="6669" max="6913" width="9.140625" style="4"/>
    <col min="6914" max="6914" width="41.7109375" style="4" bestFit="1" customWidth="1"/>
    <col min="6915" max="6915" width="15.7109375" style="4" bestFit="1" customWidth="1"/>
    <col min="6916" max="6916" width="41.5703125" style="4" customWidth="1"/>
    <col min="6917" max="6917" width="6.42578125" style="4" customWidth="1"/>
    <col min="6918" max="6918" width="18.28515625" style="4" bestFit="1" customWidth="1"/>
    <col min="6919" max="6919" width="9.140625" style="4"/>
    <col min="6920" max="6920" width="31.28515625" style="4" bestFit="1" customWidth="1"/>
    <col min="6921" max="6921" width="15.7109375" style="4" bestFit="1" customWidth="1"/>
    <col min="6922" max="6922" width="44.7109375" style="4" bestFit="1" customWidth="1"/>
    <col min="6923" max="6923" width="6.28515625" style="4" bestFit="1" customWidth="1"/>
    <col min="6924" max="6924" width="15.5703125" style="4" bestFit="1" customWidth="1"/>
    <col min="6925" max="7169" width="9.140625" style="4"/>
    <col min="7170" max="7170" width="41.7109375" style="4" bestFit="1" customWidth="1"/>
    <col min="7171" max="7171" width="15.7109375" style="4" bestFit="1" customWidth="1"/>
    <col min="7172" max="7172" width="41.5703125" style="4" customWidth="1"/>
    <col min="7173" max="7173" width="6.42578125" style="4" customWidth="1"/>
    <col min="7174" max="7174" width="18.28515625" style="4" bestFit="1" customWidth="1"/>
    <col min="7175" max="7175" width="9.140625" style="4"/>
    <col min="7176" max="7176" width="31.28515625" style="4" bestFit="1" customWidth="1"/>
    <col min="7177" max="7177" width="15.7109375" style="4" bestFit="1" customWidth="1"/>
    <col min="7178" max="7178" width="44.7109375" style="4" bestFit="1" customWidth="1"/>
    <col min="7179" max="7179" width="6.28515625" style="4" bestFit="1" customWidth="1"/>
    <col min="7180" max="7180" width="15.5703125" style="4" bestFit="1" customWidth="1"/>
    <col min="7181" max="7425" width="9.140625" style="4"/>
    <col min="7426" max="7426" width="41.7109375" style="4" bestFit="1" customWidth="1"/>
    <col min="7427" max="7427" width="15.7109375" style="4" bestFit="1" customWidth="1"/>
    <col min="7428" max="7428" width="41.5703125" style="4" customWidth="1"/>
    <col min="7429" max="7429" width="6.42578125" style="4" customWidth="1"/>
    <col min="7430" max="7430" width="18.28515625" style="4" bestFit="1" customWidth="1"/>
    <col min="7431" max="7431" width="9.140625" style="4"/>
    <col min="7432" max="7432" width="31.28515625" style="4" bestFit="1" customWidth="1"/>
    <col min="7433" max="7433" width="15.7109375" style="4" bestFit="1" customWidth="1"/>
    <col min="7434" max="7434" width="44.7109375" style="4" bestFit="1" customWidth="1"/>
    <col min="7435" max="7435" width="6.28515625" style="4" bestFit="1" customWidth="1"/>
    <col min="7436" max="7436" width="15.5703125" style="4" bestFit="1" customWidth="1"/>
    <col min="7437" max="7681" width="9.140625" style="4"/>
    <col min="7682" max="7682" width="41.7109375" style="4" bestFit="1" customWidth="1"/>
    <col min="7683" max="7683" width="15.7109375" style="4" bestFit="1" customWidth="1"/>
    <col min="7684" max="7684" width="41.5703125" style="4" customWidth="1"/>
    <col min="7685" max="7685" width="6.42578125" style="4" customWidth="1"/>
    <col min="7686" max="7686" width="18.28515625" style="4" bestFit="1" customWidth="1"/>
    <col min="7687" max="7687" width="9.140625" style="4"/>
    <col min="7688" max="7688" width="31.28515625" style="4" bestFit="1" customWidth="1"/>
    <col min="7689" max="7689" width="15.7109375" style="4" bestFit="1" customWidth="1"/>
    <col min="7690" max="7690" width="44.7109375" style="4" bestFit="1" customWidth="1"/>
    <col min="7691" max="7691" width="6.28515625" style="4" bestFit="1" customWidth="1"/>
    <col min="7692" max="7692" width="15.5703125" style="4" bestFit="1" customWidth="1"/>
    <col min="7693" max="7937" width="9.140625" style="4"/>
    <col min="7938" max="7938" width="41.7109375" style="4" bestFit="1" customWidth="1"/>
    <col min="7939" max="7939" width="15.7109375" style="4" bestFit="1" customWidth="1"/>
    <col min="7940" max="7940" width="41.5703125" style="4" customWidth="1"/>
    <col min="7941" max="7941" width="6.42578125" style="4" customWidth="1"/>
    <col min="7942" max="7942" width="18.28515625" style="4" bestFit="1" customWidth="1"/>
    <col min="7943" max="7943" width="9.140625" style="4"/>
    <col min="7944" max="7944" width="31.28515625" style="4" bestFit="1" customWidth="1"/>
    <col min="7945" max="7945" width="15.7109375" style="4" bestFit="1" customWidth="1"/>
    <col min="7946" max="7946" width="44.7109375" style="4" bestFit="1" customWidth="1"/>
    <col min="7947" max="7947" width="6.28515625" style="4" bestFit="1" customWidth="1"/>
    <col min="7948" max="7948" width="15.5703125" style="4" bestFit="1" customWidth="1"/>
    <col min="7949" max="8193" width="9.140625" style="4"/>
    <col min="8194" max="8194" width="41.7109375" style="4" bestFit="1" customWidth="1"/>
    <col min="8195" max="8195" width="15.7109375" style="4" bestFit="1" customWidth="1"/>
    <col min="8196" max="8196" width="41.5703125" style="4" customWidth="1"/>
    <col min="8197" max="8197" width="6.42578125" style="4" customWidth="1"/>
    <col min="8198" max="8198" width="18.28515625" style="4" bestFit="1" customWidth="1"/>
    <col min="8199" max="8199" width="9.140625" style="4"/>
    <col min="8200" max="8200" width="31.28515625" style="4" bestFit="1" customWidth="1"/>
    <col min="8201" max="8201" width="15.7109375" style="4" bestFit="1" customWidth="1"/>
    <col min="8202" max="8202" width="44.7109375" style="4" bestFit="1" customWidth="1"/>
    <col min="8203" max="8203" width="6.28515625" style="4" bestFit="1" customWidth="1"/>
    <col min="8204" max="8204" width="15.5703125" style="4" bestFit="1" customWidth="1"/>
    <col min="8205" max="8449" width="9.140625" style="4"/>
    <col min="8450" max="8450" width="41.7109375" style="4" bestFit="1" customWidth="1"/>
    <col min="8451" max="8451" width="15.7109375" style="4" bestFit="1" customWidth="1"/>
    <col min="8452" max="8452" width="41.5703125" style="4" customWidth="1"/>
    <col min="8453" max="8453" width="6.42578125" style="4" customWidth="1"/>
    <col min="8454" max="8454" width="18.28515625" style="4" bestFit="1" customWidth="1"/>
    <col min="8455" max="8455" width="9.140625" style="4"/>
    <col min="8456" max="8456" width="31.28515625" style="4" bestFit="1" customWidth="1"/>
    <col min="8457" max="8457" width="15.7109375" style="4" bestFit="1" customWidth="1"/>
    <col min="8458" max="8458" width="44.7109375" style="4" bestFit="1" customWidth="1"/>
    <col min="8459" max="8459" width="6.28515625" style="4" bestFit="1" customWidth="1"/>
    <col min="8460" max="8460" width="15.5703125" style="4" bestFit="1" customWidth="1"/>
    <col min="8461" max="8705" width="9.140625" style="4"/>
    <col min="8706" max="8706" width="41.7109375" style="4" bestFit="1" customWidth="1"/>
    <col min="8707" max="8707" width="15.7109375" style="4" bestFit="1" customWidth="1"/>
    <col min="8708" max="8708" width="41.5703125" style="4" customWidth="1"/>
    <col min="8709" max="8709" width="6.42578125" style="4" customWidth="1"/>
    <col min="8710" max="8710" width="18.28515625" style="4" bestFit="1" customWidth="1"/>
    <col min="8711" max="8711" width="9.140625" style="4"/>
    <col min="8712" max="8712" width="31.28515625" style="4" bestFit="1" customWidth="1"/>
    <col min="8713" max="8713" width="15.7109375" style="4" bestFit="1" customWidth="1"/>
    <col min="8714" max="8714" width="44.7109375" style="4" bestFit="1" customWidth="1"/>
    <col min="8715" max="8715" width="6.28515625" style="4" bestFit="1" customWidth="1"/>
    <col min="8716" max="8716" width="15.5703125" style="4" bestFit="1" customWidth="1"/>
    <col min="8717" max="8961" width="9.140625" style="4"/>
    <col min="8962" max="8962" width="41.7109375" style="4" bestFit="1" customWidth="1"/>
    <col min="8963" max="8963" width="15.7109375" style="4" bestFit="1" customWidth="1"/>
    <col min="8964" max="8964" width="41.5703125" style="4" customWidth="1"/>
    <col min="8965" max="8965" width="6.42578125" style="4" customWidth="1"/>
    <col min="8966" max="8966" width="18.28515625" style="4" bestFit="1" customWidth="1"/>
    <col min="8967" max="8967" width="9.140625" style="4"/>
    <col min="8968" max="8968" width="31.28515625" style="4" bestFit="1" customWidth="1"/>
    <col min="8969" max="8969" width="15.7109375" style="4" bestFit="1" customWidth="1"/>
    <col min="8970" max="8970" width="44.7109375" style="4" bestFit="1" customWidth="1"/>
    <col min="8971" max="8971" width="6.28515625" style="4" bestFit="1" customWidth="1"/>
    <col min="8972" max="8972" width="15.5703125" style="4" bestFit="1" customWidth="1"/>
    <col min="8973" max="9217" width="9.140625" style="4"/>
    <col min="9218" max="9218" width="41.7109375" style="4" bestFit="1" customWidth="1"/>
    <col min="9219" max="9219" width="15.7109375" style="4" bestFit="1" customWidth="1"/>
    <col min="9220" max="9220" width="41.5703125" style="4" customWidth="1"/>
    <col min="9221" max="9221" width="6.42578125" style="4" customWidth="1"/>
    <col min="9222" max="9222" width="18.28515625" style="4" bestFit="1" customWidth="1"/>
    <col min="9223" max="9223" width="9.140625" style="4"/>
    <col min="9224" max="9224" width="31.28515625" style="4" bestFit="1" customWidth="1"/>
    <col min="9225" max="9225" width="15.7109375" style="4" bestFit="1" customWidth="1"/>
    <col min="9226" max="9226" width="44.7109375" style="4" bestFit="1" customWidth="1"/>
    <col min="9227" max="9227" width="6.28515625" style="4" bestFit="1" customWidth="1"/>
    <col min="9228" max="9228" width="15.5703125" style="4" bestFit="1" customWidth="1"/>
    <col min="9229" max="9473" width="9.140625" style="4"/>
    <col min="9474" max="9474" width="41.7109375" style="4" bestFit="1" customWidth="1"/>
    <col min="9475" max="9475" width="15.7109375" style="4" bestFit="1" customWidth="1"/>
    <col min="9476" max="9476" width="41.5703125" style="4" customWidth="1"/>
    <col min="9477" max="9477" width="6.42578125" style="4" customWidth="1"/>
    <col min="9478" max="9478" width="18.28515625" style="4" bestFit="1" customWidth="1"/>
    <col min="9479" max="9479" width="9.140625" style="4"/>
    <col min="9480" max="9480" width="31.28515625" style="4" bestFit="1" customWidth="1"/>
    <col min="9481" max="9481" width="15.7109375" style="4" bestFit="1" customWidth="1"/>
    <col min="9482" max="9482" width="44.7109375" style="4" bestFit="1" customWidth="1"/>
    <col min="9483" max="9483" width="6.28515625" style="4" bestFit="1" customWidth="1"/>
    <col min="9484" max="9484" width="15.5703125" style="4" bestFit="1" customWidth="1"/>
    <col min="9485" max="9729" width="9.140625" style="4"/>
    <col min="9730" max="9730" width="41.7109375" style="4" bestFit="1" customWidth="1"/>
    <col min="9731" max="9731" width="15.7109375" style="4" bestFit="1" customWidth="1"/>
    <col min="9732" max="9732" width="41.5703125" style="4" customWidth="1"/>
    <col min="9733" max="9733" width="6.42578125" style="4" customWidth="1"/>
    <col min="9734" max="9734" width="18.28515625" style="4" bestFit="1" customWidth="1"/>
    <col min="9735" max="9735" width="9.140625" style="4"/>
    <col min="9736" max="9736" width="31.28515625" style="4" bestFit="1" customWidth="1"/>
    <col min="9737" max="9737" width="15.7109375" style="4" bestFit="1" customWidth="1"/>
    <col min="9738" max="9738" width="44.7109375" style="4" bestFit="1" customWidth="1"/>
    <col min="9739" max="9739" width="6.28515625" style="4" bestFit="1" customWidth="1"/>
    <col min="9740" max="9740" width="15.5703125" style="4" bestFit="1" customWidth="1"/>
    <col min="9741" max="9985" width="9.140625" style="4"/>
    <col min="9986" max="9986" width="41.7109375" style="4" bestFit="1" customWidth="1"/>
    <col min="9987" max="9987" width="15.7109375" style="4" bestFit="1" customWidth="1"/>
    <col min="9988" max="9988" width="41.5703125" style="4" customWidth="1"/>
    <col min="9989" max="9989" width="6.42578125" style="4" customWidth="1"/>
    <col min="9990" max="9990" width="18.28515625" style="4" bestFit="1" customWidth="1"/>
    <col min="9991" max="9991" width="9.140625" style="4"/>
    <col min="9992" max="9992" width="31.28515625" style="4" bestFit="1" customWidth="1"/>
    <col min="9993" max="9993" width="15.7109375" style="4" bestFit="1" customWidth="1"/>
    <col min="9994" max="9994" width="44.7109375" style="4" bestFit="1" customWidth="1"/>
    <col min="9995" max="9995" width="6.28515625" style="4" bestFit="1" customWidth="1"/>
    <col min="9996" max="9996" width="15.5703125" style="4" bestFit="1" customWidth="1"/>
    <col min="9997" max="10241" width="9.140625" style="4"/>
    <col min="10242" max="10242" width="41.7109375" style="4" bestFit="1" customWidth="1"/>
    <col min="10243" max="10243" width="15.7109375" style="4" bestFit="1" customWidth="1"/>
    <col min="10244" max="10244" width="41.5703125" style="4" customWidth="1"/>
    <col min="10245" max="10245" width="6.42578125" style="4" customWidth="1"/>
    <col min="10246" max="10246" width="18.28515625" style="4" bestFit="1" customWidth="1"/>
    <col min="10247" max="10247" width="9.140625" style="4"/>
    <col min="10248" max="10248" width="31.28515625" style="4" bestFit="1" customWidth="1"/>
    <col min="10249" max="10249" width="15.7109375" style="4" bestFit="1" customWidth="1"/>
    <col min="10250" max="10250" width="44.7109375" style="4" bestFit="1" customWidth="1"/>
    <col min="10251" max="10251" width="6.28515625" style="4" bestFit="1" customWidth="1"/>
    <col min="10252" max="10252" width="15.5703125" style="4" bestFit="1" customWidth="1"/>
    <col min="10253" max="10497" width="9.140625" style="4"/>
    <col min="10498" max="10498" width="41.7109375" style="4" bestFit="1" customWidth="1"/>
    <col min="10499" max="10499" width="15.7109375" style="4" bestFit="1" customWidth="1"/>
    <col min="10500" max="10500" width="41.5703125" style="4" customWidth="1"/>
    <col min="10501" max="10501" width="6.42578125" style="4" customWidth="1"/>
    <col min="10502" max="10502" width="18.28515625" style="4" bestFit="1" customWidth="1"/>
    <col min="10503" max="10503" width="9.140625" style="4"/>
    <col min="10504" max="10504" width="31.28515625" style="4" bestFit="1" customWidth="1"/>
    <col min="10505" max="10505" width="15.7109375" style="4" bestFit="1" customWidth="1"/>
    <col min="10506" max="10506" width="44.7109375" style="4" bestFit="1" customWidth="1"/>
    <col min="10507" max="10507" width="6.28515625" style="4" bestFit="1" customWidth="1"/>
    <col min="10508" max="10508" width="15.5703125" style="4" bestFit="1" customWidth="1"/>
    <col min="10509" max="10753" width="9.140625" style="4"/>
    <col min="10754" max="10754" width="41.7109375" style="4" bestFit="1" customWidth="1"/>
    <col min="10755" max="10755" width="15.7109375" style="4" bestFit="1" customWidth="1"/>
    <col min="10756" max="10756" width="41.5703125" style="4" customWidth="1"/>
    <col min="10757" max="10757" width="6.42578125" style="4" customWidth="1"/>
    <col min="10758" max="10758" width="18.28515625" style="4" bestFit="1" customWidth="1"/>
    <col min="10759" max="10759" width="9.140625" style="4"/>
    <col min="10760" max="10760" width="31.28515625" style="4" bestFit="1" customWidth="1"/>
    <col min="10761" max="10761" width="15.7109375" style="4" bestFit="1" customWidth="1"/>
    <col min="10762" max="10762" width="44.7109375" style="4" bestFit="1" customWidth="1"/>
    <col min="10763" max="10763" width="6.28515625" style="4" bestFit="1" customWidth="1"/>
    <col min="10764" max="10764" width="15.5703125" style="4" bestFit="1" customWidth="1"/>
    <col min="10765" max="11009" width="9.140625" style="4"/>
    <col min="11010" max="11010" width="41.7109375" style="4" bestFit="1" customWidth="1"/>
    <col min="11011" max="11011" width="15.7109375" style="4" bestFit="1" customWidth="1"/>
    <col min="11012" max="11012" width="41.5703125" style="4" customWidth="1"/>
    <col min="11013" max="11013" width="6.42578125" style="4" customWidth="1"/>
    <col min="11014" max="11014" width="18.28515625" style="4" bestFit="1" customWidth="1"/>
    <col min="11015" max="11015" width="9.140625" style="4"/>
    <col min="11016" max="11016" width="31.28515625" style="4" bestFit="1" customWidth="1"/>
    <col min="11017" max="11017" width="15.7109375" style="4" bestFit="1" customWidth="1"/>
    <col min="11018" max="11018" width="44.7109375" style="4" bestFit="1" customWidth="1"/>
    <col min="11019" max="11019" width="6.28515625" style="4" bestFit="1" customWidth="1"/>
    <col min="11020" max="11020" width="15.5703125" style="4" bestFit="1" customWidth="1"/>
    <col min="11021" max="11265" width="9.140625" style="4"/>
    <col min="11266" max="11266" width="41.7109375" style="4" bestFit="1" customWidth="1"/>
    <col min="11267" max="11267" width="15.7109375" style="4" bestFit="1" customWidth="1"/>
    <col min="11268" max="11268" width="41.5703125" style="4" customWidth="1"/>
    <col min="11269" max="11269" width="6.42578125" style="4" customWidth="1"/>
    <col min="11270" max="11270" width="18.28515625" style="4" bestFit="1" customWidth="1"/>
    <col min="11271" max="11271" width="9.140625" style="4"/>
    <col min="11272" max="11272" width="31.28515625" style="4" bestFit="1" customWidth="1"/>
    <col min="11273" max="11273" width="15.7109375" style="4" bestFit="1" customWidth="1"/>
    <col min="11274" max="11274" width="44.7109375" style="4" bestFit="1" customWidth="1"/>
    <col min="11275" max="11275" width="6.28515625" style="4" bestFit="1" customWidth="1"/>
    <col min="11276" max="11276" width="15.5703125" style="4" bestFit="1" customWidth="1"/>
    <col min="11277" max="11521" width="9.140625" style="4"/>
    <col min="11522" max="11522" width="41.7109375" style="4" bestFit="1" customWidth="1"/>
    <col min="11523" max="11523" width="15.7109375" style="4" bestFit="1" customWidth="1"/>
    <col min="11524" max="11524" width="41.5703125" style="4" customWidth="1"/>
    <col min="11525" max="11525" width="6.42578125" style="4" customWidth="1"/>
    <col min="11526" max="11526" width="18.28515625" style="4" bestFit="1" customWidth="1"/>
    <col min="11527" max="11527" width="9.140625" style="4"/>
    <col min="11528" max="11528" width="31.28515625" style="4" bestFit="1" customWidth="1"/>
    <col min="11529" max="11529" width="15.7109375" style="4" bestFit="1" customWidth="1"/>
    <col min="11530" max="11530" width="44.7109375" style="4" bestFit="1" customWidth="1"/>
    <col min="11531" max="11531" width="6.28515625" style="4" bestFit="1" customWidth="1"/>
    <col min="11532" max="11532" width="15.5703125" style="4" bestFit="1" customWidth="1"/>
    <col min="11533" max="11777" width="9.140625" style="4"/>
    <col min="11778" max="11778" width="41.7109375" style="4" bestFit="1" customWidth="1"/>
    <col min="11779" max="11779" width="15.7109375" style="4" bestFit="1" customWidth="1"/>
    <col min="11780" max="11780" width="41.5703125" style="4" customWidth="1"/>
    <col min="11781" max="11781" width="6.42578125" style="4" customWidth="1"/>
    <col min="11782" max="11782" width="18.28515625" style="4" bestFit="1" customWidth="1"/>
    <col min="11783" max="11783" width="9.140625" style="4"/>
    <col min="11784" max="11784" width="31.28515625" style="4" bestFit="1" customWidth="1"/>
    <col min="11785" max="11785" width="15.7109375" style="4" bestFit="1" customWidth="1"/>
    <col min="11786" max="11786" width="44.7109375" style="4" bestFit="1" customWidth="1"/>
    <col min="11787" max="11787" width="6.28515625" style="4" bestFit="1" customWidth="1"/>
    <col min="11788" max="11788" width="15.5703125" style="4" bestFit="1" customWidth="1"/>
    <col min="11789" max="12033" width="9.140625" style="4"/>
    <col min="12034" max="12034" width="41.7109375" style="4" bestFit="1" customWidth="1"/>
    <col min="12035" max="12035" width="15.7109375" style="4" bestFit="1" customWidth="1"/>
    <col min="12036" max="12036" width="41.5703125" style="4" customWidth="1"/>
    <col min="12037" max="12037" width="6.42578125" style="4" customWidth="1"/>
    <col min="12038" max="12038" width="18.28515625" style="4" bestFit="1" customWidth="1"/>
    <col min="12039" max="12039" width="9.140625" style="4"/>
    <col min="12040" max="12040" width="31.28515625" style="4" bestFit="1" customWidth="1"/>
    <col min="12041" max="12041" width="15.7109375" style="4" bestFit="1" customWidth="1"/>
    <col min="12042" max="12042" width="44.7109375" style="4" bestFit="1" customWidth="1"/>
    <col min="12043" max="12043" width="6.28515625" style="4" bestFit="1" customWidth="1"/>
    <col min="12044" max="12044" width="15.5703125" style="4" bestFit="1" customWidth="1"/>
    <col min="12045" max="12289" width="9.140625" style="4"/>
    <col min="12290" max="12290" width="41.7109375" style="4" bestFit="1" customWidth="1"/>
    <col min="12291" max="12291" width="15.7109375" style="4" bestFit="1" customWidth="1"/>
    <col min="12292" max="12292" width="41.5703125" style="4" customWidth="1"/>
    <col min="12293" max="12293" width="6.42578125" style="4" customWidth="1"/>
    <col min="12294" max="12294" width="18.28515625" style="4" bestFit="1" customWidth="1"/>
    <col min="12295" max="12295" width="9.140625" style="4"/>
    <col min="12296" max="12296" width="31.28515625" style="4" bestFit="1" customWidth="1"/>
    <col min="12297" max="12297" width="15.7109375" style="4" bestFit="1" customWidth="1"/>
    <col min="12298" max="12298" width="44.7109375" style="4" bestFit="1" customWidth="1"/>
    <col min="12299" max="12299" width="6.28515625" style="4" bestFit="1" customWidth="1"/>
    <col min="12300" max="12300" width="15.5703125" style="4" bestFit="1" customWidth="1"/>
    <col min="12301" max="12545" width="9.140625" style="4"/>
    <col min="12546" max="12546" width="41.7109375" style="4" bestFit="1" customWidth="1"/>
    <col min="12547" max="12547" width="15.7109375" style="4" bestFit="1" customWidth="1"/>
    <col min="12548" max="12548" width="41.5703125" style="4" customWidth="1"/>
    <col min="12549" max="12549" width="6.42578125" style="4" customWidth="1"/>
    <col min="12550" max="12550" width="18.28515625" style="4" bestFit="1" customWidth="1"/>
    <col min="12551" max="12551" width="9.140625" style="4"/>
    <col min="12552" max="12552" width="31.28515625" style="4" bestFit="1" customWidth="1"/>
    <col min="12553" max="12553" width="15.7109375" style="4" bestFit="1" customWidth="1"/>
    <col min="12554" max="12554" width="44.7109375" style="4" bestFit="1" customWidth="1"/>
    <col min="12555" max="12555" width="6.28515625" style="4" bestFit="1" customWidth="1"/>
    <col min="12556" max="12556" width="15.5703125" style="4" bestFit="1" customWidth="1"/>
    <col min="12557" max="12801" width="9.140625" style="4"/>
    <col min="12802" max="12802" width="41.7109375" style="4" bestFit="1" customWidth="1"/>
    <col min="12803" max="12803" width="15.7109375" style="4" bestFit="1" customWidth="1"/>
    <col min="12804" max="12804" width="41.5703125" style="4" customWidth="1"/>
    <col min="12805" max="12805" width="6.42578125" style="4" customWidth="1"/>
    <col min="12806" max="12806" width="18.28515625" style="4" bestFit="1" customWidth="1"/>
    <col min="12807" max="12807" width="9.140625" style="4"/>
    <col min="12808" max="12808" width="31.28515625" style="4" bestFit="1" customWidth="1"/>
    <col min="12809" max="12809" width="15.7109375" style="4" bestFit="1" customWidth="1"/>
    <col min="12810" max="12810" width="44.7109375" style="4" bestFit="1" customWidth="1"/>
    <col min="12811" max="12811" width="6.28515625" style="4" bestFit="1" customWidth="1"/>
    <col min="12812" max="12812" width="15.5703125" style="4" bestFit="1" customWidth="1"/>
    <col min="12813" max="13057" width="9.140625" style="4"/>
    <col min="13058" max="13058" width="41.7109375" style="4" bestFit="1" customWidth="1"/>
    <col min="13059" max="13059" width="15.7109375" style="4" bestFit="1" customWidth="1"/>
    <col min="13060" max="13060" width="41.5703125" style="4" customWidth="1"/>
    <col min="13061" max="13061" width="6.42578125" style="4" customWidth="1"/>
    <col min="13062" max="13062" width="18.28515625" style="4" bestFit="1" customWidth="1"/>
    <col min="13063" max="13063" width="9.140625" style="4"/>
    <col min="13064" max="13064" width="31.28515625" style="4" bestFit="1" customWidth="1"/>
    <col min="13065" max="13065" width="15.7109375" style="4" bestFit="1" customWidth="1"/>
    <col min="13066" max="13066" width="44.7109375" style="4" bestFit="1" customWidth="1"/>
    <col min="13067" max="13067" width="6.28515625" style="4" bestFit="1" customWidth="1"/>
    <col min="13068" max="13068" width="15.5703125" style="4" bestFit="1" customWidth="1"/>
    <col min="13069" max="13313" width="9.140625" style="4"/>
    <col min="13314" max="13314" width="41.7109375" style="4" bestFit="1" customWidth="1"/>
    <col min="13315" max="13315" width="15.7109375" style="4" bestFit="1" customWidth="1"/>
    <col min="13316" max="13316" width="41.5703125" style="4" customWidth="1"/>
    <col min="13317" max="13317" width="6.42578125" style="4" customWidth="1"/>
    <col min="13318" max="13318" width="18.28515625" style="4" bestFit="1" customWidth="1"/>
    <col min="13319" max="13319" width="9.140625" style="4"/>
    <col min="13320" max="13320" width="31.28515625" style="4" bestFit="1" customWidth="1"/>
    <col min="13321" max="13321" width="15.7109375" style="4" bestFit="1" customWidth="1"/>
    <col min="13322" max="13322" width="44.7109375" style="4" bestFit="1" customWidth="1"/>
    <col min="13323" max="13323" width="6.28515625" style="4" bestFit="1" customWidth="1"/>
    <col min="13324" max="13324" width="15.5703125" style="4" bestFit="1" customWidth="1"/>
    <col min="13325" max="13569" width="9.140625" style="4"/>
    <col min="13570" max="13570" width="41.7109375" style="4" bestFit="1" customWidth="1"/>
    <col min="13571" max="13571" width="15.7109375" style="4" bestFit="1" customWidth="1"/>
    <col min="13572" max="13572" width="41.5703125" style="4" customWidth="1"/>
    <col min="13573" max="13573" width="6.42578125" style="4" customWidth="1"/>
    <col min="13574" max="13574" width="18.28515625" style="4" bestFit="1" customWidth="1"/>
    <col min="13575" max="13575" width="9.140625" style="4"/>
    <col min="13576" max="13576" width="31.28515625" style="4" bestFit="1" customWidth="1"/>
    <col min="13577" max="13577" width="15.7109375" style="4" bestFit="1" customWidth="1"/>
    <col min="13578" max="13578" width="44.7109375" style="4" bestFit="1" customWidth="1"/>
    <col min="13579" max="13579" width="6.28515625" style="4" bestFit="1" customWidth="1"/>
    <col min="13580" max="13580" width="15.5703125" style="4" bestFit="1" customWidth="1"/>
    <col min="13581" max="13825" width="9.140625" style="4"/>
    <col min="13826" max="13826" width="41.7109375" style="4" bestFit="1" customWidth="1"/>
    <col min="13827" max="13827" width="15.7109375" style="4" bestFit="1" customWidth="1"/>
    <col min="13828" max="13828" width="41.5703125" style="4" customWidth="1"/>
    <col min="13829" max="13829" width="6.42578125" style="4" customWidth="1"/>
    <col min="13830" max="13830" width="18.28515625" style="4" bestFit="1" customWidth="1"/>
    <col min="13831" max="13831" width="9.140625" style="4"/>
    <col min="13832" max="13832" width="31.28515625" style="4" bestFit="1" customWidth="1"/>
    <col min="13833" max="13833" width="15.7109375" style="4" bestFit="1" customWidth="1"/>
    <col min="13834" max="13834" width="44.7109375" style="4" bestFit="1" customWidth="1"/>
    <col min="13835" max="13835" width="6.28515625" style="4" bestFit="1" customWidth="1"/>
    <col min="13836" max="13836" width="15.5703125" style="4" bestFit="1" customWidth="1"/>
    <col min="13837" max="14081" width="9.140625" style="4"/>
    <col min="14082" max="14082" width="41.7109375" style="4" bestFit="1" customWidth="1"/>
    <col min="14083" max="14083" width="15.7109375" style="4" bestFit="1" customWidth="1"/>
    <col min="14084" max="14084" width="41.5703125" style="4" customWidth="1"/>
    <col min="14085" max="14085" width="6.42578125" style="4" customWidth="1"/>
    <col min="14086" max="14086" width="18.28515625" style="4" bestFit="1" customWidth="1"/>
    <col min="14087" max="14087" width="9.140625" style="4"/>
    <col min="14088" max="14088" width="31.28515625" style="4" bestFit="1" customWidth="1"/>
    <col min="14089" max="14089" width="15.7109375" style="4" bestFit="1" customWidth="1"/>
    <col min="14090" max="14090" width="44.7109375" style="4" bestFit="1" customWidth="1"/>
    <col min="14091" max="14091" width="6.28515625" style="4" bestFit="1" customWidth="1"/>
    <col min="14092" max="14092" width="15.5703125" style="4" bestFit="1" customWidth="1"/>
    <col min="14093" max="14337" width="9.140625" style="4"/>
    <col min="14338" max="14338" width="41.7109375" style="4" bestFit="1" customWidth="1"/>
    <col min="14339" max="14339" width="15.7109375" style="4" bestFit="1" customWidth="1"/>
    <col min="14340" max="14340" width="41.5703125" style="4" customWidth="1"/>
    <col min="14341" max="14341" width="6.42578125" style="4" customWidth="1"/>
    <col min="14342" max="14342" width="18.28515625" style="4" bestFit="1" customWidth="1"/>
    <col min="14343" max="14343" width="9.140625" style="4"/>
    <col min="14344" max="14344" width="31.28515625" style="4" bestFit="1" customWidth="1"/>
    <col min="14345" max="14345" width="15.7109375" style="4" bestFit="1" customWidth="1"/>
    <col min="14346" max="14346" width="44.7109375" style="4" bestFit="1" customWidth="1"/>
    <col min="14347" max="14347" width="6.28515625" style="4" bestFit="1" customWidth="1"/>
    <col min="14348" max="14348" width="15.5703125" style="4" bestFit="1" customWidth="1"/>
    <col min="14349" max="14593" width="9.140625" style="4"/>
    <col min="14594" max="14594" width="41.7109375" style="4" bestFit="1" customWidth="1"/>
    <col min="14595" max="14595" width="15.7109375" style="4" bestFit="1" customWidth="1"/>
    <col min="14596" max="14596" width="41.5703125" style="4" customWidth="1"/>
    <col min="14597" max="14597" width="6.42578125" style="4" customWidth="1"/>
    <col min="14598" max="14598" width="18.28515625" style="4" bestFit="1" customWidth="1"/>
    <col min="14599" max="14599" width="9.140625" style="4"/>
    <col min="14600" max="14600" width="31.28515625" style="4" bestFit="1" customWidth="1"/>
    <col min="14601" max="14601" width="15.7109375" style="4" bestFit="1" customWidth="1"/>
    <col min="14602" max="14602" width="44.7109375" style="4" bestFit="1" customWidth="1"/>
    <col min="14603" max="14603" width="6.28515625" style="4" bestFit="1" customWidth="1"/>
    <col min="14604" max="14604" width="15.5703125" style="4" bestFit="1" customWidth="1"/>
    <col min="14605" max="14849" width="9.140625" style="4"/>
    <col min="14850" max="14850" width="41.7109375" style="4" bestFit="1" customWidth="1"/>
    <col min="14851" max="14851" width="15.7109375" style="4" bestFit="1" customWidth="1"/>
    <col min="14852" max="14852" width="41.5703125" style="4" customWidth="1"/>
    <col min="14853" max="14853" width="6.42578125" style="4" customWidth="1"/>
    <col min="14854" max="14854" width="18.28515625" style="4" bestFit="1" customWidth="1"/>
    <col min="14855" max="14855" width="9.140625" style="4"/>
    <col min="14856" max="14856" width="31.28515625" style="4" bestFit="1" customWidth="1"/>
    <col min="14857" max="14857" width="15.7109375" style="4" bestFit="1" customWidth="1"/>
    <col min="14858" max="14858" width="44.7109375" style="4" bestFit="1" customWidth="1"/>
    <col min="14859" max="14859" width="6.28515625" style="4" bestFit="1" customWidth="1"/>
    <col min="14860" max="14860" width="15.5703125" style="4" bestFit="1" customWidth="1"/>
    <col min="14861" max="15105" width="9.140625" style="4"/>
    <col min="15106" max="15106" width="41.7109375" style="4" bestFit="1" customWidth="1"/>
    <col min="15107" max="15107" width="15.7109375" style="4" bestFit="1" customWidth="1"/>
    <col min="15108" max="15108" width="41.5703125" style="4" customWidth="1"/>
    <col min="15109" max="15109" width="6.42578125" style="4" customWidth="1"/>
    <col min="15110" max="15110" width="18.28515625" style="4" bestFit="1" customWidth="1"/>
    <col min="15111" max="15111" width="9.140625" style="4"/>
    <col min="15112" max="15112" width="31.28515625" style="4" bestFit="1" customWidth="1"/>
    <col min="15113" max="15113" width="15.7109375" style="4" bestFit="1" customWidth="1"/>
    <col min="15114" max="15114" width="44.7109375" style="4" bestFit="1" customWidth="1"/>
    <col min="15115" max="15115" width="6.28515625" style="4" bestFit="1" customWidth="1"/>
    <col min="15116" max="15116" width="15.5703125" style="4" bestFit="1" customWidth="1"/>
    <col min="15117" max="15361" width="9.140625" style="4"/>
    <col min="15362" max="15362" width="41.7109375" style="4" bestFit="1" customWidth="1"/>
    <col min="15363" max="15363" width="15.7109375" style="4" bestFit="1" customWidth="1"/>
    <col min="15364" max="15364" width="41.5703125" style="4" customWidth="1"/>
    <col min="15365" max="15365" width="6.42578125" style="4" customWidth="1"/>
    <col min="15366" max="15366" width="18.28515625" style="4" bestFit="1" customWidth="1"/>
    <col min="15367" max="15367" width="9.140625" style="4"/>
    <col min="15368" max="15368" width="31.28515625" style="4" bestFit="1" customWidth="1"/>
    <col min="15369" max="15369" width="15.7109375" style="4" bestFit="1" customWidth="1"/>
    <col min="15370" max="15370" width="44.7109375" style="4" bestFit="1" customWidth="1"/>
    <col min="15371" max="15371" width="6.28515625" style="4" bestFit="1" customWidth="1"/>
    <col min="15372" max="15372" width="15.5703125" style="4" bestFit="1" customWidth="1"/>
    <col min="15373" max="15617" width="9.140625" style="4"/>
    <col min="15618" max="15618" width="41.7109375" style="4" bestFit="1" customWidth="1"/>
    <col min="15619" max="15619" width="15.7109375" style="4" bestFit="1" customWidth="1"/>
    <col min="15620" max="15620" width="41.5703125" style="4" customWidth="1"/>
    <col min="15621" max="15621" width="6.42578125" style="4" customWidth="1"/>
    <col min="15622" max="15622" width="18.28515625" style="4" bestFit="1" customWidth="1"/>
    <col min="15623" max="15623" width="9.140625" style="4"/>
    <col min="15624" max="15624" width="31.28515625" style="4" bestFit="1" customWidth="1"/>
    <col min="15625" max="15625" width="15.7109375" style="4" bestFit="1" customWidth="1"/>
    <col min="15626" max="15626" width="44.7109375" style="4" bestFit="1" customWidth="1"/>
    <col min="15627" max="15627" width="6.28515625" style="4" bestFit="1" customWidth="1"/>
    <col min="15628" max="15628" width="15.5703125" style="4" bestFit="1" customWidth="1"/>
    <col min="15629" max="15873" width="9.140625" style="4"/>
    <col min="15874" max="15874" width="41.7109375" style="4" bestFit="1" customWidth="1"/>
    <col min="15875" max="15875" width="15.7109375" style="4" bestFit="1" customWidth="1"/>
    <col min="15876" max="15876" width="41.5703125" style="4" customWidth="1"/>
    <col min="15877" max="15877" width="6.42578125" style="4" customWidth="1"/>
    <col min="15878" max="15878" width="18.28515625" style="4" bestFit="1" customWidth="1"/>
    <col min="15879" max="15879" width="9.140625" style="4"/>
    <col min="15880" max="15880" width="31.28515625" style="4" bestFit="1" customWidth="1"/>
    <col min="15881" max="15881" width="15.7109375" style="4" bestFit="1" customWidth="1"/>
    <col min="15882" max="15882" width="44.7109375" style="4" bestFit="1" customWidth="1"/>
    <col min="15883" max="15883" width="6.28515625" style="4" bestFit="1" customWidth="1"/>
    <col min="15884" max="15884" width="15.5703125" style="4" bestFit="1" customWidth="1"/>
    <col min="15885" max="16129" width="9.140625" style="4"/>
    <col min="16130" max="16130" width="41.7109375" style="4" bestFit="1" customWidth="1"/>
    <col min="16131" max="16131" width="15.7109375" style="4" bestFit="1" customWidth="1"/>
    <col min="16132" max="16132" width="41.5703125" style="4" customWidth="1"/>
    <col min="16133" max="16133" width="6.42578125" style="4" customWidth="1"/>
    <col min="16134" max="16134" width="18.28515625" style="4" bestFit="1" customWidth="1"/>
    <col min="16135" max="16135" width="9.140625" style="4"/>
    <col min="16136" max="16136" width="31.28515625" style="4" bestFit="1" customWidth="1"/>
    <col min="16137" max="16137" width="15.7109375" style="4" bestFit="1" customWidth="1"/>
    <col min="16138" max="16138" width="44.7109375" style="4" bestFit="1" customWidth="1"/>
    <col min="16139" max="16139" width="6.28515625" style="4" bestFit="1" customWidth="1"/>
    <col min="16140" max="16140" width="15.5703125" style="4" bestFit="1" customWidth="1"/>
    <col min="16141" max="16384" width="9.140625" style="4"/>
  </cols>
  <sheetData>
    <row r="2" spans="3:7" ht="33.75">
      <c r="C2" s="885" t="s">
        <v>1633</v>
      </c>
      <c r="D2" s="886"/>
      <c r="E2" s="886"/>
      <c r="F2" s="886"/>
      <c r="G2" s="886"/>
    </row>
    <row r="4" spans="3:7">
      <c r="C4" s="36" t="s">
        <v>1</v>
      </c>
    </row>
    <row r="5" spans="3:7">
      <c r="C5" s="1" t="s">
        <v>2</v>
      </c>
      <c r="D5" s="887"/>
      <c r="E5" s="888"/>
      <c r="F5" s="2"/>
      <c r="G5" s="3"/>
    </row>
    <row r="6" spans="3:7">
      <c r="C6" s="48" t="s">
        <v>3</v>
      </c>
      <c r="D6" s="5" t="s">
        <v>4</v>
      </c>
      <c r="E6" s="5" t="s">
        <v>5</v>
      </c>
      <c r="F6" s="5" t="s">
        <v>6</v>
      </c>
      <c r="G6" s="22" t="s">
        <v>7</v>
      </c>
    </row>
    <row r="7" spans="3:7" ht="51">
      <c r="C7" s="859" t="s">
        <v>8</v>
      </c>
      <c r="D7" s="889" t="s">
        <v>9</v>
      </c>
      <c r="E7" s="7" t="s">
        <v>1634</v>
      </c>
      <c r="F7" s="713"/>
      <c r="G7" s="9">
        <v>1844795.2</v>
      </c>
    </row>
    <row r="8" spans="3:7">
      <c r="C8" s="859"/>
      <c r="D8" s="889"/>
      <c r="E8" s="144"/>
      <c r="F8" s="34"/>
      <c r="G8" s="183">
        <f>SUM(G7)</f>
        <v>1844795.2</v>
      </c>
    </row>
    <row r="9" spans="3:7" ht="63.75">
      <c r="C9" s="859" t="s">
        <v>45</v>
      </c>
      <c r="D9" s="890" t="s">
        <v>12</v>
      </c>
      <c r="E9" s="46" t="s">
        <v>1635</v>
      </c>
      <c r="F9" s="714"/>
      <c r="G9" s="12">
        <v>576972.22</v>
      </c>
    </row>
    <row r="10" spans="3:7" ht="153">
      <c r="C10" s="859"/>
      <c r="D10" s="890"/>
      <c r="E10" s="46" t="s">
        <v>1636</v>
      </c>
      <c r="F10" s="714"/>
      <c r="G10" s="12">
        <v>461198.8</v>
      </c>
    </row>
    <row r="11" spans="3:7">
      <c r="C11" s="79"/>
      <c r="D11" s="891"/>
      <c r="E11" s="46"/>
      <c r="F11" s="714"/>
      <c r="G11" s="183">
        <f>SUM(G9:G10)</f>
        <v>1038171.02</v>
      </c>
    </row>
    <row r="12" spans="3:7" ht="38.25">
      <c r="C12" s="35" t="s">
        <v>45</v>
      </c>
      <c r="D12" s="882" t="s">
        <v>46</v>
      </c>
      <c r="E12" s="46" t="s">
        <v>1637</v>
      </c>
      <c r="F12" s="715">
        <v>10</v>
      </c>
      <c r="G12" s="12">
        <v>1346268.52</v>
      </c>
    </row>
    <row r="13" spans="3:7" ht="13.5" thickBot="1">
      <c r="C13" s="145"/>
      <c r="D13" s="884"/>
      <c r="E13" s="46"/>
      <c r="F13" s="333"/>
      <c r="G13" s="183">
        <f>SUM(G12:G12)</f>
        <v>1346268.52</v>
      </c>
    </row>
    <row r="14" spans="3:7" ht="13.5" thickBot="1">
      <c r="C14" s="16"/>
      <c r="D14" s="16"/>
      <c r="E14" s="16"/>
      <c r="G14" s="184">
        <f>SUM(G13,G11,G8)</f>
        <v>4229234.74</v>
      </c>
    </row>
    <row r="17" spans="3:9">
      <c r="C17" s="36" t="s">
        <v>1441</v>
      </c>
    </row>
    <row r="18" spans="3:9">
      <c r="C18" s="1" t="s">
        <v>365</v>
      </c>
      <c r="D18" s="887" t="s">
        <v>1638</v>
      </c>
      <c r="E18" s="888"/>
      <c r="F18" s="2"/>
      <c r="G18" s="3"/>
    </row>
    <row r="19" spans="3:9">
      <c r="C19" s="48" t="s">
        <v>3</v>
      </c>
      <c r="D19" s="5" t="s">
        <v>4</v>
      </c>
      <c r="E19" s="5" t="s">
        <v>5</v>
      </c>
      <c r="F19" s="5" t="s">
        <v>6</v>
      </c>
      <c r="G19" s="22" t="s">
        <v>7</v>
      </c>
    </row>
    <row r="20" spans="3:9" ht="51">
      <c r="C20" s="859" t="s">
        <v>8</v>
      </c>
      <c r="D20" s="889" t="s">
        <v>9</v>
      </c>
      <c r="E20" s="7" t="s">
        <v>1634</v>
      </c>
      <c r="F20" s="713"/>
      <c r="G20" s="9">
        <v>1844795.2</v>
      </c>
    </row>
    <row r="21" spans="3:9">
      <c r="C21" s="859"/>
      <c r="D21" s="889"/>
      <c r="E21" s="144"/>
      <c r="F21" s="34"/>
      <c r="G21" s="183">
        <f>SUM(G20)</f>
        <v>1844795.2</v>
      </c>
    </row>
    <row r="22" spans="3:9" ht="63.75">
      <c r="C22" s="79"/>
      <c r="D22" s="890" t="s">
        <v>12</v>
      </c>
      <c r="E22" s="46" t="s">
        <v>1635</v>
      </c>
      <c r="F22" s="714"/>
      <c r="G22" s="12">
        <v>576972.22</v>
      </c>
    </row>
    <row r="23" spans="3:9" ht="140.25">
      <c r="C23" s="912" t="s">
        <v>1639</v>
      </c>
      <c r="D23" s="890"/>
      <c r="E23" s="46" t="s">
        <v>1640</v>
      </c>
      <c r="F23" s="714"/>
      <c r="G23" s="12">
        <v>461198.8</v>
      </c>
    </row>
    <row r="24" spans="3:9" ht="114.75">
      <c r="C24" s="913"/>
      <c r="D24" s="890"/>
      <c r="E24" s="303" t="s">
        <v>1641</v>
      </c>
      <c r="F24" s="716"/>
      <c r="G24" s="305">
        <v>33000</v>
      </c>
      <c r="I24" s="302"/>
    </row>
    <row r="25" spans="3:9" ht="89.25">
      <c r="C25" s="901"/>
      <c r="D25" s="890"/>
      <c r="E25" s="303" t="s">
        <v>1642</v>
      </c>
      <c r="F25" s="716"/>
      <c r="G25" s="305">
        <v>134930.56</v>
      </c>
      <c r="I25" s="302"/>
    </row>
    <row r="26" spans="3:9" ht="114.75">
      <c r="C26" s="79"/>
      <c r="D26" s="890"/>
      <c r="E26" s="303" t="s">
        <v>1643</v>
      </c>
      <c r="F26" s="716"/>
      <c r="G26" s="305">
        <v>178246.89</v>
      </c>
      <c r="I26" s="302"/>
    </row>
    <row r="27" spans="3:9">
      <c r="C27" s="79"/>
      <c r="D27" s="891"/>
      <c r="E27" s="46"/>
      <c r="F27" s="714"/>
      <c r="G27" s="183">
        <f>SUM(G22:G26)</f>
        <v>1384348.4700000002</v>
      </c>
    </row>
    <row r="28" spans="3:9" ht="38.25">
      <c r="C28" s="79" t="s">
        <v>45</v>
      </c>
      <c r="D28" s="882" t="s">
        <v>46</v>
      </c>
      <c r="E28" s="46" t="s">
        <v>1637</v>
      </c>
      <c r="F28" s="715">
        <v>10</v>
      </c>
      <c r="G28" s="12">
        <v>1346268.52</v>
      </c>
    </row>
    <row r="29" spans="3:9" ht="76.5">
      <c r="C29" s="79"/>
      <c r="D29" s="883"/>
      <c r="E29" s="303" t="s">
        <v>1644</v>
      </c>
      <c r="F29" s="717"/>
      <c r="G29" s="261">
        <v>420354.93</v>
      </c>
    </row>
    <row r="30" spans="3:9" ht="51">
      <c r="C30" s="79" t="s">
        <v>1645</v>
      </c>
      <c r="D30" s="883"/>
      <c r="E30" s="303" t="s">
        <v>1646</v>
      </c>
      <c r="F30" s="717"/>
      <c r="G30" s="261">
        <v>40000</v>
      </c>
    </row>
    <row r="31" spans="3:9" ht="242.25">
      <c r="C31" s="79"/>
      <c r="D31" s="883"/>
      <c r="E31" s="303" t="s">
        <v>1647</v>
      </c>
      <c r="F31" s="717"/>
      <c r="G31" s="261">
        <v>252388.44</v>
      </c>
    </row>
    <row r="32" spans="3:9" ht="76.5">
      <c r="C32" s="79"/>
      <c r="D32" s="883"/>
      <c r="E32" s="303" t="s">
        <v>1648</v>
      </c>
      <c r="F32" s="717"/>
      <c r="G32" s="261">
        <v>95000</v>
      </c>
    </row>
    <row r="33" spans="3:11" ht="13.5" thickBot="1">
      <c r="C33" s="145"/>
      <c r="D33" s="884"/>
      <c r="E33" s="46"/>
      <c r="F33" s="333"/>
      <c r="G33" s="183">
        <f>SUM(G28:G32)</f>
        <v>2154011.8899999997</v>
      </c>
    </row>
    <row r="34" spans="3:11" ht="13.5" thickBot="1">
      <c r="C34" s="16"/>
      <c r="D34" s="16"/>
      <c r="E34" s="16"/>
      <c r="G34" s="184">
        <f>SUM(G33,G27,G21)</f>
        <v>5383155.5599999996</v>
      </c>
    </row>
    <row r="36" spans="3:11" ht="25.5">
      <c r="C36" s="146" t="s">
        <v>1649</v>
      </c>
      <c r="D36" s="607" t="s">
        <v>1650</v>
      </c>
      <c r="E36" s="607" t="s">
        <v>1651</v>
      </c>
      <c r="F36" s="606"/>
    </row>
    <row r="37" spans="3:11">
      <c r="C37" s="485" t="s">
        <v>1652</v>
      </c>
      <c r="D37" s="976" t="s">
        <v>1653</v>
      </c>
      <c r="E37" s="976"/>
      <c r="F37" s="976"/>
    </row>
    <row r="38" spans="3:11">
      <c r="C38" s="434" t="s">
        <v>3</v>
      </c>
      <c r="D38" s="434" t="s">
        <v>4</v>
      </c>
      <c r="E38" s="434" t="s">
        <v>159</v>
      </c>
      <c r="F38" s="434" t="s">
        <v>5</v>
      </c>
      <c r="G38" s="435" t="s">
        <v>6</v>
      </c>
      <c r="H38" s="556" t="s">
        <v>7</v>
      </c>
      <c r="I38" s="436" t="s">
        <v>160</v>
      </c>
      <c r="J38" s="436" t="s">
        <v>161</v>
      </c>
      <c r="K38" s="436" t="s">
        <v>162</v>
      </c>
    </row>
    <row r="39" spans="3:11">
      <c r="C39" s="863" t="s">
        <v>8</v>
      </c>
      <c r="D39" s="863" t="s">
        <v>9</v>
      </c>
      <c r="E39" s="438">
        <v>1</v>
      </c>
      <c r="F39" s="538" t="s">
        <v>1634</v>
      </c>
      <c r="G39" s="440">
        <v>361</v>
      </c>
      <c r="H39" s="441">
        <v>1844795.2</v>
      </c>
      <c r="I39" s="457" t="s">
        <v>164</v>
      </c>
      <c r="J39" s="595"/>
      <c r="K39" s="441"/>
    </row>
    <row r="40" spans="3:11">
      <c r="C40" s="863"/>
      <c r="D40" s="863"/>
      <c r="E40" s="438"/>
      <c r="F40" s="538"/>
      <c r="G40" s="440"/>
      <c r="H40" s="441"/>
      <c r="I40" s="457"/>
      <c r="J40" s="595"/>
      <c r="K40" s="441"/>
    </row>
    <row r="41" spans="3:11">
      <c r="C41" s="863"/>
      <c r="D41" s="863"/>
      <c r="E41" s="438"/>
      <c r="F41" s="587"/>
      <c r="G41" s="529"/>
      <c r="H41" s="588">
        <f>SUM(H39:H40)</f>
        <v>1844795.2</v>
      </c>
      <c r="I41" s="588"/>
      <c r="J41" s="588"/>
      <c r="K41" s="588"/>
    </row>
    <row r="42" spans="3:11" ht="12.75" customHeight="1">
      <c r="C42" s="973" t="s">
        <v>11</v>
      </c>
      <c r="D42" s="865" t="s">
        <v>12</v>
      </c>
      <c r="E42" s="723">
        <v>3</v>
      </c>
      <c r="F42" s="724" t="s">
        <v>1654</v>
      </c>
      <c r="G42" s="725">
        <v>1</v>
      </c>
      <c r="H42" s="726">
        <v>461198.8</v>
      </c>
      <c r="I42" s="727" t="s">
        <v>576</v>
      </c>
      <c r="J42" s="595" t="s">
        <v>1655</v>
      </c>
      <c r="K42" s="441"/>
    </row>
    <row r="43" spans="3:11">
      <c r="C43" s="974"/>
      <c r="D43" s="865"/>
      <c r="E43" s="723">
        <v>3</v>
      </c>
      <c r="F43" s="724" t="s">
        <v>1656</v>
      </c>
      <c r="G43" s="725">
        <v>1</v>
      </c>
      <c r="H43" s="726">
        <v>33000</v>
      </c>
      <c r="I43" s="727" t="s">
        <v>576</v>
      </c>
      <c r="J43" s="595"/>
      <c r="K43" s="441"/>
    </row>
    <row r="44" spans="3:11">
      <c r="C44" s="974"/>
      <c r="D44" s="865"/>
      <c r="E44" s="723">
        <v>3</v>
      </c>
      <c r="F44" s="724" t="s">
        <v>1657</v>
      </c>
      <c r="G44" s="725">
        <v>1</v>
      </c>
      <c r="H44" s="726">
        <v>134930.56</v>
      </c>
      <c r="I44" s="727" t="s">
        <v>576</v>
      </c>
      <c r="J44" s="441"/>
      <c r="K44" s="441"/>
    </row>
    <row r="45" spans="3:11">
      <c r="C45" s="974"/>
      <c r="D45" s="865"/>
      <c r="E45" s="723">
        <v>3</v>
      </c>
      <c r="F45" s="728" t="s">
        <v>1658</v>
      </c>
      <c r="G45" s="729">
        <v>1</v>
      </c>
      <c r="H45" s="730">
        <v>178246.89</v>
      </c>
      <c r="I45" s="727" t="s">
        <v>867</v>
      </c>
      <c r="J45" s="441" t="s">
        <v>1659</v>
      </c>
      <c r="K45" s="441"/>
    </row>
    <row r="46" spans="3:11">
      <c r="C46" s="974"/>
      <c r="D46" s="865"/>
      <c r="E46" s="438">
        <v>2</v>
      </c>
      <c r="F46" s="718" t="s">
        <v>1660</v>
      </c>
      <c r="G46" s="721">
        <v>1</v>
      </c>
      <c r="H46" s="711">
        <v>576972.22</v>
      </c>
      <c r="I46" s="720" t="s">
        <v>1661</v>
      </c>
      <c r="J46" s="441"/>
      <c r="K46" s="441"/>
    </row>
    <row r="47" spans="3:11">
      <c r="C47" s="974"/>
      <c r="D47" s="865"/>
      <c r="E47" s="457"/>
      <c r="F47" s="589"/>
      <c r="G47" s="590"/>
      <c r="H47" s="591"/>
      <c r="I47" s="581"/>
      <c r="J47" s="710"/>
      <c r="K47" s="249"/>
    </row>
    <row r="48" spans="3:11">
      <c r="C48" s="974"/>
      <c r="D48" s="865"/>
      <c r="E48" s="457"/>
      <c r="F48" s="589"/>
      <c r="G48" s="590"/>
      <c r="H48" s="591"/>
      <c r="I48" s="581"/>
      <c r="J48" s="441"/>
      <c r="K48" s="441"/>
    </row>
    <row r="49" spans="3:11">
      <c r="C49" s="975"/>
      <c r="D49" s="865"/>
      <c r="E49" s="457"/>
      <c r="F49" s="587"/>
      <c r="G49" s="529"/>
      <c r="H49" s="588">
        <f>SUM(H42:H48)</f>
        <v>1384348.47</v>
      </c>
      <c r="I49" s="588"/>
      <c r="J49" s="588"/>
      <c r="K49" s="588"/>
    </row>
    <row r="50" spans="3:11">
      <c r="C50" s="973" t="s">
        <v>45</v>
      </c>
      <c r="D50" s="973" t="s">
        <v>46</v>
      </c>
      <c r="E50" s="438">
        <v>2</v>
      </c>
      <c r="F50" s="718" t="s">
        <v>1662</v>
      </c>
      <c r="G50" s="721">
        <v>10</v>
      </c>
      <c r="H50" s="711">
        <v>1346268.5</v>
      </c>
      <c r="I50" s="720" t="s">
        <v>168</v>
      </c>
      <c r="J50" s="441"/>
      <c r="K50" s="441"/>
    </row>
    <row r="51" spans="3:11">
      <c r="C51" s="974"/>
      <c r="D51" s="974"/>
      <c r="E51" s="723">
        <v>3</v>
      </c>
      <c r="F51" s="724" t="s">
        <v>1663</v>
      </c>
      <c r="G51" s="725">
        <v>4</v>
      </c>
      <c r="H51" s="726">
        <v>25208</v>
      </c>
      <c r="I51" s="727" t="s">
        <v>867</v>
      </c>
      <c r="J51" s="441" t="s">
        <v>1659</v>
      </c>
      <c r="K51" s="441"/>
    </row>
    <row r="52" spans="3:11">
      <c r="C52" s="974"/>
      <c r="D52" s="974"/>
      <c r="E52" s="723">
        <v>3</v>
      </c>
      <c r="F52" s="728" t="s">
        <v>1664</v>
      </c>
      <c r="G52" s="729">
        <v>4</v>
      </c>
      <c r="H52" s="730">
        <v>600</v>
      </c>
      <c r="I52" s="727" t="s">
        <v>867</v>
      </c>
      <c r="J52" s="441" t="s">
        <v>1659</v>
      </c>
      <c r="K52" s="441"/>
    </row>
    <row r="53" spans="3:11">
      <c r="C53" s="974"/>
      <c r="D53" s="974"/>
      <c r="E53" s="723">
        <v>3</v>
      </c>
      <c r="F53" s="728" t="s">
        <v>1665</v>
      </c>
      <c r="G53" s="729">
        <v>4</v>
      </c>
      <c r="H53" s="730">
        <v>640</v>
      </c>
      <c r="I53" s="727" t="s">
        <v>867</v>
      </c>
      <c r="J53" s="441" t="s">
        <v>1659</v>
      </c>
      <c r="K53" s="441"/>
    </row>
    <row r="54" spans="3:11">
      <c r="C54" s="974"/>
      <c r="D54" s="974"/>
      <c r="E54" s="723">
        <v>3</v>
      </c>
      <c r="F54" s="728" t="s">
        <v>1666</v>
      </c>
      <c r="G54" s="729">
        <v>2</v>
      </c>
      <c r="H54" s="730">
        <v>11980</v>
      </c>
      <c r="I54" s="727" t="s">
        <v>867</v>
      </c>
      <c r="J54" s="441" t="s">
        <v>1659</v>
      </c>
      <c r="K54" s="441"/>
    </row>
    <row r="55" spans="3:11">
      <c r="C55" s="974"/>
      <c r="D55" s="974"/>
      <c r="E55" s="723">
        <v>3</v>
      </c>
      <c r="F55" s="728" t="s">
        <v>1667</v>
      </c>
      <c r="G55" s="729">
        <v>2</v>
      </c>
      <c r="H55" s="730">
        <v>800</v>
      </c>
      <c r="I55" s="727" t="s">
        <v>867</v>
      </c>
      <c r="J55" s="441" t="s">
        <v>1659</v>
      </c>
      <c r="K55" s="441"/>
    </row>
    <row r="56" spans="3:11">
      <c r="C56" s="974"/>
      <c r="D56" s="974"/>
      <c r="E56" s="723">
        <v>3</v>
      </c>
      <c r="F56" s="728" t="s">
        <v>1668</v>
      </c>
      <c r="G56" s="729">
        <v>3</v>
      </c>
      <c r="H56" s="730">
        <v>450</v>
      </c>
      <c r="I56" s="727" t="s">
        <v>867</v>
      </c>
      <c r="J56" s="441" t="s">
        <v>1659</v>
      </c>
      <c r="K56" s="441"/>
    </row>
    <row r="57" spans="3:11">
      <c r="C57" s="974"/>
      <c r="D57" s="974"/>
      <c r="E57" s="723">
        <v>3</v>
      </c>
      <c r="F57" s="728" t="s">
        <v>1669</v>
      </c>
      <c r="G57" s="729">
        <v>4</v>
      </c>
      <c r="H57" s="730">
        <v>2000</v>
      </c>
      <c r="I57" s="727" t="s">
        <v>867</v>
      </c>
      <c r="J57" s="441" t="s">
        <v>1659</v>
      </c>
      <c r="K57" s="441"/>
    </row>
    <row r="58" spans="3:11">
      <c r="C58" s="974"/>
      <c r="D58" s="974"/>
      <c r="E58" s="723">
        <v>3</v>
      </c>
      <c r="F58" s="728" t="s">
        <v>1670</v>
      </c>
      <c r="G58" s="729">
        <v>5</v>
      </c>
      <c r="H58" s="730">
        <v>21956</v>
      </c>
      <c r="I58" s="727" t="s">
        <v>867</v>
      </c>
      <c r="J58" s="441" t="s">
        <v>1659</v>
      </c>
      <c r="K58" s="441"/>
    </row>
    <row r="59" spans="3:11">
      <c r="C59" s="974"/>
      <c r="D59" s="974"/>
      <c r="E59" s="723">
        <v>3</v>
      </c>
      <c r="F59" s="728" t="s">
        <v>233</v>
      </c>
      <c r="G59" s="729">
        <v>4</v>
      </c>
      <c r="H59" s="730">
        <v>22888</v>
      </c>
      <c r="I59" s="727" t="s">
        <v>867</v>
      </c>
      <c r="J59" s="441" t="s">
        <v>1659</v>
      </c>
      <c r="K59" s="441"/>
    </row>
    <row r="60" spans="3:11">
      <c r="C60" s="974"/>
      <c r="D60" s="974"/>
      <c r="E60" s="723">
        <v>3</v>
      </c>
      <c r="F60" s="728" t="s">
        <v>1671</v>
      </c>
      <c r="G60" s="729">
        <v>4</v>
      </c>
      <c r="H60" s="730">
        <v>1428</v>
      </c>
      <c r="I60" s="727" t="s">
        <v>867</v>
      </c>
      <c r="J60" s="441" t="s">
        <v>1659</v>
      </c>
      <c r="K60" s="441"/>
    </row>
    <row r="61" spans="3:11">
      <c r="C61" s="974"/>
      <c r="D61" s="974"/>
      <c r="E61" s="723">
        <v>3</v>
      </c>
      <c r="F61" s="728" t="s">
        <v>1672</v>
      </c>
      <c r="G61" s="729">
        <v>10</v>
      </c>
      <c r="H61" s="730">
        <v>2460</v>
      </c>
      <c r="I61" s="727" t="s">
        <v>867</v>
      </c>
      <c r="J61" s="441" t="s">
        <v>1659</v>
      </c>
      <c r="K61" s="441"/>
    </row>
    <row r="62" spans="3:11">
      <c r="C62" s="974"/>
      <c r="D62" s="974"/>
      <c r="E62" s="723">
        <v>3</v>
      </c>
      <c r="F62" s="728" t="s">
        <v>1670</v>
      </c>
      <c r="G62" s="729">
        <v>3</v>
      </c>
      <c r="H62" s="730">
        <v>13170</v>
      </c>
      <c r="I62" s="731" t="s">
        <v>181</v>
      </c>
      <c r="J62" s="441" t="s">
        <v>1659</v>
      </c>
      <c r="K62" s="441"/>
    </row>
    <row r="63" spans="3:11">
      <c r="C63" s="974"/>
      <c r="D63" s="974"/>
      <c r="E63" s="723">
        <v>3</v>
      </c>
      <c r="F63" s="728" t="s">
        <v>233</v>
      </c>
      <c r="G63" s="729">
        <v>10</v>
      </c>
      <c r="H63" s="730">
        <v>57220</v>
      </c>
      <c r="I63" s="731" t="s">
        <v>181</v>
      </c>
      <c r="J63" s="441" t="s">
        <v>1659</v>
      </c>
      <c r="K63" s="441"/>
    </row>
    <row r="64" spans="3:11">
      <c r="C64" s="974"/>
      <c r="D64" s="974"/>
      <c r="E64" s="723">
        <v>3</v>
      </c>
      <c r="F64" s="728" t="s">
        <v>1671</v>
      </c>
      <c r="G64" s="729">
        <v>2</v>
      </c>
      <c r="H64" s="730">
        <v>714</v>
      </c>
      <c r="I64" s="731" t="s">
        <v>181</v>
      </c>
      <c r="J64" s="441" t="s">
        <v>1659</v>
      </c>
      <c r="K64" s="441"/>
    </row>
    <row r="65" spans="3:11">
      <c r="C65" s="974"/>
      <c r="D65" s="974"/>
      <c r="E65" s="723">
        <v>3</v>
      </c>
      <c r="F65" s="728" t="s">
        <v>1673</v>
      </c>
      <c r="G65" s="729">
        <v>2</v>
      </c>
      <c r="H65" s="730">
        <v>898</v>
      </c>
      <c r="I65" s="731" t="s">
        <v>181</v>
      </c>
      <c r="J65" s="441" t="s">
        <v>1659</v>
      </c>
      <c r="K65" s="441"/>
    </row>
    <row r="66" spans="3:11">
      <c r="C66" s="974"/>
      <c r="D66" s="974"/>
      <c r="E66" s="723">
        <v>3</v>
      </c>
      <c r="F66" s="728" t="s">
        <v>1674</v>
      </c>
      <c r="G66" s="729">
        <v>2</v>
      </c>
      <c r="H66" s="730">
        <v>172</v>
      </c>
      <c r="I66" s="731" t="s">
        <v>181</v>
      </c>
      <c r="J66" s="441" t="s">
        <v>1659</v>
      </c>
      <c r="K66" s="441"/>
    </row>
    <row r="67" spans="3:11">
      <c r="C67" s="974"/>
      <c r="D67" s="974"/>
      <c r="E67" s="723">
        <v>3</v>
      </c>
      <c r="F67" s="728" t="s">
        <v>1675</v>
      </c>
      <c r="G67" s="729">
        <v>1</v>
      </c>
      <c r="H67" s="730">
        <v>2005.18</v>
      </c>
      <c r="I67" s="731" t="s">
        <v>181</v>
      </c>
      <c r="J67" s="441" t="s">
        <v>1659</v>
      </c>
      <c r="K67" s="441"/>
    </row>
    <row r="68" spans="3:11">
      <c r="C68" s="974"/>
      <c r="D68" s="974"/>
      <c r="E68" s="723">
        <v>3</v>
      </c>
      <c r="F68" s="728" t="s">
        <v>1676</v>
      </c>
      <c r="G68" s="729">
        <v>1</v>
      </c>
      <c r="H68" s="730">
        <v>6302</v>
      </c>
      <c r="I68" s="731" t="s">
        <v>179</v>
      </c>
      <c r="J68" s="441" t="s">
        <v>1659</v>
      </c>
      <c r="K68" s="441"/>
    </row>
    <row r="69" spans="3:11">
      <c r="C69" s="974"/>
      <c r="D69" s="974"/>
      <c r="E69" s="723">
        <v>3</v>
      </c>
      <c r="F69" s="728" t="s">
        <v>1664</v>
      </c>
      <c r="G69" s="729">
        <v>2</v>
      </c>
      <c r="H69" s="730">
        <v>300</v>
      </c>
      <c r="I69" s="731" t="s">
        <v>179</v>
      </c>
      <c r="J69" s="441" t="s">
        <v>1659</v>
      </c>
      <c r="K69" s="441"/>
    </row>
    <row r="70" spans="3:11">
      <c r="C70" s="974"/>
      <c r="D70" s="974"/>
      <c r="E70" s="723">
        <v>3</v>
      </c>
      <c r="F70" s="728" t="s">
        <v>1677</v>
      </c>
      <c r="G70" s="729">
        <v>1</v>
      </c>
      <c r="H70" s="730">
        <v>160</v>
      </c>
      <c r="I70" s="731" t="s">
        <v>179</v>
      </c>
      <c r="J70" s="441" t="s">
        <v>1659</v>
      </c>
      <c r="K70" s="441"/>
    </row>
    <row r="71" spans="3:11">
      <c r="C71" s="974"/>
      <c r="D71" s="974"/>
      <c r="E71" s="723">
        <v>3</v>
      </c>
      <c r="F71" s="728" t="s">
        <v>1667</v>
      </c>
      <c r="G71" s="729">
        <v>1</v>
      </c>
      <c r="H71" s="730">
        <v>400</v>
      </c>
      <c r="I71" s="731" t="s">
        <v>179</v>
      </c>
      <c r="J71" s="441" t="s">
        <v>1659</v>
      </c>
      <c r="K71" s="441"/>
    </row>
    <row r="72" spans="3:11">
      <c r="C72" s="974"/>
      <c r="D72" s="974"/>
      <c r="E72" s="723">
        <v>3</v>
      </c>
      <c r="F72" s="732" t="s">
        <v>1678</v>
      </c>
      <c r="G72" s="733">
        <v>1</v>
      </c>
      <c r="H72" s="734">
        <v>4390</v>
      </c>
      <c r="I72" s="731" t="s">
        <v>179</v>
      </c>
      <c r="J72" s="441" t="s">
        <v>1659</v>
      </c>
      <c r="K72" s="441"/>
    </row>
    <row r="73" spans="3:11">
      <c r="C73" s="974"/>
      <c r="D73" s="974"/>
      <c r="E73" s="723">
        <v>3</v>
      </c>
      <c r="F73" s="728" t="s">
        <v>1120</v>
      </c>
      <c r="G73" s="729">
        <v>1</v>
      </c>
      <c r="H73" s="730">
        <v>5722</v>
      </c>
      <c r="I73" s="731" t="s">
        <v>179</v>
      </c>
      <c r="J73" s="441" t="s">
        <v>1659</v>
      </c>
      <c r="K73" s="441"/>
    </row>
    <row r="74" spans="3:11">
      <c r="C74" s="974"/>
      <c r="D74" s="974"/>
      <c r="E74" s="723">
        <v>3</v>
      </c>
      <c r="F74" s="728" t="s">
        <v>1679</v>
      </c>
      <c r="G74" s="729">
        <v>1</v>
      </c>
      <c r="H74" s="730">
        <v>357</v>
      </c>
      <c r="I74" s="731" t="s">
        <v>179</v>
      </c>
      <c r="J74" s="441" t="s">
        <v>1659</v>
      </c>
      <c r="K74" s="441"/>
    </row>
    <row r="75" spans="3:11">
      <c r="C75" s="974"/>
      <c r="D75" s="974"/>
      <c r="E75" s="723">
        <v>3</v>
      </c>
      <c r="F75" s="728" t="s">
        <v>1673</v>
      </c>
      <c r="G75" s="729">
        <v>2</v>
      </c>
      <c r="H75" s="730">
        <v>898</v>
      </c>
      <c r="I75" s="731" t="s">
        <v>179</v>
      </c>
      <c r="J75" s="441" t="s">
        <v>1659</v>
      </c>
      <c r="K75" s="441"/>
    </row>
    <row r="76" spans="3:11">
      <c r="C76" s="974"/>
      <c r="D76" s="974"/>
      <c r="E76" s="723">
        <v>3</v>
      </c>
      <c r="F76" s="728" t="s">
        <v>1674</v>
      </c>
      <c r="G76" s="729">
        <v>2</v>
      </c>
      <c r="H76" s="730">
        <v>170</v>
      </c>
      <c r="I76" s="731" t="s">
        <v>179</v>
      </c>
      <c r="J76" s="441" t="s">
        <v>1659</v>
      </c>
      <c r="K76" s="441"/>
    </row>
    <row r="77" spans="3:11">
      <c r="C77" s="974"/>
      <c r="D77" s="974"/>
      <c r="E77" s="723">
        <v>3</v>
      </c>
      <c r="F77" s="728" t="s">
        <v>1663</v>
      </c>
      <c r="G77" s="729">
        <v>2</v>
      </c>
      <c r="H77" s="730">
        <v>12604</v>
      </c>
      <c r="I77" s="727" t="s">
        <v>576</v>
      </c>
      <c r="J77" s="441"/>
      <c r="K77" s="441"/>
    </row>
    <row r="78" spans="3:11">
      <c r="C78" s="974"/>
      <c r="D78" s="974"/>
      <c r="E78" s="723">
        <v>3</v>
      </c>
      <c r="F78" s="728" t="s">
        <v>1664</v>
      </c>
      <c r="G78" s="729">
        <v>2</v>
      </c>
      <c r="H78" s="730">
        <v>300</v>
      </c>
      <c r="I78" s="727" t="s">
        <v>576</v>
      </c>
      <c r="J78" s="441"/>
      <c r="K78" s="441"/>
    </row>
    <row r="79" spans="3:11">
      <c r="C79" s="974"/>
      <c r="D79" s="974"/>
      <c r="E79" s="735">
        <v>3</v>
      </c>
      <c r="F79" s="732" t="s">
        <v>1665</v>
      </c>
      <c r="G79" s="736">
        <v>2</v>
      </c>
      <c r="H79" s="734">
        <v>320</v>
      </c>
      <c r="I79" s="727" t="s">
        <v>576</v>
      </c>
      <c r="J79" s="441"/>
      <c r="K79" s="441"/>
    </row>
    <row r="80" spans="3:11">
      <c r="C80" s="974"/>
      <c r="D80" s="1078"/>
      <c r="E80" s="723">
        <v>3</v>
      </c>
      <c r="F80" s="724" t="s">
        <v>1680</v>
      </c>
      <c r="G80" s="725">
        <v>1</v>
      </c>
      <c r="H80" s="737">
        <v>5990</v>
      </c>
      <c r="I80" s="738" t="s">
        <v>576</v>
      </c>
      <c r="J80" s="441"/>
      <c r="K80" s="441"/>
    </row>
    <row r="81" spans="3:11">
      <c r="C81" s="974"/>
      <c r="D81" s="1078"/>
      <c r="E81" s="723">
        <v>3</v>
      </c>
      <c r="F81" s="724" t="s">
        <v>1681</v>
      </c>
      <c r="G81" s="725">
        <v>1</v>
      </c>
      <c r="H81" s="737">
        <v>400</v>
      </c>
      <c r="I81" s="738" t="s">
        <v>576</v>
      </c>
      <c r="J81" s="441"/>
      <c r="K81" s="441"/>
    </row>
    <row r="82" spans="3:11">
      <c r="C82" s="974"/>
      <c r="D82" s="974"/>
      <c r="E82" s="739">
        <v>3</v>
      </c>
      <c r="F82" s="728" t="s">
        <v>1668</v>
      </c>
      <c r="G82" s="729">
        <v>2</v>
      </c>
      <c r="H82" s="730">
        <v>300</v>
      </c>
      <c r="I82" s="727" t="s">
        <v>576</v>
      </c>
      <c r="J82" s="441"/>
      <c r="K82" s="441"/>
    </row>
    <row r="83" spans="3:11">
      <c r="C83" s="974"/>
      <c r="D83" s="974"/>
      <c r="E83" s="723">
        <v>3</v>
      </c>
      <c r="F83" s="732" t="s">
        <v>1669</v>
      </c>
      <c r="G83" s="736">
        <v>2</v>
      </c>
      <c r="H83" s="734">
        <v>1000</v>
      </c>
      <c r="I83" s="727" t="s">
        <v>576</v>
      </c>
      <c r="J83" s="441"/>
      <c r="K83" s="441"/>
    </row>
    <row r="84" spans="3:11">
      <c r="C84" s="974"/>
      <c r="D84" s="974"/>
      <c r="E84" s="723">
        <v>3</v>
      </c>
      <c r="F84" s="740" t="s">
        <v>1682</v>
      </c>
      <c r="G84" s="733">
        <v>1</v>
      </c>
      <c r="H84" s="741">
        <v>4390</v>
      </c>
      <c r="I84" s="727" t="s">
        <v>576</v>
      </c>
      <c r="J84" s="441"/>
      <c r="K84" s="441"/>
    </row>
    <row r="85" spans="3:11">
      <c r="C85" s="974"/>
      <c r="D85" s="974"/>
      <c r="E85" s="723">
        <v>3</v>
      </c>
      <c r="F85" s="724" t="s">
        <v>233</v>
      </c>
      <c r="G85" s="725">
        <v>3</v>
      </c>
      <c r="H85" s="726">
        <v>17166</v>
      </c>
      <c r="I85" s="727" t="s">
        <v>576</v>
      </c>
      <c r="J85" s="441"/>
      <c r="K85" s="441"/>
    </row>
    <row r="86" spans="3:11">
      <c r="C86" s="974"/>
      <c r="D86" s="974"/>
      <c r="E86" s="723">
        <v>3</v>
      </c>
      <c r="F86" s="728" t="s">
        <v>1671</v>
      </c>
      <c r="G86" s="729">
        <v>2</v>
      </c>
      <c r="H86" s="730">
        <v>714</v>
      </c>
      <c r="I86" s="727" t="s">
        <v>576</v>
      </c>
      <c r="J86" s="441"/>
      <c r="K86" s="441"/>
    </row>
    <row r="87" spans="3:11">
      <c r="C87" s="974"/>
      <c r="D87" s="974"/>
      <c r="E87" s="723">
        <v>3</v>
      </c>
      <c r="F87" s="728" t="s">
        <v>1673</v>
      </c>
      <c r="G87" s="729">
        <v>2</v>
      </c>
      <c r="H87" s="730">
        <v>898</v>
      </c>
      <c r="I87" s="727" t="s">
        <v>576</v>
      </c>
      <c r="J87" s="441"/>
      <c r="K87" s="441"/>
    </row>
    <row r="88" spans="3:11">
      <c r="C88" s="974"/>
      <c r="D88" s="974"/>
      <c r="E88" s="723">
        <v>3</v>
      </c>
      <c r="F88" s="728" t="s">
        <v>1674</v>
      </c>
      <c r="G88" s="729">
        <v>2</v>
      </c>
      <c r="H88" s="730">
        <v>172</v>
      </c>
      <c r="I88" s="727" t="s">
        <v>576</v>
      </c>
      <c r="J88" s="441"/>
      <c r="K88" s="441"/>
    </row>
    <row r="89" spans="3:11">
      <c r="C89" s="974"/>
      <c r="D89" s="974"/>
      <c r="E89" s="723">
        <v>3</v>
      </c>
      <c r="F89" s="728" t="s">
        <v>1683</v>
      </c>
      <c r="G89" s="729">
        <v>1</v>
      </c>
      <c r="H89" s="730">
        <v>95000</v>
      </c>
      <c r="I89" s="731" t="s">
        <v>168</v>
      </c>
      <c r="J89" s="441" t="s">
        <v>1659</v>
      </c>
      <c r="K89" s="441"/>
    </row>
    <row r="90" spans="3:11">
      <c r="C90" s="974"/>
      <c r="D90" s="974"/>
      <c r="E90" s="723">
        <v>3</v>
      </c>
      <c r="F90" s="728" t="s">
        <v>1684</v>
      </c>
      <c r="G90" s="729">
        <v>1</v>
      </c>
      <c r="H90" s="730">
        <v>420354.93</v>
      </c>
      <c r="I90" s="727" t="s">
        <v>867</v>
      </c>
      <c r="J90" s="441" t="s">
        <v>1659</v>
      </c>
      <c r="K90" s="441"/>
    </row>
    <row r="91" spans="3:11">
      <c r="C91" s="974"/>
      <c r="D91" s="974"/>
      <c r="E91" s="438"/>
      <c r="F91" s="719"/>
      <c r="G91" s="722"/>
      <c r="H91" s="712"/>
      <c r="I91" s="720"/>
      <c r="J91" s="441"/>
      <c r="K91" s="441"/>
    </row>
    <row r="92" spans="3:11">
      <c r="C92" s="975"/>
      <c r="D92" s="975"/>
      <c r="E92" s="438"/>
      <c r="F92" s="587"/>
      <c r="G92" s="588"/>
      <c r="H92" s="588">
        <f>SUM(H50:H91)</f>
        <v>2089165.6099999999</v>
      </c>
      <c r="I92" s="588"/>
      <c r="J92" s="588"/>
      <c r="K92" s="588"/>
    </row>
    <row r="93" spans="3:11">
      <c r="C93" s="1075"/>
      <c r="D93" s="1076"/>
      <c r="E93" s="1076"/>
      <c r="F93" s="1076"/>
      <c r="G93" s="1077"/>
      <c r="H93" s="593">
        <f>SUM(H92,H49,H41)</f>
        <v>5318309.28</v>
      </c>
      <c r="I93" s="457"/>
      <c r="J93" s="595"/>
    </row>
  </sheetData>
  <sheetProtection selectLockedCells="1" selectUnlockedCells="1"/>
  <mergeCells count="21">
    <mergeCell ref="C93:G93"/>
    <mergeCell ref="D37:F37"/>
    <mergeCell ref="C42:C49"/>
    <mergeCell ref="C39:C41"/>
    <mergeCell ref="D39:D41"/>
    <mergeCell ref="D42:D49"/>
    <mergeCell ref="C50:C92"/>
    <mergeCell ref="D50:D92"/>
    <mergeCell ref="C2:G2"/>
    <mergeCell ref="D5:E5"/>
    <mergeCell ref="C7:C8"/>
    <mergeCell ref="D7:D8"/>
    <mergeCell ref="C9:C10"/>
    <mergeCell ref="D9:D11"/>
    <mergeCell ref="D28:D33"/>
    <mergeCell ref="C23:C25"/>
    <mergeCell ref="D12:D13"/>
    <mergeCell ref="D18:E18"/>
    <mergeCell ref="C20:C21"/>
    <mergeCell ref="D20:D21"/>
    <mergeCell ref="D22:D27"/>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5969B-A227-4831-A9F8-3DF1B4AF850C}">
  <dimension ref="B2:J99"/>
  <sheetViews>
    <sheetView topLeftCell="A71" zoomScale="90" zoomScaleNormal="90" workbookViewId="0">
      <selection activeCell="F53" sqref="F53"/>
    </sheetView>
  </sheetViews>
  <sheetFormatPr defaultRowHeight="12.75"/>
  <cols>
    <col min="1" max="1" width="6.28515625" style="4" customWidth="1"/>
    <col min="2" max="2" width="15.42578125" style="21" customWidth="1"/>
    <col min="3" max="3" width="30.85546875" style="4" customWidth="1"/>
    <col min="4" max="5" width="13.7109375" style="4" customWidth="1"/>
    <col min="6" max="6" width="56.140625" style="4" customWidth="1"/>
    <col min="7" max="7" width="9.5703125" style="21" customWidth="1"/>
    <col min="8" max="8" width="25.85546875" style="19" customWidth="1"/>
    <col min="9" max="9" width="18.42578125" style="4" customWidth="1"/>
    <col min="10" max="10" width="15.7109375" style="4" bestFit="1" customWidth="1"/>
    <col min="11" max="249" width="9.140625" style="4"/>
    <col min="250" max="250" width="41.7109375" style="4" bestFit="1" customWidth="1"/>
    <col min="251" max="251" width="15.7109375" style="4" bestFit="1" customWidth="1"/>
    <col min="252" max="252" width="41.5703125" style="4" customWidth="1"/>
    <col min="253" max="253" width="6.42578125" style="4" customWidth="1"/>
    <col min="254" max="254" width="18.28515625" style="4" bestFit="1" customWidth="1"/>
    <col min="255" max="255" width="9.140625" style="4"/>
    <col min="256" max="256" width="31.28515625" style="4" bestFit="1" customWidth="1"/>
    <col min="257" max="257" width="15.7109375" style="4" bestFit="1" customWidth="1"/>
    <col min="258" max="258" width="44.7109375" style="4" bestFit="1" customWidth="1"/>
    <col min="259" max="259" width="6.28515625" style="4" bestFit="1" customWidth="1"/>
    <col min="260" max="260" width="15.5703125" style="4" bestFit="1" customWidth="1"/>
    <col min="261" max="505" width="9.140625" style="4"/>
    <col min="506" max="506" width="41.7109375" style="4" bestFit="1" customWidth="1"/>
    <col min="507" max="507" width="15.7109375" style="4" bestFit="1" customWidth="1"/>
    <col min="508" max="508" width="41.5703125" style="4" customWidth="1"/>
    <col min="509" max="509" width="6.42578125" style="4" customWidth="1"/>
    <col min="510" max="510" width="18.28515625" style="4" bestFit="1" customWidth="1"/>
    <col min="511" max="511" width="9.140625" style="4"/>
    <col min="512" max="512" width="31.28515625" style="4" bestFit="1" customWidth="1"/>
    <col min="513" max="513" width="15.7109375" style="4" bestFit="1" customWidth="1"/>
    <col min="514" max="514" width="44.7109375" style="4" bestFit="1" customWidth="1"/>
    <col min="515" max="515" width="6.28515625" style="4" bestFit="1" customWidth="1"/>
    <col min="516" max="516" width="15.5703125" style="4" bestFit="1" customWidth="1"/>
    <col min="517" max="761" width="9.140625" style="4"/>
    <col min="762" max="762" width="41.7109375" style="4" bestFit="1" customWidth="1"/>
    <col min="763" max="763" width="15.7109375" style="4" bestFit="1" customWidth="1"/>
    <col min="764" max="764" width="41.5703125" style="4" customWidth="1"/>
    <col min="765" max="765" width="6.42578125" style="4" customWidth="1"/>
    <col min="766" max="766" width="18.28515625" style="4" bestFit="1" customWidth="1"/>
    <col min="767" max="767" width="9.140625" style="4"/>
    <col min="768" max="768" width="31.28515625" style="4" bestFit="1" customWidth="1"/>
    <col min="769" max="769" width="15.7109375" style="4" bestFit="1" customWidth="1"/>
    <col min="770" max="770" width="44.7109375" style="4" bestFit="1" customWidth="1"/>
    <col min="771" max="771" width="6.28515625" style="4" bestFit="1" customWidth="1"/>
    <col min="772" max="772" width="15.5703125" style="4" bestFit="1" customWidth="1"/>
    <col min="773" max="1017" width="9.140625" style="4"/>
    <col min="1018" max="1018" width="41.7109375" style="4" bestFit="1" customWidth="1"/>
    <col min="1019" max="1019" width="15.7109375" style="4" bestFit="1" customWidth="1"/>
    <col min="1020" max="1020" width="41.5703125" style="4" customWidth="1"/>
    <col min="1021" max="1021" width="6.42578125" style="4" customWidth="1"/>
    <col min="1022" max="1022" width="18.28515625" style="4" bestFit="1" customWidth="1"/>
    <col min="1023" max="1023" width="9.140625" style="4"/>
    <col min="1024" max="1024" width="31.28515625" style="4" bestFit="1" customWidth="1"/>
    <col min="1025" max="1025" width="15.7109375" style="4" bestFit="1" customWidth="1"/>
    <col min="1026" max="1026" width="44.7109375" style="4" bestFit="1" customWidth="1"/>
    <col min="1027" max="1027" width="6.28515625" style="4" bestFit="1" customWidth="1"/>
    <col min="1028" max="1028" width="15.5703125" style="4" bestFit="1" customWidth="1"/>
    <col min="1029" max="1273" width="9.140625" style="4"/>
    <col min="1274" max="1274" width="41.7109375" style="4" bestFit="1" customWidth="1"/>
    <col min="1275" max="1275" width="15.7109375" style="4" bestFit="1" customWidth="1"/>
    <col min="1276" max="1276" width="41.5703125" style="4" customWidth="1"/>
    <col min="1277" max="1277" width="6.42578125" style="4" customWidth="1"/>
    <col min="1278" max="1278" width="18.28515625" style="4" bestFit="1" customWidth="1"/>
    <col min="1279" max="1279" width="9.140625" style="4"/>
    <col min="1280" max="1280" width="31.28515625" style="4" bestFit="1" customWidth="1"/>
    <col min="1281" max="1281" width="15.7109375" style="4" bestFit="1" customWidth="1"/>
    <col min="1282" max="1282" width="44.7109375" style="4" bestFit="1" customWidth="1"/>
    <col min="1283" max="1283" width="6.28515625" style="4" bestFit="1" customWidth="1"/>
    <col min="1284" max="1284" width="15.5703125" style="4" bestFit="1" customWidth="1"/>
    <col min="1285" max="1529" width="9.140625" style="4"/>
    <col min="1530" max="1530" width="41.7109375" style="4" bestFit="1" customWidth="1"/>
    <col min="1531" max="1531" width="15.7109375" style="4" bestFit="1" customWidth="1"/>
    <col min="1532" max="1532" width="41.5703125" style="4" customWidth="1"/>
    <col min="1533" max="1533" width="6.42578125" style="4" customWidth="1"/>
    <col min="1534" max="1534" width="18.28515625" style="4" bestFit="1" customWidth="1"/>
    <col min="1535" max="1535" width="9.140625" style="4"/>
    <col min="1536" max="1536" width="31.28515625" style="4" bestFit="1" customWidth="1"/>
    <col min="1537" max="1537" width="15.7109375" style="4" bestFit="1" customWidth="1"/>
    <col min="1538" max="1538" width="44.7109375" style="4" bestFit="1" customWidth="1"/>
    <col min="1539" max="1539" width="6.28515625" style="4" bestFit="1" customWidth="1"/>
    <col min="1540" max="1540" width="15.5703125" style="4" bestFit="1" customWidth="1"/>
    <col min="1541" max="1785" width="9.140625" style="4"/>
    <col min="1786" max="1786" width="41.7109375" style="4" bestFit="1" customWidth="1"/>
    <col min="1787" max="1787" width="15.7109375" style="4" bestFit="1" customWidth="1"/>
    <col min="1788" max="1788" width="41.5703125" style="4" customWidth="1"/>
    <col min="1789" max="1789" width="6.42578125" style="4" customWidth="1"/>
    <col min="1790" max="1790" width="18.28515625" style="4" bestFit="1" customWidth="1"/>
    <col min="1791" max="1791" width="9.140625" style="4"/>
    <col min="1792" max="1792" width="31.28515625" style="4" bestFit="1" customWidth="1"/>
    <col min="1793" max="1793" width="15.7109375" style="4" bestFit="1" customWidth="1"/>
    <col min="1794" max="1794" width="44.7109375" style="4" bestFit="1" customWidth="1"/>
    <col min="1795" max="1795" width="6.28515625" style="4" bestFit="1" customWidth="1"/>
    <col min="1796" max="1796" width="15.5703125" style="4" bestFit="1" customWidth="1"/>
    <col min="1797" max="2041" width="9.140625" style="4"/>
    <col min="2042" max="2042" width="41.7109375" style="4" bestFit="1" customWidth="1"/>
    <col min="2043" max="2043" width="15.7109375" style="4" bestFit="1" customWidth="1"/>
    <col min="2044" max="2044" width="41.5703125" style="4" customWidth="1"/>
    <col min="2045" max="2045" width="6.42578125" style="4" customWidth="1"/>
    <col min="2046" max="2046" width="18.28515625" style="4" bestFit="1" customWidth="1"/>
    <col min="2047" max="2047" width="9.140625" style="4"/>
    <col min="2048" max="2048" width="31.28515625" style="4" bestFit="1" customWidth="1"/>
    <col min="2049" max="2049" width="15.7109375" style="4" bestFit="1" customWidth="1"/>
    <col min="2050" max="2050" width="44.7109375" style="4" bestFit="1" customWidth="1"/>
    <col min="2051" max="2051" width="6.28515625" style="4" bestFit="1" customWidth="1"/>
    <col min="2052" max="2052" width="15.5703125" style="4" bestFit="1" customWidth="1"/>
    <col min="2053" max="2297" width="9.140625" style="4"/>
    <col min="2298" max="2298" width="41.7109375" style="4" bestFit="1" customWidth="1"/>
    <col min="2299" max="2299" width="15.7109375" style="4" bestFit="1" customWidth="1"/>
    <col min="2300" max="2300" width="41.5703125" style="4" customWidth="1"/>
    <col min="2301" max="2301" width="6.42578125" style="4" customWidth="1"/>
    <col min="2302" max="2302" width="18.28515625" style="4" bestFit="1" customWidth="1"/>
    <col min="2303" max="2303" width="9.140625" style="4"/>
    <col min="2304" max="2304" width="31.28515625" style="4" bestFit="1" customWidth="1"/>
    <col min="2305" max="2305" width="15.7109375" style="4" bestFit="1" customWidth="1"/>
    <col min="2306" max="2306" width="44.7109375" style="4" bestFit="1" customWidth="1"/>
    <col min="2307" max="2307" width="6.28515625" style="4" bestFit="1" customWidth="1"/>
    <col min="2308" max="2308" width="15.5703125" style="4" bestFit="1" customWidth="1"/>
    <col min="2309" max="2553" width="9.140625" style="4"/>
    <col min="2554" max="2554" width="41.7109375" style="4" bestFit="1" customWidth="1"/>
    <col min="2555" max="2555" width="15.7109375" style="4" bestFit="1" customWidth="1"/>
    <col min="2556" max="2556" width="41.5703125" style="4" customWidth="1"/>
    <col min="2557" max="2557" width="6.42578125" style="4" customWidth="1"/>
    <col min="2558" max="2558" width="18.28515625" style="4" bestFit="1" customWidth="1"/>
    <col min="2559" max="2559" width="9.140625" style="4"/>
    <col min="2560" max="2560" width="31.28515625" style="4" bestFit="1" customWidth="1"/>
    <col min="2561" max="2561" width="15.7109375" style="4" bestFit="1" customWidth="1"/>
    <col min="2562" max="2562" width="44.7109375" style="4" bestFit="1" customWidth="1"/>
    <col min="2563" max="2563" width="6.28515625" style="4" bestFit="1" customWidth="1"/>
    <col min="2564" max="2564" width="15.5703125" style="4" bestFit="1" customWidth="1"/>
    <col min="2565" max="2809" width="9.140625" style="4"/>
    <col min="2810" max="2810" width="41.7109375" style="4" bestFit="1" customWidth="1"/>
    <col min="2811" max="2811" width="15.7109375" style="4" bestFit="1" customWidth="1"/>
    <col min="2812" max="2812" width="41.5703125" style="4" customWidth="1"/>
    <col min="2813" max="2813" width="6.42578125" style="4" customWidth="1"/>
    <col min="2814" max="2814" width="18.28515625" style="4" bestFit="1" customWidth="1"/>
    <col min="2815" max="2815" width="9.140625" style="4"/>
    <col min="2816" max="2816" width="31.28515625" style="4" bestFit="1" customWidth="1"/>
    <col min="2817" max="2817" width="15.7109375" style="4" bestFit="1" customWidth="1"/>
    <col min="2818" max="2818" width="44.7109375" style="4" bestFit="1" customWidth="1"/>
    <col min="2819" max="2819" width="6.28515625" style="4" bestFit="1" customWidth="1"/>
    <col min="2820" max="2820" width="15.5703125" style="4" bestFit="1" customWidth="1"/>
    <col min="2821" max="3065" width="9.140625" style="4"/>
    <col min="3066" max="3066" width="41.7109375" style="4" bestFit="1" customWidth="1"/>
    <col min="3067" max="3067" width="15.7109375" style="4" bestFit="1" customWidth="1"/>
    <col min="3068" max="3068" width="41.5703125" style="4" customWidth="1"/>
    <col min="3069" max="3069" width="6.42578125" style="4" customWidth="1"/>
    <col min="3070" max="3070" width="18.28515625" style="4" bestFit="1" customWidth="1"/>
    <col min="3071" max="3071" width="9.140625" style="4"/>
    <col min="3072" max="3072" width="31.28515625" style="4" bestFit="1" customWidth="1"/>
    <col min="3073" max="3073" width="15.7109375" style="4" bestFit="1" customWidth="1"/>
    <col min="3074" max="3074" width="44.7109375" style="4" bestFit="1" customWidth="1"/>
    <col min="3075" max="3075" width="6.28515625" style="4" bestFit="1" customWidth="1"/>
    <col min="3076" max="3076" width="15.5703125" style="4" bestFit="1" customWidth="1"/>
    <col min="3077" max="3321" width="9.140625" style="4"/>
    <col min="3322" max="3322" width="41.7109375" style="4" bestFit="1" customWidth="1"/>
    <col min="3323" max="3323" width="15.7109375" style="4" bestFit="1" customWidth="1"/>
    <col min="3324" max="3324" width="41.5703125" style="4" customWidth="1"/>
    <col min="3325" max="3325" width="6.42578125" style="4" customWidth="1"/>
    <col min="3326" max="3326" width="18.28515625" style="4" bestFit="1" customWidth="1"/>
    <col min="3327" max="3327" width="9.140625" style="4"/>
    <col min="3328" max="3328" width="31.28515625" style="4" bestFit="1" customWidth="1"/>
    <col min="3329" max="3329" width="15.7109375" style="4" bestFit="1" customWidth="1"/>
    <col min="3330" max="3330" width="44.7109375" style="4" bestFit="1" customWidth="1"/>
    <col min="3331" max="3331" width="6.28515625" style="4" bestFit="1" customWidth="1"/>
    <col min="3332" max="3332" width="15.5703125" style="4" bestFit="1" customWidth="1"/>
    <col min="3333" max="3577" width="9.140625" style="4"/>
    <col min="3578" max="3578" width="41.7109375" style="4" bestFit="1" customWidth="1"/>
    <col min="3579" max="3579" width="15.7109375" style="4" bestFit="1" customWidth="1"/>
    <col min="3580" max="3580" width="41.5703125" style="4" customWidth="1"/>
    <col min="3581" max="3581" width="6.42578125" style="4" customWidth="1"/>
    <col min="3582" max="3582" width="18.28515625" style="4" bestFit="1" customWidth="1"/>
    <col min="3583" max="3583" width="9.140625" style="4"/>
    <col min="3584" max="3584" width="31.28515625" style="4" bestFit="1" customWidth="1"/>
    <col min="3585" max="3585" width="15.7109375" style="4" bestFit="1" customWidth="1"/>
    <col min="3586" max="3586" width="44.7109375" style="4" bestFit="1" customWidth="1"/>
    <col min="3587" max="3587" width="6.28515625" style="4" bestFit="1" customWidth="1"/>
    <col min="3588" max="3588" width="15.5703125" style="4" bestFit="1" customWidth="1"/>
    <col min="3589" max="3833" width="9.140625" style="4"/>
    <col min="3834" max="3834" width="41.7109375" style="4" bestFit="1" customWidth="1"/>
    <col min="3835" max="3835" width="15.7109375" style="4" bestFit="1" customWidth="1"/>
    <col min="3836" max="3836" width="41.5703125" style="4" customWidth="1"/>
    <col min="3837" max="3837" width="6.42578125" style="4" customWidth="1"/>
    <col min="3838" max="3838" width="18.28515625" style="4" bestFit="1" customWidth="1"/>
    <col min="3839" max="3839" width="9.140625" style="4"/>
    <col min="3840" max="3840" width="31.28515625" style="4" bestFit="1" customWidth="1"/>
    <col min="3841" max="3841" width="15.7109375" style="4" bestFit="1" customWidth="1"/>
    <col min="3842" max="3842" width="44.7109375" style="4" bestFit="1" customWidth="1"/>
    <col min="3843" max="3843" width="6.28515625" style="4" bestFit="1" customWidth="1"/>
    <col min="3844" max="3844" width="15.5703125" style="4" bestFit="1" customWidth="1"/>
    <col min="3845" max="4089" width="9.140625" style="4"/>
    <col min="4090" max="4090" width="41.7109375" style="4" bestFit="1" customWidth="1"/>
    <col min="4091" max="4091" width="15.7109375" style="4" bestFit="1" customWidth="1"/>
    <col min="4092" max="4092" width="41.5703125" style="4" customWidth="1"/>
    <col min="4093" max="4093" width="6.42578125" style="4" customWidth="1"/>
    <col min="4094" max="4094" width="18.28515625" style="4" bestFit="1" customWidth="1"/>
    <col min="4095" max="4095" width="9.140625" style="4"/>
    <col min="4096" max="4096" width="31.28515625" style="4" bestFit="1" customWidth="1"/>
    <col min="4097" max="4097" width="15.7109375" style="4" bestFit="1" customWidth="1"/>
    <col min="4098" max="4098" width="44.7109375" style="4" bestFit="1" customWidth="1"/>
    <col min="4099" max="4099" width="6.28515625" style="4" bestFit="1" customWidth="1"/>
    <col min="4100" max="4100" width="15.5703125" style="4" bestFit="1" customWidth="1"/>
    <col min="4101" max="4345" width="9.140625" style="4"/>
    <col min="4346" max="4346" width="41.7109375" style="4" bestFit="1" customWidth="1"/>
    <col min="4347" max="4347" width="15.7109375" style="4" bestFit="1" customWidth="1"/>
    <col min="4348" max="4348" width="41.5703125" style="4" customWidth="1"/>
    <col min="4349" max="4349" width="6.42578125" style="4" customWidth="1"/>
    <col min="4350" max="4350" width="18.28515625" style="4" bestFit="1" customWidth="1"/>
    <col min="4351" max="4351" width="9.140625" style="4"/>
    <col min="4352" max="4352" width="31.28515625" style="4" bestFit="1" customWidth="1"/>
    <col min="4353" max="4353" width="15.7109375" style="4" bestFit="1" customWidth="1"/>
    <col min="4354" max="4354" width="44.7109375" style="4" bestFit="1" customWidth="1"/>
    <col min="4355" max="4355" width="6.28515625" style="4" bestFit="1" customWidth="1"/>
    <col min="4356" max="4356" width="15.5703125" style="4" bestFit="1" customWidth="1"/>
    <col min="4357" max="4601" width="9.140625" style="4"/>
    <col min="4602" max="4602" width="41.7109375" style="4" bestFit="1" customWidth="1"/>
    <col min="4603" max="4603" width="15.7109375" style="4" bestFit="1" customWidth="1"/>
    <col min="4604" max="4604" width="41.5703125" style="4" customWidth="1"/>
    <col min="4605" max="4605" width="6.42578125" style="4" customWidth="1"/>
    <col min="4606" max="4606" width="18.28515625" style="4" bestFit="1" customWidth="1"/>
    <col min="4607" max="4607" width="9.140625" style="4"/>
    <col min="4608" max="4608" width="31.28515625" style="4" bestFit="1" customWidth="1"/>
    <col min="4609" max="4609" width="15.7109375" style="4" bestFit="1" customWidth="1"/>
    <col min="4610" max="4610" width="44.7109375" style="4" bestFit="1" customWidth="1"/>
    <col min="4611" max="4611" width="6.28515625" style="4" bestFit="1" customWidth="1"/>
    <col min="4612" max="4612" width="15.5703125" style="4" bestFit="1" customWidth="1"/>
    <col min="4613" max="4857" width="9.140625" style="4"/>
    <col min="4858" max="4858" width="41.7109375" style="4" bestFit="1" customWidth="1"/>
    <col min="4859" max="4859" width="15.7109375" style="4" bestFit="1" customWidth="1"/>
    <col min="4860" max="4860" width="41.5703125" style="4" customWidth="1"/>
    <col min="4861" max="4861" width="6.42578125" style="4" customWidth="1"/>
    <col min="4862" max="4862" width="18.28515625" style="4" bestFit="1" customWidth="1"/>
    <col min="4863" max="4863" width="9.140625" style="4"/>
    <col min="4864" max="4864" width="31.28515625" style="4" bestFit="1" customWidth="1"/>
    <col min="4865" max="4865" width="15.7109375" style="4" bestFit="1" customWidth="1"/>
    <col min="4866" max="4866" width="44.7109375" style="4" bestFit="1" customWidth="1"/>
    <col min="4867" max="4867" width="6.28515625" style="4" bestFit="1" customWidth="1"/>
    <col min="4868" max="4868" width="15.5703125" style="4" bestFit="1" customWidth="1"/>
    <col min="4869" max="5113" width="9.140625" style="4"/>
    <col min="5114" max="5114" width="41.7109375" style="4" bestFit="1" customWidth="1"/>
    <col min="5115" max="5115" width="15.7109375" style="4" bestFit="1" customWidth="1"/>
    <col min="5116" max="5116" width="41.5703125" style="4" customWidth="1"/>
    <col min="5117" max="5117" width="6.42578125" style="4" customWidth="1"/>
    <col min="5118" max="5118" width="18.28515625" style="4" bestFit="1" customWidth="1"/>
    <col min="5119" max="5119" width="9.140625" style="4"/>
    <col min="5120" max="5120" width="31.28515625" style="4" bestFit="1" customWidth="1"/>
    <col min="5121" max="5121" width="15.7109375" style="4" bestFit="1" customWidth="1"/>
    <col min="5122" max="5122" width="44.7109375" style="4" bestFit="1" customWidth="1"/>
    <col min="5123" max="5123" width="6.28515625" style="4" bestFit="1" customWidth="1"/>
    <col min="5124" max="5124" width="15.5703125" style="4" bestFit="1" customWidth="1"/>
    <col min="5125" max="5369" width="9.140625" style="4"/>
    <col min="5370" max="5370" width="41.7109375" style="4" bestFit="1" customWidth="1"/>
    <col min="5371" max="5371" width="15.7109375" style="4" bestFit="1" customWidth="1"/>
    <col min="5372" max="5372" width="41.5703125" style="4" customWidth="1"/>
    <col min="5373" max="5373" width="6.42578125" style="4" customWidth="1"/>
    <col min="5374" max="5374" width="18.28515625" style="4" bestFit="1" customWidth="1"/>
    <col min="5375" max="5375" width="9.140625" style="4"/>
    <col min="5376" max="5376" width="31.28515625" style="4" bestFit="1" customWidth="1"/>
    <col min="5377" max="5377" width="15.7109375" style="4" bestFit="1" customWidth="1"/>
    <col min="5378" max="5378" width="44.7109375" style="4" bestFit="1" customWidth="1"/>
    <col min="5379" max="5379" width="6.28515625" style="4" bestFit="1" customWidth="1"/>
    <col min="5380" max="5380" width="15.5703125" style="4" bestFit="1" customWidth="1"/>
    <col min="5381" max="5625" width="9.140625" style="4"/>
    <col min="5626" max="5626" width="41.7109375" style="4" bestFit="1" customWidth="1"/>
    <col min="5627" max="5627" width="15.7109375" style="4" bestFit="1" customWidth="1"/>
    <col min="5628" max="5628" width="41.5703125" style="4" customWidth="1"/>
    <col min="5629" max="5629" width="6.42578125" style="4" customWidth="1"/>
    <col min="5630" max="5630" width="18.28515625" style="4" bestFit="1" customWidth="1"/>
    <col min="5631" max="5631" width="9.140625" style="4"/>
    <col min="5632" max="5632" width="31.28515625" style="4" bestFit="1" customWidth="1"/>
    <col min="5633" max="5633" width="15.7109375" style="4" bestFit="1" customWidth="1"/>
    <col min="5634" max="5634" width="44.7109375" style="4" bestFit="1" customWidth="1"/>
    <col min="5635" max="5635" width="6.28515625" style="4" bestFit="1" customWidth="1"/>
    <col min="5636" max="5636" width="15.5703125" style="4" bestFit="1" customWidth="1"/>
    <col min="5637" max="5881" width="9.140625" style="4"/>
    <col min="5882" max="5882" width="41.7109375" style="4" bestFit="1" customWidth="1"/>
    <col min="5883" max="5883" width="15.7109375" style="4" bestFit="1" customWidth="1"/>
    <col min="5884" max="5884" width="41.5703125" style="4" customWidth="1"/>
    <col min="5885" max="5885" width="6.42578125" style="4" customWidth="1"/>
    <col min="5886" max="5886" width="18.28515625" style="4" bestFit="1" customWidth="1"/>
    <col min="5887" max="5887" width="9.140625" style="4"/>
    <col min="5888" max="5888" width="31.28515625" style="4" bestFit="1" customWidth="1"/>
    <col min="5889" max="5889" width="15.7109375" style="4" bestFit="1" customWidth="1"/>
    <col min="5890" max="5890" width="44.7109375" style="4" bestFit="1" customWidth="1"/>
    <col min="5891" max="5891" width="6.28515625" style="4" bestFit="1" customWidth="1"/>
    <col min="5892" max="5892" width="15.5703125" style="4" bestFit="1" customWidth="1"/>
    <col min="5893" max="6137" width="9.140625" style="4"/>
    <col min="6138" max="6138" width="41.7109375" style="4" bestFit="1" customWidth="1"/>
    <col min="6139" max="6139" width="15.7109375" style="4" bestFit="1" customWidth="1"/>
    <col min="6140" max="6140" width="41.5703125" style="4" customWidth="1"/>
    <col min="6141" max="6141" width="6.42578125" style="4" customWidth="1"/>
    <col min="6142" max="6142" width="18.28515625" style="4" bestFit="1" customWidth="1"/>
    <col min="6143" max="6143" width="9.140625" style="4"/>
    <col min="6144" max="6144" width="31.28515625" style="4" bestFit="1" customWidth="1"/>
    <col min="6145" max="6145" width="15.7109375" style="4" bestFit="1" customWidth="1"/>
    <col min="6146" max="6146" width="44.7109375" style="4" bestFit="1" customWidth="1"/>
    <col min="6147" max="6147" width="6.28515625" style="4" bestFit="1" customWidth="1"/>
    <col min="6148" max="6148" width="15.5703125" style="4" bestFit="1" customWidth="1"/>
    <col min="6149" max="6393" width="9.140625" style="4"/>
    <col min="6394" max="6394" width="41.7109375" style="4" bestFit="1" customWidth="1"/>
    <col min="6395" max="6395" width="15.7109375" style="4" bestFit="1" customWidth="1"/>
    <col min="6396" max="6396" width="41.5703125" style="4" customWidth="1"/>
    <col min="6397" max="6397" width="6.42578125" style="4" customWidth="1"/>
    <col min="6398" max="6398" width="18.28515625" style="4" bestFit="1" customWidth="1"/>
    <col min="6399" max="6399" width="9.140625" style="4"/>
    <col min="6400" max="6400" width="31.28515625" style="4" bestFit="1" customWidth="1"/>
    <col min="6401" max="6401" width="15.7109375" style="4" bestFit="1" customWidth="1"/>
    <col min="6402" max="6402" width="44.7109375" style="4" bestFit="1" customWidth="1"/>
    <col min="6403" max="6403" width="6.28515625" style="4" bestFit="1" customWidth="1"/>
    <col min="6404" max="6404" width="15.5703125" style="4" bestFit="1" customWidth="1"/>
    <col min="6405" max="6649" width="9.140625" style="4"/>
    <col min="6650" max="6650" width="41.7109375" style="4" bestFit="1" customWidth="1"/>
    <col min="6651" max="6651" width="15.7109375" style="4" bestFit="1" customWidth="1"/>
    <col min="6652" max="6652" width="41.5703125" style="4" customWidth="1"/>
    <col min="6653" max="6653" width="6.42578125" style="4" customWidth="1"/>
    <col min="6654" max="6654" width="18.28515625" style="4" bestFit="1" customWidth="1"/>
    <col min="6655" max="6655" width="9.140625" style="4"/>
    <col min="6656" max="6656" width="31.28515625" style="4" bestFit="1" customWidth="1"/>
    <col min="6657" max="6657" width="15.7109375" style="4" bestFit="1" customWidth="1"/>
    <col min="6658" max="6658" width="44.7109375" style="4" bestFit="1" customWidth="1"/>
    <col min="6659" max="6659" width="6.28515625" style="4" bestFit="1" customWidth="1"/>
    <col min="6660" max="6660" width="15.5703125" style="4" bestFit="1" customWidth="1"/>
    <col min="6661" max="6905" width="9.140625" style="4"/>
    <col min="6906" max="6906" width="41.7109375" style="4" bestFit="1" customWidth="1"/>
    <col min="6907" max="6907" width="15.7109375" style="4" bestFit="1" customWidth="1"/>
    <col min="6908" max="6908" width="41.5703125" style="4" customWidth="1"/>
    <col min="6909" max="6909" width="6.42578125" style="4" customWidth="1"/>
    <col min="6910" max="6910" width="18.28515625" style="4" bestFit="1" customWidth="1"/>
    <col min="6911" max="6911" width="9.140625" style="4"/>
    <col min="6912" max="6912" width="31.28515625" style="4" bestFit="1" customWidth="1"/>
    <col min="6913" max="6913" width="15.7109375" style="4" bestFit="1" customWidth="1"/>
    <col min="6914" max="6914" width="44.7109375" style="4" bestFit="1" customWidth="1"/>
    <col min="6915" max="6915" width="6.28515625" style="4" bestFit="1" customWidth="1"/>
    <col min="6916" max="6916" width="15.5703125" style="4" bestFit="1" customWidth="1"/>
    <col min="6917" max="7161" width="9.140625" style="4"/>
    <col min="7162" max="7162" width="41.7109375" style="4" bestFit="1" customWidth="1"/>
    <col min="7163" max="7163" width="15.7109375" style="4" bestFit="1" customWidth="1"/>
    <col min="7164" max="7164" width="41.5703125" style="4" customWidth="1"/>
    <col min="7165" max="7165" width="6.42578125" style="4" customWidth="1"/>
    <col min="7166" max="7166" width="18.28515625" style="4" bestFit="1" customWidth="1"/>
    <col min="7167" max="7167" width="9.140625" style="4"/>
    <col min="7168" max="7168" width="31.28515625" style="4" bestFit="1" customWidth="1"/>
    <col min="7169" max="7169" width="15.7109375" style="4" bestFit="1" customWidth="1"/>
    <col min="7170" max="7170" width="44.7109375" style="4" bestFit="1" customWidth="1"/>
    <col min="7171" max="7171" width="6.28515625" style="4" bestFit="1" customWidth="1"/>
    <col min="7172" max="7172" width="15.5703125" style="4" bestFit="1" customWidth="1"/>
    <col min="7173" max="7417" width="9.140625" style="4"/>
    <col min="7418" max="7418" width="41.7109375" style="4" bestFit="1" customWidth="1"/>
    <col min="7419" max="7419" width="15.7109375" style="4" bestFit="1" customWidth="1"/>
    <col min="7420" max="7420" width="41.5703125" style="4" customWidth="1"/>
    <col min="7421" max="7421" width="6.42578125" style="4" customWidth="1"/>
    <col min="7422" max="7422" width="18.28515625" style="4" bestFit="1" customWidth="1"/>
    <col min="7423" max="7423" width="9.140625" style="4"/>
    <col min="7424" max="7424" width="31.28515625" style="4" bestFit="1" customWidth="1"/>
    <col min="7425" max="7425" width="15.7109375" style="4" bestFit="1" customWidth="1"/>
    <col min="7426" max="7426" width="44.7109375" style="4" bestFit="1" customWidth="1"/>
    <col min="7427" max="7427" width="6.28515625" style="4" bestFit="1" customWidth="1"/>
    <col min="7428" max="7428" width="15.5703125" style="4" bestFit="1" customWidth="1"/>
    <col min="7429" max="7673" width="9.140625" style="4"/>
    <col min="7674" max="7674" width="41.7109375" style="4" bestFit="1" customWidth="1"/>
    <col min="7675" max="7675" width="15.7109375" style="4" bestFit="1" customWidth="1"/>
    <col min="7676" max="7676" width="41.5703125" style="4" customWidth="1"/>
    <col min="7677" max="7677" width="6.42578125" style="4" customWidth="1"/>
    <col min="7678" max="7678" width="18.28515625" style="4" bestFit="1" customWidth="1"/>
    <col min="7679" max="7679" width="9.140625" style="4"/>
    <col min="7680" max="7680" width="31.28515625" style="4" bestFit="1" customWidth="1"/>
    <col min="7681" max="7681" width="15.7109375" style="4" bestFit="1" customWidth="1"/>
    <col min="7682" max="7682" width="44.7109375" style="4" bestFit="1" customWidth="1"/>
    <col min="7683" max="7683" width="6.28515625" style="4" bestFit="1" customWidth="1"/>
    <col min="7684" max="7684" width="15.5703125" style="4" bestFit="1" customWidth="1"/>
    <col min="7685" max="7929" width="9.140625" style="4"/>
    <col min="7930" max="7930" width="41.7109375" style="4" bestFit="1" customWidth="1"/>
    <col min="7931" max="7931" width="15.7109375" style="4" bestFit="1" customWidth="1"/>
    <col min="7932" max="7932" width="41.5703125" style="4" customWidth="1"/>
    <col min="7933" max="7933" width="6.42578125" style="4" customWidth="1"/>
    <col min="7934" max="7934" width="18.28515625" style="4" bestFit="1" customWidth="1"/>
    <col min="7935" max="7935" width="9.140625" style="4"/>
    <col min="7936" max="7936" width="31.28515625" style="4" bestFit="1" customWidth="1"/>
    <col min="7937" max="7937" width="15.7109375" style="4" bestFit="1" customWidth="1"/>
    <col min="7938" max="7938" width="44.7109375" style="4" bestFit="1" customWidth="1"/>
    <col min="7939" max="7939" width="6.28515625" style="4" bestFit="1" customWidth="1"/>
    <col min="7940" max="7940" width="15.5703125" style="4" bestFit="1" customWidth="1"/>
    <col min="7941" max="8185" width="9.140625" style="4"/>
    <col min="8186" max="8186" width="41.7109375" style="4" bestFit="1" customWidth="1"/>
    <col min="8187" max="8187" width="15.7109375" style="4" bestFit="1" customWidth="1"/>
    <col min="8188" max="8188" width="41.5703125" style="4" customWidth="1"/>
    <col min="8189" max="8189" width="6.42578125" style="4" customWidth="1"/>
    <col min="8190" max="8190" width="18.28515625" style="4" bestFit="1" customWidth="1"/>
    <col min="8191" max="8191" width="9.140625" style="4"/>
    <col min="8192" max="8192" width="31.28515625" style="4" bestFit="1" customWidth="1"/>
    <col min="8193" max="8193" width="15.7109375" style="4" bestFit="1" customWidth="1"/>
    <col min="8194" max="8194" width="44.7109375" style="4" bestFit="1" customWidth="1"/>
    <col min="8195" max="8195" width="6.28515625" style="4" bestFit="1" customWidth="1"/>
    <col min="8196" max="8196" width="15.5703125" style="4" bestFit="1" customWidth="1"/>
    <col min="8197" max="8441" width="9.140625" style="4"/>
    <col min="8442" max="8442" width="41.7109375" style="4" bestFit="1" customWidth="1"/>
    <col min="8443" max="8443" width="15.7109375" style="4" bestFit="1" customWidth="1"/>
    <col min="8444" max="8444" width="41.5703125" style="4" customWidth="1"/>
    <col min="8445" max="8445" width="6.42578125" style="4" customWidth="1"/>
    <col min="8446" max="8446" width="18.28515625" style="4" bestFit="1" customWidth="1"/>
    <col min="8447" max="8447" width="9.140625" style="4"/>
    <col min="8448" max="8448" width="31.28515625" style="4" bestFit="1" customWidth="1"/>
    <col min="8449" max="8449" width="15.7109375" style="4" bestFit="1" customWidth="1"/>
    <col min="8450" max="8450" width="44.7109375" style="4" bestFit="1" customWidth="1"/>
    <col min="8451" max="8451" width="6.28515625" style="4" bestFit="1" customWidth="1"/>
    <col min="8452" max="8452" width="15.5703125" style="4" bestFit="1" customWidth="1"/>
    <col min="8453" max="8697" width="9.140625" style="4"/>
    <col min="8698" max="8698" width="41.7109375" style="4" bestFit="1" customWidth="1"/>
    <col min="8699" max="8699" width="15.7109375" style="4" bestFit="1" customWidth="1"/>
    <col min="8700" max="8700" width="41.5703125" style="4" customWidth="1"/>
    <col min="8701" max="8701" width="6.42578125" style="4" customWidth="1"/>
    <col min="8702" max="8702" width="18.28515625" style="4" bestFit="1" customWidth="1"/>
    <col min="8703" max="8703" width="9.140625" style="4"/>
    <col min="8704" max="8704" width="31.28515625" style="4" bestFit="1" customWidth="1"/>
    <col min="8705" max="8705" width="15.7109375" style="4" bestFit="1" customWidth="1"/>
    <col min="8706" max="8706" width="44.7109375" style="4" bestFit="1" customWidth="1"/>
    <col min="8707" max="8707" width="6.28515625" style="4" bestFit="1" customWidth="1"/>
    <col min="8708" max="8708" width="15.5703125" style="4" bestFit="1" customWidth="1"/>
    <col min="8709" max="8953" width="9.140625" style="4"/>
    <col min="8954" max="8954" width="41.7109375" style="4" bestFit="1" customWidth="1"/>
    <col min="8955" max="8955" width="15.7109375" style="4" bestFit="1" customWidth="1"/>
    <col min="8956" max="8956" width="41.5703125" style="4" customWidth="1"/>
    <col min="8957" max="8957" width="6.42578125" style="4" customWidth="1"/>
    <col min="8958" max="8958" width="18.28515625" style="4" bestFit="1" customWidth="1"/>
    <col min="8959" max="8959" width="9.140625" style="4"/>
    <col min="8960" max="8960" width="31.28515625" style="4" bestFit="1" customWidth="1"/>
    <col min="8961" max="8961" width="15.7109375" style="4" bestFit="1" customWidth="1"/>
    <col min="8962" max="8962" width="44.7109375" style="4" bestFit="1" customWidth="1"/>
    <col min="8963" max="8963" width="6.28515625" style="4" bestFit="1" customWidth="1"/>
    <col min="8964" max="8964" width="15.5703125" style="4" bestFit="1" customWidth="1"/>
    <col min="8965" max="9209" width="9.140625" style="4"/>
    <col min="9210" max="9210" width="41.7109375" style="4" bestFit="1" customWidth="1"/>
    <col min="9211" max="9211" width="15.7109375" style="4" bestFit="1" customWidth="1"/>
    <col min="9212" max="9212" width="41.5703125" style="4" customWidth="1"/>
    <col min="9213" max="9213" width="6.42578125" style="4" customWidth="1"/>
    <col min="9214" max="9214" width="18.28515625" style="4" bestFit="1" customWidth="1"/>
    <col min="9215" max="9215" width="9.140625" style="4"/>
    <col min="9216" max="9216" width="31.28515625" style="4" bestFit="1" customWidth="1"/>
    <col min="9217" max="9217" width="15.7109375" style="4" bestFit="1" customWidth="1"/>
    <col min="9218" max="9218" width="44.7109375" style="4" bestFit="1" customWidth="1"/>
    <col min="9219" max="9219" width="6.28515625" style="4" bestFit="1" customWidth="1"/>
    <col min="9220" max="9220" width="15.5703125" style="4" bestFit="1" customWidth="1"/>
    <col min="9221" max="9465" width="9.140625" style="4"/>
    <col min="9466" max="9466" width="41.7109375" style="4" bestFit="1" customWidth="1"/>
    <col min="9467" max="9467" width="15.7109375" style="4" bestFit="1" customWidth="1"/>
    <col min="9468" max="9468" width="41.5703125" style="4" customWidth="1"/>
    <col min="9469" max="9469" width="6.42578125" style="4" customWidth="1"/>
    <col min="9470" max="9470" width="18.28515625" style="4" bestFit="1" customWidth="1"/>
    <col min="9471" max="9471" width="9.140625" style="4"/>
    <col min="9472" max="9472" width="31.28515625" style="4" bestFit="1" customWidth="1"/>
    <col min="9473" max="9473" width="15.7109375" style="4" bestFit="1" customWidth="1"/>
    <col min="9474" max="9474" width="44.7109375" style="4" bestFit="1" customWidth="1"/>
    <col min="9475" max="9475" width="6.28515625" style="4" bestFit="1" customWidth="1"/>
    <col min="9476" max="9476" width="15.5703125" style="4" bestFit="1" customWidth="1"/>
    <col min="9477" max="9721" width="9.140625" style="4"/>
    <col min="9722" max="9722" width="41.7109375" style="4" bestFit="1" customWidth="1"/>
    <col min="9723" max="9723" width="15.7109375" style="4" bestFit="1" customWidth="1"/>
    <col min="9724" max="9724" width="41.5703125" style="4" customWidth="1"/>
    <col min="9725" max="9725" width="6.42578125" style="4" customWidth="1"/>
    <col min="9726" max="9726" width="18.28515625" style="4" bestFit="1" customWidth="1"/>
    <col min="9727" max="9727" width="9.140625" style="4"/>
    <col min="9728" max="9728" width="31.28515625" style="4" bestFit="1" customWidth="1"/>
    <col min="9729" max="9729" width="15.7109375" style="4" bestFit="1" customWidth="1"/>
    <col min="9730" max="9730" width="44.7109375" style="4" bestFit="1" customWidth="1"/>
    <col min="9731" max="9731" width="6.28515625" style="4" bestFit="1" customWidth="1"/>
    <col min="9732" max="9732" width="15.5703125" style="4" bestFit="1" customWidth="1"/>
    <col min="9733" max="9977" width="9.140625" style="4"/>
    <col min="9978" max="9978" width="41.7109375" style="4" bestFit="1" customWidth="1"/>
    <col min="9979" max="9979" width="15.7109375" style="4" bestFit="1" customWidth="1"/>
    <col min="9980" max="9980" width="41.5703125" style="4" customWidth="1"/>
    <col min="9981" max="9981" width="6.42578125" style="4" customWidth="1"/>
    <col min="9982" max="9982" width="18.28515625" style="4" bestFit="1" customWidth="1"/>
    <col min="9983" max="9983" width="9.140625" style="4"/>
    <col min="9984" max="9984" width="31.28515625" style="4" bestFit="1" customWidth="1"/>
    <col min="9985" max="9985" width="15.7109375" style="4" bestFit="1" customWidth="1"/>
    <col min="9986" max="9986" width="44.7109375" style="4" bestFit="1" customWidth="1"/>
    <col min="9987" max="9987" width="6.28515625" style="4" bestFit="1" customWidth="1"/>
    <col min="9988" max="9988" width="15.5703125" style="4" bestFit="1" customWidth="1"/>
    <col min="9989" max="10233" width="9.140625" style="4"/>
    <col min="10234" max="10234" width="41.7109375" style="4" bestFit="1" customWidth="1"/>
    <col min="10235" max="10235" width="15.7109375" style="4" bestFit="1" customWidth="1"/>
    <col min="10236" max="10236" width="41.5703125" style="4" customWidth="1"/>
    <col min="10237" max="10237" width="6.42578125" style="4" customWidth="1"/>
    <col min="10238" max="10238" width="18.28515625" style="4" bestFit="1" customWidth="1"/>
    <col min="10239" max="10239" width="9.140625" style="4"/>
    <col min="10240" max="10240" width="31.28515625" style="4" bestFit="1" customWidth="1"/>
    <col min="10241" max="10241" width="15.7109375" style="4" bestFit="1" customWidth="1"/>
    <col min="10242" max="10242" width="44.7109375" style="4" bestFit="1" customWidth="1"/>
    <col min="10243" max="10243" width="6.28515625" style="4" bestFit="1" customWidth="1"/>
    <col min="10244" max="10244" width="15.5703125" style="4" bestFit="1" customWidth="1"/>
    <col min="10245" max="10489" width="9.140625" style="4"/>
    <col min="10490" max="10490" width="41.7109375" style="4" bestFit="1" customWidth="1"/>
    <col min="10491" max="10491" width="15.7109375" style="4" bestFit="1" customWidth="1"/>
    <col min="10492" max="10492" width="41.5703125" style="4" customWidth="1"/>
    <col min="10493" max="10493" width="6.42578125" style="4" customWidth="1"/>
    <col min="10494" max="10494" width="18.28515625" style="4" bestFit="1" customWidth="1"/>
    <col min="10495" max="10495" width="9.140625" style="4"/>
    <col min="10496" max="10496" width="31.28515625" style="4" bestFit="1" customWidth="1"/>
    <col min="10497" max="10497" width="15.7109375" style="4" bestFit="1" customWidth="1"/>
    <col min="10498" max="10498" width="44.7109375" style="4" bestFit="1" customWidth="1"/>
    <col min="10499" max="10499" width="6.28515625" style="4" bestFit="1" customWidth="1"/>
    <col min="10500" max="10500" width="15.5703125" style="4" bestFit="1" customWidth="1"/>
    <col min="10501" max="10745" width="9.140625" style="4"/>
    <col min="10746" max="10746" width="41.7109375" style="4" bestFit="1" customWidth="1"/>
    <col min="10747" max="10747" width="15.7109375" style="4" bestFit="1" customWidth="1"/>
    <col min="10748" max="10748" width="41.5703125" style="4" customWidth="1"/>
    <col min="10749" max="10749" width="6.42578125" style="4" customWidth="1"/>
    <col min="10750" max="10750" width="18.28515625" style="4" bestFit="1" customWidth="1"/>
    <col min="10751" max="10751" width="9.140625" style="4"/>
    <col min="10752" max="10752" width="31.28515625" style="4" bestFit="1" customWidth="1"/>
    <col min="10753" max="10753" width="15.7109375" style="4" bestFit="1" customWidth="1"/>
    <col min="10754" max="10754" width="44.7109375" style="4" bestFit="1" customWidth="1"/>
    <col min="10755" max="10755" width="6.28515625" style="4" bestFit="1" customWidth="1"/>
    <col min="10756" max="10756" width="15.5703125" style="4" bestFit="1" customWidth="1"/>
    <col min="10757" max="11001" width="9.140625" style="4"/>
    <col min="11002" max="11002" width="41.7109375" style="4" bestFit="1" customWidth="1"/>
    <col min="11003" max="11003" width="15.7109375" style="4" bestFit="1" customWidth="1"/>
    <col min="11004" max="11004" width="41.5703125" style="4" customWidth="1"/>
    <col min="11005" max="11005" width="6.42578125" style="4" customWidth="1"/>
    <col min="11006" max="11006" width="18.28515625" style="4" bestFit="1" customWidth="1"/>
    <col min="11007" max="11007" width="9.140625" style="4"/>
    <col min="11008" max="11008" width="31.28515625" style="4" bestFit="1" customWidth="1"/>
    <col min="11009" max="11009" width="15.7109375" style="4" bestFit="1" customWidth="1"/>
    <col min="11010" max="11010" width="44.7109375" style="4" bestFit="1" customWidth="1"/>
    <col min="11011" max="11011" width="6.28515625" style="4" bestFit="1" customWidth="1"/>
    <col min="11012" max="11012" width="15.5703125" style="4" bestFit="1" customWidth="1"/>
    <col min="11013" max="11257" width="9.140625" style="4"/>
    <col min="11258" max="11258" width="41.7109375" style="4" bestFit="1" customWidth="1"/>
    <col min="11259" max="11259" width="15.7109375" style="4" bestFit="1" customWidth="1"/>
    <col min="11260" max="11260" width="41.5703125" style="4" customWidth="1"/>
    <col min="11261" max="11261" width="6.42578125" style="4" customWidth="1"/>
    <col min="11262" max="11262" width="18.28515625" style="4" bestFit="1" customWidth="1"/>
    <col min="11263" max="11263" width="9.140625" style="4"/>
    <col min="11264" max="11264" width="31.28515625" style="4" bestFit="1" customWidth="1"/>
    <col min="11265" max="11265" width="15.7109375" style="4" bestFit="1" customWidth="1"/>
    <col min="11266" max="11266" width="44.7109375" style="4" bestFit="1" customWidth="1"/>
    <col min="11267" max="11267" width="6.28515625" style="4" bestFit="1" customWidth="1"/>
    <col min="11268" max="11268" width="15.5703125" style="4" bestFit="1" customWidth="1"/>
    <col min="11269" max="11513" width="9.140625" style="4"/>
    <col min="11514" max="11514" width="41.7109375" style="4" bestFit="1" customWidth="1"/>
    <col min="11515" max="11515" width="15.7109375" style="4" bestFit="1" customWidth="1"/>
    <col min="11516" max="11516" width="41.5703125" style="4" customWidth="1"/>
    <col min="11517" max="11517" width="6.42578125" style="4" customWidth="1"/>
    <col min="11518" max="11518" width="18.28515625" style="4" bestFit="1" customWidth="1"/>
    <col min="11519" max="11519" width="9.140625" style="4"/>
    <col min="11520" max="11520" width="31.28515625" style="4" bestFit="1" customWidth="1"/>
    <col min="11521" max="11521" width="15.7109375" style="4" bestFit="1" customWidth="1"/>
    <col min="11522" max="11522" width="44.7109375" style="4" bestFit="1" customWidth="1"/>
    <col min="11523" max="11523" width="6.28515625" style="4" bestFit="1" customWidth="1"/>
    <col min="11524" max="11524" width="15.5703125" style="4" bestFit="1" customWidth="1"/>
    <col min="11525" max="11769" width="9.140625" style="4"/>
    <col min="11770" max="11770" width="41.7109375" style="4" bestFit="1" customWidth="1"/>
    <col min="11771" max="11771" width="15.7109375" style="4" bestFit="1" customWidth="1"/>
    <col min="11772" max="11772" width="41.5703125" style="4" customWidth="1"/>
    <col min="11773" max="11773" width="6.42578125" style="4" customWidth="1"/>
    <col min="11774" max="11774" width="18.28515625" style="4" bestFit="1" customWidth="1"/>
    <col min="11775" max="11775" width="9.140625" style="4"/>
    <col min="11776" max="11776" width="31.28515625" style="4" bestFit="1" customWidth="1"/>
    <col min="11777" max="11777" width="15.7109375" style="4" bestFit="1" customWidth="1"/>
    <col min="11778" max="11778" width="44.7109375" style="4" bestFit="1" customWidth="1"/>
    <col min="11779" max="11779" width="6.28515625" style="4" bestFit="1" customWidth="1"/>
    <col min="11780" max="11780" width="15.5703125" style="4" bestFit="1" customWidth="1"/>
    <col min="11781" max="12025" width="9.140625" style="4"/>
    <col min="12026" max="12026" width="41.7109375" style="4" bestFit="1" customWidth="1"/>
    <col min="12027" max="12027" width="15.7109375" style="4" bestFit="1" customWidth="1"/>
    <col min="12028" max="12028" width="41.5703125" style="4" customWidth="1"/>
    <col min="12029" max="12029" width="6.42578125" style="4" customWidth="1"/>
    <col min="12030" max="12030" width="18.28515625" style="4" bestFit="1" customWidth="1"/>
    <col min="12031" max="12031" width="9.140625" style="4"/>
    <col min="12032" max="12032" width="31.28515625" style="4" bestFit="1" customWidth="1"/>
    <col min="12033" max="12033" width="15.7109375" style="4" bestFit="1" customWidth="1"/>
    <col min="12034" max="12034" width="44.7109375" style="4" bestFit="1" customWidth="1"/>
    <col min="12035" max="12035" width="6.28515625" style="4" bestFit="1" customWidth="1"/>
    <col min="12036" max="12036" width="15.5703125" style="4" bestFit="1" customWidth="1"/>
    <col min="12037" max="12281" width="9.140625" style="4"/>
    <col min="12282" max="12282" width="41.7109375" style="4" bestFit="1" customWidth="1"/>
    <col min="12283" max="12283" width="15.7109375" style="4" bestFit="1" customWidth="1"/>
    <col min="12284" max="12284" width="41.5703125" style="4" customWidth="1"/>
    <col min="12285" max="12285" width="6.42578125" style="4" customWidth="1"/>
    <col min="12286" max="12286" width="18.28515625" style="4" bestFit="1" customWidth="1"/>
    <col min="12287" max="12287" width="9.140625" style="4"/>
    <col min="12288" max="12288" width="31.28515625" style="4" bestFit="1" customWidth="1"/>
    <col min="12289" max="12289" width="15.7109375" style="4" bestFit="1" customWidth="1"/>
    <col min="12290" max="12290" width="44.7109375" style="4" bestFit="1" customWidth="1"/>
    <col min="12291" max="12291" width="6.28515625" style="4" bestFit="1" customWidth="1"/>
    <col min="12292" max="12292" width="15.5703125" style="4" bestFit="1" customWidth="1"/>
    <col min="12293" max="12537" width="9.140625" style="4"/>
    <col min="12538" max="12538" width="41.7109375" style="4" bestFit="1" customWidth="1"/>
    <col min="12539" max="12539" width="15.7109375" style="4" bestFit="1" customWidth="1"/>
    <col min="12540" max="12540" width="41.5703125" style="4" customWidth="1"/>
    <col min="12541" max="12541" width="6.42578125" style="4" customWidth="1"/>
    <col min="12542" max="12542" width="18.28515625" style="4" bestFit="1" customWidth="1"/>
    <col min="12543" max="12543" width="9.140625" style="4"/>
    <col min="12544" max="12544" width="31.28515625" style="4" bestFit="1" customWidth="1"/>
    <col min="12545" max="12545" width="15.7109375" style="4" bestFit="1" customWidth="1"/>
    <col min="12546" max="12546" width="44.7109375" style="4" bestFit="1" customWidth="1"/>
    <col min="12547" max="12547" width="6.28515625" style="4" bestFit="1" customWidth="1"/>
    <col min="12548" max="12548" width="15.5703125" style="4" bestFit="1" customWidth="1"/>
    <col min="12549" max="12793" width="9.140625" style="4"/>
    <col min="12794" max="12794" width="41.7109375" style="4" bestFit="1" customWidth="1"/>
    <col min="12795" max="12795" width="15.7109375" style="4" bestFit="1" customWidth="1"/>
    <col min="12796" max="12796" width="41.5703125" style="4" customWidth="1"/>
    <col min="12797" max="12797" width="6.42578125" style="4" customWidth="1"/>
    <col min="12798" max="12798" width="18.28515625" style="4" bestFit="1" customWidth="1"/>
    <col min="12799" max="12799" width="9.140625" style="4"/>
    <col min="12800" max="12800" width="31.28515625" style="4" bestFit="1" customWidth="1"/>
    <col min="12801" max="12801" width="15.7109375" style="4" bestFit="1" customWidth="1"/>
    <col min="12802" max="12802" width="44.7109375" style="4" bestFit="1" customWidth="1"/>
    <col min="12803" max="12803" width="6.28515625" style="4" bestFit="1" customWidth="1"/>
    <col min="12804" max="12804" width="15.5703125" style="4" bestFit="1" customWidth="1"/>
    <col min="12805" max="13049" width="9.140625" style="4"/>
    <col min="13050" max="13050" width="41.7109375" style="4" bestFit="1" customWidth="1"/>
    <col min="13051" max="13051" width="15.7109375" style="4" bestFit="1" customWidth="1"/>
    <col min="13052" max="13052" width="41.5703125" style="4" customWidth="1"/>
    <col min="13053" max="13053" width="6.42578125" style="4" customWidth="1"/>
    <col min="13054" max="13054" width="18.28515625" style="4" bestFit="1" customWidth="1"/>
    <col min="13055" max="13055" width="9.140625" style="4"/>
    <col min="13056" max="13056" width="31.28515625" style="4" bestFit="1" customWidth="1"/>
    <col min="13057" max="13057" width="15.7109375" style="4" bestFit="1" customWidth="1"/>
    <col min="13058" max="13058" width="44.7109375" style="4" bestFit="1" customWidth="1"/>
    <col min="13059" max="13059" width="6.28515625" style="4" bestFit="1" customWidth="1"/>
    <col min="13060" max="13060" width="15.5703125" style="4" bestFit="1" customWidth="1"/>
    <col min="13061" max="13305" width="9.140625" style="4"/>
    <col min="13306" max="13306" width="41.7109375" style="4" bestFit="1" customWidth="1"/>
    <col min="13307" max="13307" width="15.7109375" style="4" bestFit="1" customWidth="1"/>
    <col min="13308" max="13308" width="41.5703125" style="4" customWidth="1"/>
    <col min="13309" max="13309" width="6.42578125" style="4" customWidth="1"/>
    <col min="13310" max="13310" width="18.28515625" style="4" bestFit="1" customWidth="1"/>
    <col min="13311" max="13311" width="9.140625" style="4"/>
    <col min="13312" max="13312" width="31.28515625" style="4" bestFit="1" customWidth="1"/>
    <col min="13313" max="13313" width="15.7109375" style="4" bestFit="1" customWidth="1"/>
    <col min="13314" max="13314" width="44.7109375" style="4" bestFit="1" customWidth="1"/>
    <col min="13315" max="13315" width="6.28515625" style="4" bestFit="1" customWidth="1"/>
    <col min="13316" max="13316" width="15.5703125" style="4" bestFit="1" customWidth="1"/>
    <col min="13317" max="13561" width="9.140625" style="4"/>
    <col min="13562" max="13562" width="41.7109375" style="4" bestFit="1" customWidth="1"/>
    <col min="13563" max="13563" width="15.7109375" style="4" bestFit="1" customWidth="1"/>
    <col min="13564" max="13564" width="41.5703125" style="4" customWidth="1"/>
    <col min="13565" max="13565" width="6.42578125" style="4" customWidth="1"/>
    <col min="13566" max="13566" width="18.28515625" style="4" bestFit="1" customWidth="1"/>
    <col min="13567" max="13567" width="9.140625" style="4"/>
    <col min="13568" max="13568" width="31.28515625" style="4" bestFit="1" customWidth="1"/>
    <col min="13569" max="13569" width="15.7109375" style="4" bestFit="1" customWidth="1"/>
    <col min="13570" max="13570" width="44.7109375" style="4" bestFit="1" customWidth="1"/>
    <col min="13571" max="13571" width="6.28515625" style="4" bestFit="1" customWidth="1"/>
    <col min="13572" max="13572" width="15.5703125" style="4" bestFit="1" customWidth="1"/>
    <col min="13573" max="13817" width="9.140625" style="4"/>
    <col min="13818" max="13818" width="41.7109375" style="4" bestFit="1" customWidth="1"/>
    <col min="13819" max="13819" width="15.7109375" style="4" bestFit="1" customWidth="1"/>
    <col min="13820" max="13820" width="41.5703125" style="4" customWidth="1"/>
    <col min="13821" max="13821" width="6.42578125" style="4" customWidth="1"/>
    <col min="13822" max="13822" width="18.28515625" style="4" bestFit="1" customWidth="1"/>
    <col min="13823" max="13823" width="9.140625" style="4"/>
    <col min="13824" max="13824" width="31.28515625" style="4" bestFit="1" customWidth="1"/>
    <col min="13825" max="13825" width="15.7109375" style="4" bestFit="1" customWidth="1"/>
    <col min="13826" max="13826" width="44.7109375" style="4" bestFit="1" customWidth="1"/>
    <col min="13827" max="13827" width="6.28515625" style="4" bestFit="1" customWidth="1"/>
    <col min="13828" max="13828" width="15.5703125" style="4" bestFit="1" customWidth="1"/>
    <col min="13829" max="14073" width="9.140625" style="4"/>
    <col min="14074" max="14074" width="41.7109375" style="4" bestFit="1" customWidth="1"/>
    <col min="14075" max="14075" width="15.7109375" style="4" bestFit="1" customWidth="1"/>
    <col min="14076" max="14076" width="41.5703125" style="4" customWidth="1"/>
    <col min="14077" max="14077" width="6.42578125" style="4" customWidth="1"/>
    <col min="14078" max="14078" width="18.28515625" style="4" bestFit="1" customWidth="1"/>
    <col min="14079" max="14079" width="9.140625" style="4"/>
    <col min="14080" max="14080" width="31.28515625" style="4" bestFit="1" customWidth="1"/>
    <col min="14081" max="14081" width="15.7109375" style="4" bestFit="1" customWidth="1"/>
    <col min="14082" max="14082" width="44.7109375" style="4" bestFit="1" customWidth="1"/>
    <col min="14083" max="14083" width="6.28515625" style="4" bestFit="1" customWidth="1"/>
    <col min="14084" max="14084" width="15.5703125" style="4" bestFit="1" customWidth="1"/>
    <col min="14085" max="14329" width="9.140625" style="4"/>
    <col min="14330" max="14330" width="41.7109375" style="4" bestFit="1" customWidth="1"/>
    <col min="14331" max="14331" width="15.7109375" style="4" bestFit="1" customWidth="1"/>
    <col min="14332" max="14332" width="41.5703125" style="4" customWidth="1"/>
    <col min="14333" max="14333" width="6.42578125" style="4" customWidth="1"/>
    <col min="14334" max="14334" width="18.28515625" style="4" bestFit="1" customWidth="1"/>
    <col min="14335" max="14335" width="9.140625" style="4"/>
    <col min="14336" max="14336" width="31.28515625" style="4" bestFit="1" customWidth="1"/>
    <col min="14337" max="14337" width="15.7109375" style="4" bestFit="1" customWidth="1"/>
    <col min="14338" max="14338" width="44.7109375" style="4" bestFit="1" customWidth="1"/>
    <col min="14339" max="14339" width="6.28515625" style="4" bestFit="1" customWidth="1"/>
    <col min="14340" max="14340" width="15.5703125" style="4" bestFit="1" customWidth="1"/>
    <col min="14341" max="14585" width="9.140625" style="4"/>
    <col min="14586" max="14586" width="41.7109375" style="4" bestFit="1" customWidth="1"/>
    <col min="14587" max="14587" width="15.7109375" style="4" bestFit="1" customWidth="1"/>
    <col min="14588" max="14588" width="41.5703125" style="4" customWidth="1"/>
    <col min="14589" max="14589" width="6.42578125" style="4" customWidth="1"/>
    <col min="14590" max="14590" width="18.28515625" style="4" bestFit="1" customWidth="1"/>
    <col min="14591" max="14591" width="9.140625" style="4"/>
    <col min="14592" max="14592" width="31.28515625" style="4" bestFit="1" customWidth="1"/>
    <col min="14593" max="14593" width="15.7109375" style="4" bestFit="1" customWidth="1"/>
    <col min="14594" max="14594" width="44.7109375" style="4" bestFit="1" customWidth="1"/>
    <col min="14595" max="14595" width="6.28515625" style="4" bestFit="1" customWidth="1"/>
    <col min="14596" max="14596" width="15.5703125" style="4" bestFit="1" customWidth="1"/>
    <col min="14597" max="14841" width="9.140625" style="4"/>
    <col min="14842" max="14842" width="41.7109375" style="4" bestFit="1" customWidth="1"/>
    <col min="14843" max="14843" width="15.7109375" style="4" bestFit="1" customWidth="1"/>
    <col min="14844" max="14844" width="41.5703125" style="4" customWidth="1"/>
    <col min="14845" max="14845" width="6.42578125" style="4" customWidth="1"/>
    <col min="14846" max="14846" width="18.28515625" style="4" bestFit="1" customWidth="1"/>
    <col min="14847" max="14847" width="9.140625" style="4"/>
    <col min="14848" max="14848" width="31.28515625" style="4" bestFit="1" customWidth="1"/>
    <col min="14849" max="14849" width="15.7109375" style="4" bestFit="1" customWidth="1"/>
    <col min="14850" max="14850" width="44.7109375" style="4" bestFit="1" customWidth="1"/>
    <col min="14851" max="14851" width="6.28515625" style="4" bestFit="1" customWidth="1"/>
    <col min="14852" max="14852" width="15.5703125" style="4" bestFit="1" customWidth="1"/>
    <col min="14853" max="15097" width="9.140625" style="4"/>
    <col min="15098" max="15098" width="41.7109375" style="4" bestFit="1" customWidth="1"/>
    <col min="15099" max="15099" width="15.7109375" style="4" bestFit="1" customWidth="1"/>
    <col min="15100" max="15100" width="41.5703125" style="4" customWidth="1"/>
    <col min="15101" max="15101" width="6.42578125" style="4" customWidth="1"/>
    <col min="15102" max="15102" width="18.28515625" style="4" bestFit="1" customWidth="1"/>
    <col min="15103" max="15103" width="9.140625" style="4"/>
    <col min="15104" max="15104" width="31.28515625" style="4" bestFit="1" customWidth="1"/>
    <col min="15105" max="15105" width="15.7109375" style="4" bestFit="1" customWidth="1"/>
    <col min="15106" max="15106" width="44.7109375" style="4" bestFit="1" customWidth="1"/>
    <col min="15107" max="15107" width="6.28515625" style="4" bestFit="1" customWidth="1"/>
    <col min="15108" max="15108" width="15.5703125" style="4" bestFit="1" customWidth="1"/>
    <col min="15109" max="15353" width="9.140625" style="4"/>
    <col min="15354" max="15354" width="41.7109375" style="4" bestFit="1" customWidth="1"/>
    <col min="15355" max="15355" width="15.7109375" style="4" bestFit="1" customWidth="1"/>
    <col min="15356" max="15356" width="41.5703125" style="4" customWidth="1"/>
    <col min="15357" max="15357" width="6.42578125" style="4" customWidth="1"/>
    <col min="15358" max="15358" width="18.28515625" style="4" bestFit="1" customWidth="1"/>
    <col min="15359" max="15359" width="9.140625" style="4"/>
    <col min="15360" max="15360" width="31.28515625" style="4" bestFit="1" customWidth="1"/>
    <col min="15361" max="15361" width="15.7109375" style="4" bestFit="1" customWidth="1"/>
    <col min="15362" max="15362" width="44.7109375" style="4" bestFit="1" customWidth="1"/>
    <col min="15363" max="15363" width="6.28515625" style="4" bestFit="1" customWidth="1"/>
    <col min="15364" max="15364" width="15.5703125" style="4" bestFit="1" customWidth="1"/>
    <col min="15365" max="15609" width="9.140625" style="4"/>
    <col min="15610" max="15610" width="41.7109375" style="4" bestFit="1" customWidth="1"/>
    <col min="15611" max="15611" width="15.7109375" style="4" bestFit="1" customWidth="1"/>
    <col min="15612" max="15612" width="41.5703125" style="4" customWidth="1"/>
    <col min="15613" max="15613" width="6.42578125" style="4" customWidth="1"/>
    <col min="15614" max="15614" width="18.28515625" style="4" bestFit="1" customWidth="1"/>
    <col min="15615" max="15615" width="9.140625" style="4"/>
    <col min="15616" max="15616" width="31.28515625" style="4" bestFit="1" customWidth="1"/>
    <col min="15617" max="15617" width="15.7109375" style="4" bestFit="1" customWidth="1"/>
    <col min="15618" max="15618" width="44.7109375" style="4" bestFit="1" customWidth="1"/>
    <col min="15619" max="15619" width="6.28515625" style="4" bestFit="1" customWidth="1"/>
    <col min="15620" max="15620" width="15.5703125" style="4" bestFit="1" customWidth="1"/>
    <col min="15621" max="15865" width="9.140625" style="4"/>
    <col min="15866" max="15866" width="41.7109375" style="4" bestFit="1" customWidth="1"/>
    <col min="15867" max="15867" width="15.7109375" style="4" bestFit="1" customWidth="1"/>
    <col min="15868" max="15868" width="41.5703125" style="4" customWidth="1"/>
    <col min="15869" max="15869" width="6.42578125" style="4" customWidth="1"/>
    <col min="15870" max="15870" width="18.28515625" style="4" bestFit="1" customWidth="1"/>
    <col min="15871" max="15871" width="9.140625" style="4"/>
    <col min="15872" max="15872" width="31.28515625" style="4" bestFit="1" customWidth="1"/>
    <col min="15873" max="15873" width="15.7109375" style="4" bestFit="1" customWidth="1"/>
    <col min="15874" max="15874" width="44.7109375" style="4" bestFit="1" customWidth="1"/>
    <col min="15875" max="15875" width="6.28515625" style="4" bestFit="1" customWidth="1"/>
    <col min="15876" max="15876" width="15.5703125" style="4" bestFit="1" customWidth="1"/>
    <col min="15877" max="16121" width="9.140625" style="4"/>
    <col min="16122" max="16122" width="41.7109375" style="4" bestFit="1" customWidth="1"/>
    <col min="16123" max="16123" width="15.7109375" style="4" bestFit="1" customWidth="1"/>
    <col min="16124" max="16124" width="41.5703125" style="4" customWidth="1"/>
    <col min="16125" max="16125" width="6.42578125" style="4" customWidth="1"/>
    <col min="16126" max="16126" width="18.28515625" style="4" bestFit="1" customWidth="1"/>
    <col min="16127" max="16127" width="9.140625" style="4"/>
    <col min="16128" max="16128" width="31.28515625" style="4" bestFit="1" customWidth="1"/>
    <col min="16129" max="16129" width="15.7109375" style="4" bestFit="1" customWidth="1"/>
    <col min="16130" max="16130" width="44.7109375" style="4" bestFit="1" customWidth="1"/>
    <col min="16131" max="16131" width="6.28515625" style="4" bestFit="1" customWidth="1"/>
    <col min="16132" max="16132" width="15.5703125" style="4" bestFit="1" customWidth="1"/>
    <col min="16133" max="16384" width="9.140625" style="4"/>
  </cols>
  <sheetData>
    <row r="2" spans="3:10" ht="33.75">
      <c r="C2" s="885" t="s">
        <v>1685</v>
      </c>
      <c r="D2" s="886"/>
      <c r="E2" s="886"/>
      <c r="F2" s="886"/>
      <c r="G2" s="886"/>
      <c r="H2" s="886"/>
    </row>
    <row r="4" spans="3:10">
      <c r="C4" s="36" t="s">
        <v>1</v>
      </c>
    </row>
    <row r="5" spans="3:10">
      <c r="C5" s="1" t="s">
        <v>2</v>
      </c>
      <c r="D5" s="887" t="s">
        <v>1686</v>
      </c>
      <c r="E5" s="896"/>
      <c r="F5" s="888"/>
      <c r="G5" s="2"/>
      <c r="H5" s="3"/>
    </row>
    <row r="6" spans="3:10" ht="38.25">
      <c r="C6" s="48" t="s">
        <v>3</v>
      </c>
      <c r="D6" s="48" t="s">
        <v>4</v>
      </c>
      <c r="E6" s="48" t="s">
        <v>1258</v>
      </c>
      <c r="F6" s="5" t="s">
        <v>5</v>
      </c>
      <c r="G6" s="6" t="s">
        <v>6</v>
      </c>
      <c r="H6" s="22" t="s">
        <v>7</v>
      </c>
    </row>
    <row r="7" spans="3:10" ht="25.5">
      <c r="C7" s="859" t="s">
        <v>8</v>
      </c>
      <c r="D7" s="859" t="s">
        <v>9</v>
      </c>
      <c r="E7" s="35">
        <v>1</v>
      </c>
      <c r="F7" s="7" t="s">
        <v>1687</v>
      </c>
      <c r="G7" s="8"/>
      <c r="H7" s="9">
        <v>1625301.28</v>
      </c>
    </row>
    <row r="8" spans="3:10">
      <c r="C8" s="859"/>
      <c r="D8" s="859"/>
      <c r="E8" s="35"/>
      <c r="F8" s="326"/>
      <c r="G8" s="11"/>
      <c r="H8" s="183">
        <f>SUM(H7)</f>
        <v>1625301.28</v>
      </c>
    </row>
    <row r="9" spans="3:10">
      <c r="C9" s="859" t="s">
        <v>45</v>
      </c>
      <c r="D9" s="911" t="s">
        <v>12</v>
      </c>
      <c r="E9" s="43">
        <v>1</v>
      </c>
      <c r="F9" s="228" t="s">
        <v>1688</v>
      </c>
      <c r="G9" s="142">
        <v>4486</v>
      </c>
      <c r="H9" s="12">
        <v>329712.09999999998</v>
      </c>
      <c r="J9" s="120">
        <v>262031</v>
      </c>
    </row>
    <row r="10" spans="3:10">
      <c r="C10" s="859"/>
      <c r="D10" s="911"/>
      <c r="E10" s="43">
        <v>2</v>
      </c>
      <c r="F10" s="228" t="s">
        <v>1689</v>
      </c>
      <c r="G10" s="142">
        <v>3</v>
      </c>
      <c r="H10" s="12">
        <v>10821</v>
      </c>
      <c r="J10" s="4">
        <v>67681.100000000006</v>
      </c>
    </row>
    <row r="11" spans="3:10">
      <c r="C11" s="859"/>
      <c r="D11" s="911"/>
      <c r="E11" s="43">
        <v>2</v>
      </c>
      <c r="F11" s="228" t="s">
        <v>1690</v>
      </c>
      <c r="G11" s="142">
        <v>1219</v>
      </c>
      <c r="H11" s="12">
        <v>65826</v>
      </c>
      <c r="J11" s="12">
        <v>10821</v>
      </c>
    </row>
    <row r="12" spans="3:10">
      <c r="C12" s="859"/>
      <c r="D12" s="911"/>
      <c r="E12" s="43">
        <v>2</v>
      </c>
      <c r="F12" s="228" t="s">
        <v>1691</v>
      </c>
      <c r="G12" s="142">
        <v>167455</v>
      </c>
      <c r="H12" s="12">
        <v>731778.35</v>
      </c>
      <c r="J12" s="12">
        <v>65826</v>
      </c>
    </row>
    <row r="13" spans="3:10">
      <c r="C13" s="79"/>
      <c r="D13" s="911"/>
      <c r="E13" s="43"/>
      <c r="F13" s="228"/>
      <c r="G13" s="142"/>
      <c r="H13" s="183">
        <f>SUM(H9:H12)</f>
        <v>1138137.45</v>
      </c>
    </row>
    <row r="14" spans="3:10">
      <c r="C14" s="859" t="s">
        <v>45</v>
      </c>
      <c r="D14" s="859" t="s">
        <v>46</v>
      </c>
      <c r="E14" s="35">
        <v>2</v>
      </c>
      <c r="F14" s="228" t="s">
        <v>1692</v>
      </c>
      <c r="G14" s="143">
        <v>4</v>
      </c>
      <c r="H14" s="12">
        <v>281000</v>
      </c>
    </row>
    <row r="15" spans="3:10">
      <c r="C15" s="859"/>
      <c r="D15" s="859"/>
      <c r="E15" s="35">
        <v>2</v>
      </c>
      <c r="F15" s="228" t="s">
        <v>1222</v>
      </c>
      <c r="G15" s="143">
        <v>1</v>
      </c>
      <c r="H15" s="12">
        <v>6500</v>
      </c>
    </row>
    <row r="16" spans="3:10">
      <c r="C16" s="859"/>
      <c r="D16" s="859"/>
      <c r="E16" s="35">
        <v>2</v>
      </c>
      <c r="F16" s="228" t="s">
        <v>1693</v>
      </c>
      <c r="G16" s="143">
        <v>1</v>
      </c>
      <c r="H16" s="12">
        <v>123500</v>
      </c>
    </row>
    <row r="17" spans="3:8">
      <c r="C17" s="859"/>
      <c r="D17" s="859"/>
      <c r="E17" s="35">
        <v>2</v>
      </c>
      <c r="F17" s="228" t="s">
        <v>1694</v>
      </c>
      <c r="G17" s="143">
        <v>45</v>
      </c>
      <c r="H17" s="12">
        <v>87750</v>
      </c>
    </row>
    <row r="18" spans="3:8">
      <c r="C18" s="859"/>
      <c r="D18" s="859"/>
      <c r="E18" s="35">
        <v>2</v>
      </c>
      <c r="F18" s="228" t="s">
        <v>1695</v>
      </c>
      <c r="G18" s="143">
        <v>80</v>
      </c>
      <c r="H18" s="12">
        <v>47920</v>
      </c>
    </row>
    <row r="19" spans="3:8">
      <c r="C19" s="859"/>
      <c r="D19" s="859"/>
      <c r="E19" s="35">
        <v>2</v>
      </c>
      <c r="F19" s="228" t="s">
        <v>1696</v>
      </c>
      <c r="G19" s="143">
        <v>25</v>
      </c>
      <c r="H19" s="12">
        <v>24975</v>
      </c>
    </row>
    <row r="20" spans="3:8">
      <c r="C20" s="859"/>
      <c r="D20" s="859"/>
      <c r="E20" s="35">
        <v>2</v>
      </c>
      <c r="F20" s="228" t="s">
        <v>1697</v>
      </c>
      <c r="G20" s="143">
        <v>10</v>
      </c>
      <c r="H20" s="12">
        <v>23900</v>
      </c>
    </row>
    <row r="21" spans="3:8">
      <c r="C21" s="859"/>
      <c r="D21" s="859"/>
      <c r="E21" s="35">
        <v>2</v>
      </c>
      <c r="F21" s="228" t="s">
        <v>1698</v>
      </c>
      <c r="G21" s="143">
        <v>11</v>
      </c>
      <c r="H21" s="12">
        <v>6479</v>
      </c>
    </row>
    <row r="22" spans="3:8">
      <c r="C22" s="859"/>
      <c r="D22" s="859"/>
      <c r="E22" s="35">
        <v>2</v>
      </c>
      <c r="F22" s="228" t="s">
        <v>1699</v>
      </c>
      <c r="G22" s="143">
        <v>15</v>
      </c>
      <c r="H22" s="12">
        <v>15588</v>
      </c>
    </row>
    <row r="23" spans="3:8">
      <c r="C23" s="859"/>
      <c r="D23" s="859"/>
      <c r="E23" s="35">
        <v>2</v>
      </c>
      <c r="F23" s="228" t="s">
        <v>1700</v>
      </c>
      <c r="G23" s="143">
        <v>104</v>
      </c>
      <c r="H23" s="12">
        <v>75560.160000000003</v>
      </c>
    </row>
    <row r="24" spans="3:8">
      <c r="C24" s="859"/>
      <c r="D24" s="859"/>
      <c r="E24" s="35">
        <v>2</v>
      </c>
      <c r="F24" s="228" t="s">
        <v>1701</v>
      </c>
      <c r="G24" s="143">
        <v>13</v>
      </c>
      <c r="H24" s="12">
        <v>20167.07</v>
      </c>
    </row>
    <row r="25" spans="3:8">
      <c r="C25" s="859"/>
      <c r="D25" s="859"/>
      <c r="E25" s="35">
        <v>2</v>
      </c>
      <c r="F25" s="228" t="s">
        <v>1702</v>
      </c>
      <c r="G25" s="143">
        <v>8</v>
      </c>
      <c r="H25" s="12">
        <v>23039.040000000001</v>
      </c>
    </row>
    <row r="26" spans="3:8">
      <c r="C26" s="859"/>
      <c r="D26" s="859"/>
      <c r="E26" s="35">
        <v>2</v>
      </c>
      <c r="F26" s="228" t="s">
        <v>1703</v>
      </c>
      <c r="G26" s="143">
        <v>8</v>
      </c>
      <c r="H26" s="12">
        <v>4886.21</v>
      </c>
    </row>
    <row r="27" spans="3:8">
      <c r="C27" s="859"/>
      <c r="D27" s="859"/>
      <c r="E27" s="35">
        <v>2</v>
      </c>
      <c r="F27" s="228" t="s">
        <v>1704</v>
      </c>
      <c r="G27" s="143">
        <v>75</v>
      </c>
      <c r="H27" s="12">
        <v>23007.599999999999</v>
      </c>
    </row>
    <row r="28" spans="3:8">
      <c r="C28" s="859"/>
      <c r="D28" s="859"/>
      <c r="E28" s="35">
        <v>2</v>
      </c>
      <c r="F28" s="228" t="s">
        <v>1705</v>
      </c>
      <c r="G28" s="143">
        <v>4</v>
      </c>
      <c r="H28" s="12">
        <v>2496</v>
      </c>
    </row>
    <row r="29" spans="3:8">
      <c r="C29" s="859"/>
      <c r="D29" s="859"/>
      <c r="E29" s="35">
        <v>2</v>
      </c>
      <c r="F29" s="228" t="s">
        <v>1706</v>
      </c>
      <c r="G29" s="143">
        <v>6</v>
      </c>
      <c r="H29" s="12">
        <v>1708.06</v>
      </c>
    </row>
    <row r="30" spans="3:8">
      <c r="C30" s="859"/>
      <c r="D30" s="859"/>
      <c r="E30" s="35">
        <v>2</v>
      </c>
      <c r="F30" s="228" t="s">
        <v>1707</v>
      </c>
      <c r="G30" s="143">
        <v>25</v>
      </c>
      <c r="H30" s="12">
        <v>62527.5</v>
      </c>
    </row>
    <row r="31" spans="3:8">
      <c r="C31" s="859"/>
      <c r="D31" s="859"/>
      <c r="E31" s="35">
        <v>2</v>
      </c>
      <c r="F31" s="228" t="s">
        <v>1708</v>
      </c>
      <c r="G31" s="143">
        <v>1</v>
      </c>
      <c r="H31" s="12">
        <v>340000</v>
      </c>
    </row>
    <row r="32" spans="3:8">
      <c r="C32" s="859"/>
      <c r="D32" s="859"/>
      <c r="E32" s="35">
        <v>2</v>
      </c>
      <c r="F32" s="228" t="s">
        <v>1709</v>
      </c>
      <c r="G32" s="143">
        <v>12</v>
      </c>
      <c r="H32" s="12">
        <v>78000</v>
      </c>
    </row>
    <row r="33" spans="3:8">
      <c r="C33" s="859"/>
      <c r="D33" s="859"/>
      <c r="E33" s="35">
        <v>2</v>
      </c>
      <c r="F33" s="228" t="s">
        <v>1710</v>
      </c>
      <c r="G33" s="143">
        <v>2</v>
      </c>
      <c r="H33" s="12">
        <v>100008</v>
      </c>
    </row>
    <row r="34" spans="3:8">
      <c r="C34" s="859"/>
      <c r="D34" s="859"/>
      <c r="E34" s="35">
        <v>2</v>
      </c>
      <c r="F34" s="228" t="s">
        <v>1711</v>
      </c>
      <c r="G34" s="143">
        <v>2</v>
      </c>
      <c r="H34" s="12">
        <v>12764.34</v>
      </c>
    </row>
    <row r="35" spans="3:8">
      <c r="C35" s="859"/>
      <c r="D35" s="859"/>
      <c r="E35" s="35">
        <v>2</v>
      </c>
      <c r="F35" s="228" t="s">
        <v>1712</v>
      </c>
      <c r="G35" s="143">
        <v>21</v>
      </c>
      <c r="H35" s="12">
        <v>138579</v>
      </c>
    </row>
    <row r="36" spans="3:8">
      <c r="C36" s="859"/>
      <c r="D36" s="859"/>
      <c r="E36" s="35">
        <v>2</v>
      </c>
      <c r="F36" s="228" t="s">
        <v>1122</v>
      </c>
      <c r="G36" s="143">
        <v>3</v>
      </c>
      <c r="H36" s="12">
        <v>10104</v>
      </c>
    </row>
    <row r="37" spans="3:8">
      <c r="C37" s="859"/>
      <c r="D37" s="859"/>
      <c r="E37" s="35">
        <v>2</v>
      </c>
      <c r="F37" s="228" t="s">
        <v>1713</v>
      </c>
      <c r="G37" s="143">
        <v>2</v>
      </c>
      <c r="H37" s="12">
        <v>43318</v>
      </c>
    </row>
    <row r="38" spans="3:8">
      <c r="C38" s="859"/>
      <c r="D38" s="859"/>
      <c r="E38" s="35">
        <v>2</v>
      </c>
      <c r="F38" s="228" t="s">
        <v>1714</v>
      </c>
      <c r="G38" s="143">
        <v>2</v>
      </c>
      <c r="H38" s="12">
        <v>52468</v>
      </c>
    </row>
    <row r="39" spans="3:8">
      <c r="C39" s="859"/>
      <c r="D39" s="859"/>
      <c r="E39" s="35">
        <v>2</v>
      </c>
      <c r="F39" s="228" t="s">
        <v>1715</v>
      </c>
      <c r="G39" s="143">
        <v>2</v>
      </c>
      <c r="H39" s="12">
        <v>3984</v>
      </c>
    </row>
    <row r="40" spans="3:8">
      <c r="C40" s="859"/>
      <c r="D40" s="859"/>
      <c r="E40" s="35">
        <v>2</v>
      </c>
      <c r="F40" s="228" t="s">
        <v>1716</v>
      </c>
      <c r="G40" s="143">
        <v>2</v>
      </c>
      <c r="H40" s="12">
        <v>8976</v>
      </c>
    </row>
    <row r="41" spans="3:8">
      <c r="C41" s="859"/>
      <c r="D41" s="859"/>
      <c r="E41" s="35">
        <v>2</v>
      </c>
      <c r="F41" s="228" t="s">
        <v>1717</v>
      </c>
      <c r="G41" s="143">
        <v>2</v>
      </c>
      <c r="H41" s="12">
        <v>3984</v>
      </c>
    </row>
    <row r="42" spans="3:8">
      <c r="C42" s="859"/>
      <c r="D42" s="859"/>
      <c r="E42" s="35">
        <v>2</v>
      </c>
      <c r="F42" s="228" t="s">
        <v>1718</v>
      </c>
      <c r="G42" s="143">
        <v>36</v>
      </c>
      <c r="H42" s="12">
        <v>2570.4</v>
      </c>
    </row>
    <row r="43" spans="3:8">
      <c r="C43" s="859"/>
      <c r="D43" s="859"/>
      <c r="E43" s="35">
        <v>2</v>
      </c>
      <c r="F43" s="228" t="s">
        <v>1719</v>
      </c>
      <c r="G43" s="143">
        <v>36</v>
      </c>
      <c r="H43" s="12">
        <v>11311.2</v>
      </c>
    </row>
    <row r="44" spans="3:8">
      <c r="C44" s="859"/>
      <c r="D44" s="859"/>
      <c r="E44" s="35">
        <v>2</v>
      </c>
      <c r="F44" s="228" t="s">
        <v>1720</v>
      </c>
      <c r="G44" s="143">
        <v>2</v>
      </c>
      <c r="H44" s="12">
        <v>3381.4</v>
      </c>
    </row>
    <row r="45" spans="3:8">
      <c r="C45" s="859"/>
      <c r="D45" s="859"/>
      <c r="E45" s="35">
        <v>2</v>
      </c>
      <c r="F45" s="228" t="s">
        <v>1721</v>
      </c>
      <c r="G45" s="143">
        <v>2</v>
      </c>
      <c r="H45" s="12">
        <v>5798</v>
      </c>
    </row>
    <row r="46" spans="3:8">
      <c r="C46" s="859"/>
      <c r="D46" s="859"/>
      <c r="E46" s="35">
        <v>2</v>
      </c>
      <c r="F46" s="228" t="s">
        <v>749</v>
      </c>
      <c r="G46" s="143">
        <v>1</v>
      </c>
      <c r="H46" s="12">
        <v>56956.61</v>
      </c>
    </row>
    <row r="47" spans="3:8" ht="13.5" thickBot="1">
      <c r="C47" s="79"/>
      <c r="D47" s="859"/>
      <c r="E47" s="35"/>
      <c r="F47" s="228"/>
      <c r="G47" s="125"/>
      <c r="H47" s="183">
        <f>SUM(H14:H46)</f>
        <v>1703206.59</v>
      </c>
    </row>
    <row r="48" spans="3:8" ht="13.5" thickBot="1">
      <c r="C48" s="16"/>
      <c r="D48" s="16"/>
      <c r="E48" s="16"/>
      <c r="F48" s="16"/>
      <c r="G48" s="30"/>
      <c r="H48" s="184">
        <f>SUM(H47,H13,H8)</f>
        <v>4466645.32</v>
      </c>
    </row>
    <row r="51" spans="3:8">
      <c r="C51" s="36" t="s">
        <v>1722</v>
      </c>
    </row>
    <row r="52" spans="3:8">
      <c r="C52" s="1" t="s">
        <v>365</v>
      </c>
      <c r="D52" s="887"/>
      <c r="E52" s="896"/>
      <c r="F52" s="888"/>
      <c r="G52" s="2"/>
      <c r="H52" s="3"/>
    </row>
    <row r="53" spans="3:8" ht="38.25">
      <c r="C53" s="48" t="s">
        <v>3</v>
      </c>
      <c r="D53" s="48" t="s">
        <v>4</v>
      </c>
      <c r="E53" s="48" t="s">
        <v>1258</v>
      </c>
      <c r="F53" s="5" t="s">
        <v>5</v>
      </c>
      <c r="G53" s="6" t="s">
        <v>6</v>
      </c>
      <c r="H53" s="22" t="s">
        <v>7</v>
      </c>
    </row>
    <row r="54" spans="3:8" ht="25.5">
      <c r="C54" s="859" t="s">
        <v>8</v>
      </c>
      <c r="D54" s="859" t="s">
        <v>9</v>
      </c>
      <c r="E54" s="35">
        <v>1</v>
      </c>
      <c r="F54" s="7" t="s">
        <v>1687</v>
      </c>
      <c r="G54" s="8"/>
      <c r="H54" s="9">
        <v>1625301.28</v>
      </c>
    </row>
    <row r="55" spans="3:8">
      <c r="C55" s="859"/>
      <c r="D55" s="859"/>
      <c r="E55" s="35"/>
      <c r="F55" s="326"/>
      <c r="G55" s="11"/>
      <c r="H55" s="183">
        <f>SUM(H54)</f>
        <v>1625301.28</v>
      </c>
    </row>
    <row r="56" spans="3:8">
      <c r="C56" s="859" t="s">
        <v>45</v>
      </c>
      <c r="D56" s="911" t="s">
        <v>12</v>
      </c>
      <c r="E56" s="43">
        <v>1</v>
      </c>
      <c r="F56" s="228" t="s">
        <v>1688</v>
      </c>
      <c r="G56" s="142">
        <v>4556</v>
      </c>
      <c r="H56" s="12">
        <v>329712.09999999998</v>
      </c>
    </row>
    <row r="57" spans="3:8">
      <c r="C57" s="859"/>
      <c r="D57" s="911"/>
      <c r="E57" s="43">
        <v>2</v>
      </c>
      <c r="F57" s="228" t="s">
        <v>1689</v>
      </c>
      <c r="G57" s="142">
        <v>3</v>
      </c>
      <c r="H57" s="12">
        <v>10821</v>
      </c>
    </row>
    <row r="58" spans="3:8">
      <c r="C58" s="859"/>
      <c r="D58" s="911"/>
      <c r="E58" s="43">
        <v>2</v>
      </c>
      <c r="F58" s="228" t="s">
        <v>1690</v>
      </c>
      <c r="G58" s="142">
        <v>1219</v>
      </c>
      <c r="H58" s="12">
        <v>65826</v>
      </c>
    </row>
    <row r="59" spans="3:8">
      <c r="C59" s="859"/>
      <c r="D59" s="911"/>
      <c r="E59" s="43">
        <v>2</v>
      </c>
      <c r="F59" s="228" t="s">
        <v>1691</v>
      </c>
      <c r="G59" s="142">
        <v>167455</v>
      </c>
      <c r="H59" s="12">
        <v>731778.35</v>
      </c>
    </row>
    <row r="60" spans="3:8" ht="25.5">
      <c r="C60" s="35"/>
      <c r="D60" s="911"/>
      <c r="E60" s="336">
        <v>3</v>
      </c>
      <c r="F60" s="327" t="s">
        <v>1723</v>
      </c>
      <c r="G60" s="297"/>
      <c r="H60" s="298">
        <v>439079.84</v>
      </c>
    </row>
    <row r="61" spans="3:8">
      <c r="C61" s="79"/>
      <c r="D61" s="911"/>
      <c r="E61" s="43"/>
      <c r="F61" s="228"/>
      <c r="G61" s="142"/>
      <c r="H61" s="183">
        <f>SUM(H56:H60)</f>
        <v>1577217.29</v>
      </c>
    </row>
    <row r="62" spans="3:8">
      <c r="C62" s="859" t="s">
        <v>45</v>
      </c>
      <c r="D62" s="859" t="s">
        <v>46</v>
      </c>
      <c r="E62" s="35">
        <v>2</v>
      </c>
      <c r="F62" s="228" t="s">
        <v>1692</v>
      </c>
      <c r="G62" s="143">
        <v>4</v>
      </c>
      <c r="H62" s="12">
        <v>281000</v>
      </c>
    </row>
    <row r="63" spans="3:8">
      <c r="C63" s="859"/>
      <c r="D63" s="859"/>
      <c r="E63" s="35">
        <v>2</v>
      </c>
      <c r="F63" s="228" t="s">
        <v>1222</v>
      </c>
      <c r="G63" s="143">
        <v>1</v>
      </c>
      <c r="H63" s="12">
        <v>6500</v>
      </c>
    </row>
    <row r="64" spans="3:8">
      <c r="C64" s="859"/>
      <c r="D64" s="859"/>
      <c r="E64" s="35">
        <v>2</v>
      </c>
      <c r="F64" s="228" t="s">
        <v>1693</v>
      </c>
      <c r="G64" s="143">
        <v>1</v>
      </c>
      <c r="H64" s="12">
        <v>123500</v>
      </c>
    </row>
    <row r="65" spans="3:8">
      <c r="C65" s="859"/>
      <c r="D65" s="859"/>
      <c r="E65" s="35">
        <v>2</v>
      </c>
      <c r="F65" s="228" t="s">
        <v>1694</v>
      </c>
      <c r="G65" s="143">
        <v>45</v>
      </c>
      <c r="H65" s="12">
        <v>87750</v>
      </c>
    </row>
    <row r="66" spans="3:8">
      <c r="C66" s="859"/>
      <c r="D66" s="859"/>
      <c r="E66" s="35">
        <v>2</v>
      </c>
      <c r="F66" s="228" t="s">
        <v>1695</v>
      </c>
      <c r="G66" s="143">
        <v>80</v>
      </c>
      <c r="H66" s="12">
        <v>47920</v>
      </c>
    </row>
    <row r="67" spans="3:8">
      <c r="C67" s="859"/>
      <c r="D67" s="859"/>
      <c r="E67" s="35">
        <v>2</v>
      </c>
      <c r="F67" s="228" t="s">
        <v>1696</v>
      </c>
      <c r="G67" s="143">
        <v>25</v>
      </c>
      <c r="H67" s="12">
        <v>24975</v>
      </c>
    </row>
    <row r="68" spans="3:8">
      <c r="C68" s="859"/>
      <c r="D68" s="859"/>
      <c r="E68" s="35">
        <v>2</v>
      </c>
      <c r="F68" s="228" t="s">
        <v>1697</v>
      </c>
      <c r="G68" s="143">
        <v>10</v>
      </c>
      <c r="H68" s="12">
        <v>23900</v>
      </c>
    </row>
    <row r="69" spans="3:8">
      <c r="C69" s="859"/>
      <c r="D69" s="859"/>
      <c r="E69" s="35">
        <v>2</v>
      </c>
      <c r="F69" s="228" t="s">
        <v>1698</v>
      </c>
      <c r="G69" s="143">
        <v>11</v>
      </c>
      <c r="H69" s="12">
        <v>6479</v>
      </c>
    </row>
    <row r="70" spans="3:8">
      <c r="C70" s="859"/>
      <c r="D70" s="859"/>
      <c r="E70" s="35">
        <v>2</v>
      </c>
      <c r="F70" s="228" t="s">
        <v>1699</v>
      </c>
      <c r="G70" s="143">
        <v>15</v>
      </c>
      <c r="H70" s="12">
        <v>15588</v>
      </c>
    </row>
    <row r="71" spans="3:8">
      <c r="C71" s="859"/>
      <c r="D71" s="859"/>
      <c r="E71" s="35">
        <v>2</v>
      </c>
      <c r="F71" s="228" t="s">
        <v>1700</v>
      </c>
      <c r="G71" s="143">
        <v>104</v>
      </c>
      <c r="H71" s="12">
        <v>75560.160000000003</v>
      </c>
    </row>
    <row r="72" spans="3:8">
      <c r="C72" s="859"/>
      <c r="D72" s="859"/>
      <c r="E72" s="35">
        <v>2</v>
      </c>
      <c r="F72" s="228" t="s">
        <v>1701</v>
      </c>
      <c r="G72" s="143">
        <v>13</v>
      </c>
      <c r="H72" s="12">
        <v>20167.07</v>
      </c>
    </row>
    <row r="73" spans="3:8">
      <c r="C73" s="859"/>
      <c r="D73" s="859"/>
      <c r="E73" s="35">
        <v>2</v>
      </c>
      <c r="F73" s="228" t="s">
        <v>1702</v>
      </c>
      <c r="G73" s="143">
        <v>8</v>
      </c>
      <c r="H73" s="12">
        <v>23039.040000000001</v>
      </c>
    </row>
    <row r="74" spans="3:8">
      <c r="C74" s="859"/>
      <c r="D74" s="859"/>
      <c r="E74" s="35">
        <v>2</v>
      </c>
      <c r="F74" s="228" t="s">
        <v>1703</v>
      </c>
      <c r="G74" s="143">
        <v>8</v>
      </c>
      <c r="H74" s="12">
        <v>4886.21</v>
      </c>
    </row>
    <row r="75" spans="3:8">
      <c r="C75" s="859"/>
      <c r="D75" s="859"/>
      <c r="E75" s="35">
        <v>2</v>
      </c>
      <c r="F75" s="228" t="s">
        <v>1704</v>
      </c>
      <c r="G75" s="143">
        <v>75</v>
      </c>
      <c r="H75" s="12">
        <v>23007.599999999999</v>
      </c>
    </row>
    <row r="76" spans="3:8">
      <c r="C76" s="859"/>
      <c r="D76" s="859"/>
      <c r="E76" s="35">
        <v>2</v>
      </c>
      <c r="F76" s="228" t="s">
        <v>1705</v>
      </c>
      <c r="G76" s="143">
        <v>4</v>
      </c>
      <c r="H76" s="12">
        <v>2496</v>
      </c>
    </row>
    <row r="77" spans="3:8">
      <c r="C77" s="859"/>
      <c r="D77" s="859"/>
      <c r="E77" s="35">
        <v>2</v>
      </c>
      <c r="F77" s="228" t="s">
        <v>1706</v>
      </c>
      <c r="G77" s="143">
        <v>6</v>
      </c>
      <c r="H77" s="12">
        <v>1708.06</v>
      </c>
    </row>
    <row r="78" spans="3:8">
      <c r="C78" s="859"/>
      <c r="D78" s="859"/>
      <c r="E78" s="35">
        <v>2</v>
      </c>
      <c r="F78" s="228" t="s">
        <v>1707</v>
      </c>
      <c r="G78" s="143">
        <v>25</v>
      </c>
      <c r="H78" s="12">
        <v>62527.5</v>
      </c>
    </row>
    <row r="79" spans="3:8">
      <c r="C79" s="859"/>
      <c r="D79" s="859"/>
      <c r="E79" s="35">
        <v>2</v>
      </c>
      <c r="F79" s="228" t="s">
        <v>1708</v>
      </c>
      <c r="G79" s="143">
        <v>1</v>
      </c>
      <c r="H79" s="12">
        <v>340000</v>
      </c>
    </row>
    <row r="80" spans="3:8">
      <c r="C80" s="859"/>
      <c r="D80" s="859"/>
      <c r="E80" s="35">
        <v>2</v>
      </c>
      <c r="F80" s="228" t="s">
        <v>1709</v>
      </c>
      <c r="G80" s="143">
        <v>12</v>
      </c>
      <c r="H80" s="12">
        <v>78000</v>
      </c>
    </row>
    <row r="81" spans="3:8">
      <c r="C81" s="859"/>
      <c r="D81" s="859"/>
      <c r="E81" s="35">
        <v>2</v>
      </c>
      <c r="F81" s="228" t="s">
        <v>1710</v>
      </c>
      <c r="G81" s="143">
        <v>2</v>
      </c>
      <c r="H81" s="12">
        <v>100008</v>
      </c>
    </row>
    <row r="82" spans="3:8">
      <c r="C82" s="859"/>
      <c r="D82" s="859"/>
      <c r="E82" s="35">
        <v>2</v>
      </c>
      <c r="F82" s="228" t="s">
        <v>1711</v>
      </c>
      <c r="G82" s="143">
        <v>2</v>
      </c>
      <c r="H82" s="12">
        <v>12764.34</v>
      </c>
    </row>
    <row r="83" spans="3:8">
      <c r="C83" s="859"/>
      <c r="D83" s="859"/>
      <c r="E83" s="35">
        <v>2</v>
      </c>
      <c r="F83" s="228" t="s">
        <v>1712</v>
      </c>
      <c r="G83" s="143">
        <v>21</v>
      </c>
      <c r="H83" s="12">
        <v>138579</v>
      </c>
    </row>
    <row r="84" spans="3:8">
      <c r="C84" s="859"/>
      <c r="D84" s="859"/>
      <c r="E84" s="35">
        <v>2</v>
      </c>
      <c r="F84" s="228" t="s">
        <v>1122</v>
      </c>
      <c r="G84" s="143">
        <v>3</v>
      </c>
      <c r="H84" s="12">
        <v>10104</v>
      </c>
    </row>
    <row r="85" spans="3:8">
      <c r="C85" s="859"/>
      <c r="D85" s="859"/>
      <c r="E85" s="35">
        <v>2</v>
      </c>
      <c r="F85" s="228" t="s">
        <v>1713</v>
      </c>
      <c r="G85" s="143">
        <v>2</v>
      </c>
      <c r="H85" s="12">
        <v>43318</v>
      </c>
    </row>
    <row r="86" spans="3:8">
      <c r="C86" s="859"/>
      <c r="D86" s="859"/>
      <c r="E86" s="35">
        <v>2</v>
      </c>
      <c r="F86" s="228" t="s">
        <v>1714</v>
      </c>
      <c r="G86" s="143">
        <v>2</v>
      </c>
      <c r="H86" s="12">
        <v>52468</v>
      </c>
    </row>
    <row r="87" spans="3:8">
      <c r="C87" s="859"/>
      <c r="D87" s="859"/>
      <c r="E87" s="35">
        <v>2</v>
      </c>
      <c r="F87" s="228" t="s">
        <v>1715</v>
      </c>
      <c r="G87" s="143">
        <v>2</v>
      </c>
      <c r="H87" s="12">
        <v>3984</v>
      </c>
    </row>
    <row r="88" spans="3:8">
      <c r="C88" s="859"/>
      <c r="D88" s="859"/>
      <c r="E88" s="35">
        <v>2</v>
      </c>
      <c r="F88" s="228" t="s">
        <v>1716</v>
      </c>
      <c r="G88" s="143">
        <v>2</v>
      </c>
      <c r="H88" s="12">
        <v>8976</v>
      </c>
    </row>
    <row r="89" spans="3:8">
      <c r="C89" s="859"/>
      <c r="D89" s="859"/>
      <c r="E89" s="35">
        <v>2</v>
      </c>
      <c r="F89" s="228" t="s">
        <v>1717</v>
      </c>
      <c r="G89" s="143">
        <v>2</v>
      </c>
      <c r="H89" s="12">
        <v>3984</v>
      </c>
    </row>
    <row r="90" spans="3:8">
      <c r="C90" s="859"/>
      <c r="D90" s="859"/>
      <c r="E90" s="35">
        <v>2</v>
      </c>
      <c r="F90" s="228" t="s">
        <v>1718</v>
      </c>
      <c r="G90" s="143">
        <v>36</v>
      </c>
      <c r="H90" s="12">
        <v>2570.4</v>
      </c>
    </row>
    <row r="91" spans="3:8">
      <c r="C91" s="859"/>
      <c r="D91" s="859"/>
      <c r="E91" s="35">
        <v>2</v>
      </c>
      <c r="F91" s="228" t="s">
        <v>1719</v>
      </c>
      <c r="G91" s="143">
        <v>36</v>
      </c>
      <c r="H91" s="12">
        <v>11311.2</v>
      </c>
    </row>
    <row r="92" spans="3:8">
      <c r="C92" s="859"/>
      <c r="D92" s="859"/>
      <c r="E92" s="35">
        <v>2</v>
      </c>
      <c r="F92" s="228" t="s">
        <v>1720</v>
      </c>
      <c r="G92" s="143">
        <v>2</v>
      </c>
      <c r="H92" s="12">
        <v>3381.4</v>
      </c>
    </row>
    <row r="93" spans="3:8">
      <c r="C93" s="859"/>
      <c r="D93" s="859"/>
      <c r="E93" s="35">
        <v>2</v>
      </c>
      <c r="F93" s="228" t="s">
        <v>1721</v>
      </c>
      <c r="G93" s="143">
        <v>2</v>
      </c>
      <c r="H93" s="12">
        <v>5798</v>
      </c>
    </row>
    <row r="94" spans="3:8">
      <c r="C94" s="859"/>
      <c r="D94" s="859"/>
      <c r="E94" s="35">
        <v>2</v>
      </c>
      <c r="F94" s="228" t="s">
        <v>749</v>
      </c>
      <c r="G94" s="143">
        <v>1</v>
      </c>
      <c r="H94" s="12">
        <v>56956.61</v>
      </c>
    </row>
    <row r="95" spans="3:8" ht="25.5">
      <c r="C95" s="35"/>
      <c r="D95" s="859"/>
      <c r="E95" s="335">
        <v>3</v>
      </c>
      <c r="F95" s="327" t="s">
        <v>1724</v>
      </c>
      <c r="G95" s="295"/>
      <c r="H95" s="298">
        <v>314088.61</v>
      </c>
    </row>
    <row r="96" spans="3:8" ht="25.5">
      <c r="C96" s="35"/>
      <c r="D96" s="859"/>
      <c r="E96" s="335">
        <v>3</v>
      </c>
      <c r="F96" s="327" t="s">
        <v>1725</v>
      </c>
      <c r="G96" s="295"/>
      <c r="H96" s="298">
        <v>314088.61</v>
      </c>
    </row>
    <row r="97" spans="3:8" ht="25.5">
      <c r="C97" s="35"/>
      <c r="D97" s="859"/>
      <c r="E97" s="335">
        <v>3</v>
      </c>
      <c r="F97" s="327" t="s">
        <v>1726</v>
      </c>
      <c r="G97" s="295"/>
      <c r="H97" s="298">
        <v>314088.48</v>
      </c>
    </row>
    <row r="98" spans="3:8" ht="13.5" thickBot="1">
      <c r="C98" s="79"/>
      <c r="D98" s="859"/>
      <c r="E98" s="35"/>
      <c r="F98" s="228"/>
      <c r="G98" s="125"/>
      <c r="H98" s="183">
        <f>SUM(H62:H97)</f>
        <v>2645472.29</v>
      </c>
    </row>
    <row r="99" spans="3:8" ht="13.5" thickBot="1">
      <c r="C99" s="16"/>
      <c r="D99" s="16"/>
      <c r="E99" s="16"/>
      <c r="F99" s="16"/>
      <c r="G99" s="30"/>
      <c r="H99" s="184">
        <f>SUM(H98,H61,H55)</f>
        <v>5847990.8600000003</v>
      </c>
    </row>
  </sheetData>
  <sheetProtection selectLockedCells="1" selectUnlockedCells="1"/>
  <mergeCells count="15">
    <mergeCell ref="C62:C94"/>
    <mergeCell ref="D62:D98"/>
    <mergeCell ref="D52:F52"/>
    <mergeCell ref="C54:C55"/>
    <mergeCell ref="D54:D55"/>
    <mergeCell ref="C56:C59"/>
    <mergeCell ref="D56:D61"/>
    <mergeCell ref="C14:C46"/>
    <mergeCell ref="D14:D47"/>
    <mergeCell ref="C2:H2"/>
    <mergeCell ref="D5:F5"/>
    <mergeCell ref="C7:C8"/>
    <mergeCell ref="D7:D8"/>
    <mergeCell ref="C9:C12"/>
    <mergeCell ref="D9:D13"/>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2845F-CF01-4F4C-A023-FB75D9DF124D}">
  <dimension ref="B2:I226"/>
  <sheetViews>
    <sheetView topLeftCell="A120" zoomScale="70" zoomScaleNormal="70" workbookViewId="0">
      <selection activeCell="E131" sqref="E131"/>
    </sheetView>
  </sheetViews>
  <sheetFormatPr defaultRowHeight="12.75"/>
  <cols>
    <col min="1" max="1" width="9.140625" style="4"/>
    <col min="2" max="2" width="30.85546875" style="4" customWidth="1"/>
    <col min="3" max="4" width="13.7109375" style="4" customWidth="1"/>
    <col min="5" max="5" width="65" style="4" customWidth="1"/>
    <col min="6" max="6" width="12.5703125" style="20" customWidth="1"/>
    <col min="7" max="7" width="18.28515625" style="19" bestFit="1" customWidth="1"/>
    <col min="8" max="8" width="19.28515625" style="170" customWidth="1"/>
    <col min="9" max="9" width="66" style="210" bestFit="1" customWidth="1"/>
    <col min="10" max="10" width="44.7109375" style="4" bestFit="1" customWidth="1"/>
    <col min="11" max="11" width="6.28515625" style="4" bestFit="1" customWidth="1"/>
    <col min="12" max="12" width="15.5703125" style="4" bestFit="1" customWidth="1"/>
    <col min="13" max="257" width="9.140625" style="4"/>
    <col min="258" max="258" width="41.7109375" style="4" bestFit="1" customWidth="1"/>
    <col min="259" max="259" width="15.7109375" style="4" bestFit="1" customWidth="1"/>
    <col min="260" max="260" width="41.5703125" style="4" customWidth="1"/>
    <col min="261" max="261" width="6.42578125" style="4" customWidth="1"/>
    <col min="262" max="262" width="18.28515625" style="4" bestFit="1" customWidth="1"/>
    <col min="263" max="263" width="9.140625" style="4"/>
    <col min="264" max="264" width="31.28515625" style="4" bestFit="1" customWidth="1"/>
    <col min="265" max="265" width="15.7109375" style="4" bestFit="1" customWidth="1"/>
    <col min="266" max="266" width="44.7109375" style="4" bestFit="1" customWidth="1"/>
    <col min="267" max="267" width="6.28515625" style="4" bestFit="1" customWidth="1"/>
    <col min="268" max="268" width="15.5703125" style="4" bestFit="1" customWidth="1"/>
    <col min="269" max="513" width="9.140625" style="4"/>
    <col min="514" max="514" width="41.7109375" style="4" bestFit="1" customWidth="1"/>
    <col min="515" max="515" width="15.7109375" style="4" bestFit="1" customWidth="1"/>
    <col min="516" max="516" width="41.5703125" style="4" customWidth="1"/>
    <col min="517" max="517" width="6.42578125" style="4" customWidth="1"/>
    <col min="518" max="518" width="18.28515625" style="4" bestFit="1" customWidth="1"/>
    <col min="519" max="519" width="9.140625" style="4"/>
    <col min="520" max="520" width="31.28515625" style="4" bestFit="1" customWidth="1"/>
    <col min="521" max="521" width="15.7109375" style="4" bestFit="1" customWidth="1"/>
    <col min="522" max="522" width="44.7109375" style="4" bestFit="1" customWidth="1"/>
    <col min="523" max="523" width="6.28515625" style="4" bestFit="1" customWidth="1"/>
    <col min="524" max="524" width="15.5703125" style="4" bestFit="1" customWidth="1"/>
    <col min="525" max="769" width="9.140625" style="4"/>
    <col min="770" max="770" width="41.7109375" style="4" bestFit="1" customWidth="1"/>
    <col min="771" max="771" width="15.7109375" style="4" bestFit="1" customWidth="1"/>
    <col min="772" max="772" width="41.5703125" style="4" customWidth="1"/>
    <col min="773" max="773" width="6.42578125" style="4" customWidth="1"/>
    <col min="774" max="774" width="18.28515625" style="4" bestFit="1" customWidth="1"/>
    <col min="775" max="775" width="9.140625" style="4"/>
    <col min="776" max="776" width="31.28515625" style="4" bestFit="1" customWidth="1"/>
    <col min="777" max="777" width="15.7109375" style="4" bestFit="1" customWidth="1"/>
    <col min="778" max="778" width="44.7109375" style="4" bestFit="1" customWidth="1"/>
    <col min="779" max="779" width="6.28515625" style="4" bestFit="1" customWidth="1"/>
    <col min="780" max="780" width="15.5703125" style="4" bestFit="1" customWidth="1"/>
    <col min="781" max="1025" width="9.140625" style="4"/>
    <col min="1026" max="1026" width="41.7109375" style="4" bestFit="1" customWidth="1"/>
    <col min="1027" max="1027" width="15.7109375" style="4" bestFit="1" customWidth="1"/>
    <col min="1028" max="1028" width="41.5703125" style="4" customWidth="1"/>
    <col min="1029" max="1029" width="6.42578125" style="4" customWidth="1"/>
    <col min="1030" max="1030" width="18.28515625" style="4" bestFit="1" customWidth="1"/>
    <col min="1031" max="1031" width="9.140625" style="4"/>
    <col min="1032" max="1032" width="31.28515625" style="4" bestFit="1" customWidth="1"/>
    <col min="1033" max="1033" width="15.7109375" style="4" bestFit="1" customWidth="1"/>
    <col min="1034" max="1034" width="44.7109375" style="4" bestFit="1" customWidth="1"/>
    <col min="1035" max="1035" width="6.28515625" style="4" bestFit="1" customWidth="1"/>
    <col min="1036" max="1036" width="15.5703125" style="4" bestFit="1" customWidth="1"/>
    <col min="1037" max="1281" width="9.140625" style="4"/>
    <col min="1282" max="1282" width="41.7109375" style="4" bestFit="1" customWidth="1"/>
    <col min="1283" max="1283" width="15.7109375" style="4" bestFit="1" customWidth="1"/>
    <col min="1284" max="1284" width="41.5703125" style="4" customWidth="1"/>
    <col min="1285" max="1285" width="6.42578125" style="4" customWidth="1"/>
    <col min="1286" max="1286" width="18.28515625" style="4" bestFit="1" customWidth="1"/>
    <col min="1287" max="1287" width="9.140625" style="4"/>
    <col min="1288" max="1288" width="31.28515625" style="4" bestFit="1" customWidth="1"/>
    <col min="1289" max="1289" width="15.7109375" style="4" bestFit="1" customWidth="1"/>
    <col min="1290" max="1290" width="44.7109375" style="4" bestFit="1" customWidth="1"/>
    <col min="1291" max="1291" width="6.28515625" style="4" bestFit="1" customWidth="1"/>
    <col min="1292" max="1292" width="15.5703125" style="4" bestFit="1" customWidth="1"/>
    <col min="1293" max="1537" width="9.140625" style="4"/>
    <col min="1538" max="1538" width="41.7109375" style="4" bestFit="1" customWidth="1"/>
    <col min="1539" max="1539" width="15.7109375" style="4" bestFit="1" customWidth="1"/>
    <col min="1540" max="1540" width="41.5703125" style="4" customWidth="1"/>
    <col min="1541" max="1541" width="6.42578125" style="4" customWidth="1"/>
    <col min="1542" max="1542" width="18.28515625" style="4" bestFit="1" customWidth="1"/>
    <col min="1543" max="1543" width="9.140625" style="4"/>
    <col min="1544" max="1544" width="31.28515625" style="4" bestFit="1" customWidth="1"/>
    <col min="1545" max="1545" width="15.7109375" style="4" bestFit="1" customWidth="1"/>
    <col min="1546" max="1546" width="44.7109375" style="4" bestFit="1" customWidth="1"/>
    <col min="1547" max="1547" width="6.28515625" style="4" bestFit="1" customWidth="1"/>
    <col min="1548" max="1548" width="15.5703125" style="4" bestFit="1" customWidth="1"/>
    <col min="1549" max="1793" width="9.140625" style="4"/>
    <col min="1794" max="1794" width="41.7109375" style="4" bestFit="1" customWidth="1"/>
    <col min="1795" max="1795" width="15.7109375" style="4" bestFit="1" customWidth="1"/>
    <col min="1796" max="1796" width="41.5703125" style="4" customWidth="1"/>
    <col min="1797" max="1797" width="6.42578125" style="4" customWidth="1"/>
    <col min="1798" max="1798" width="18.28515625" style="4" bestFit="1" customWidth="1"/>
    <col min="1799" max="1799" width="9.140625" style="4"/>
    <col min="1800" max="1800" width="31.28515625" style="4" bestFit="1" customWidth="1"/>
    <col min="1801" max="1801" width="15.7109375" style="4" bestFit="1" customWidth="1"/>
    <col min="1802" max="1802" width="44.7109375" style="4" bestFit="1" customWidth="1"/>
    <col min="1803" max="1803" width="6.28515625" style="4" bestFit="1" customWidth="1"/>
    <col min="1804" max="1804" width="15.5703125" style="4" bestFit="1" customWidth="1"/>
    <col min="1805" max="2049" width="9.140625" style="4"/>
    <col min="2050" max="2050" width="41.7109375" style="4" bestFit="1" customWidth="1"/>
    <col min="2051" max="2051" width="15.7109375" style="4" bestFit="1" customWidth="1"/>
    <col min="2052" max="2052" width="41.5703125" style="4" customWidth="1"/>
    <col min="2053" max="2053" width="6.42578125" style="4" customWidth="1"/>
    <col min="2054" max="2054" width="18.28515625" style="4" bestFit="1" customWidth="1"/>
    <col min="2055" max="2055" width="9.140625" style="4"/>
    <col min="2056" max="2056" width="31.28515625" style="4" bestFit="1" customWidth="1"/>
    <col min="2057" max="2057" width="15.7109375" style="4" bestFit="1" customWidth="1"/>
    <col min="2058" max="2058" width="44.7109375" style="4" bestFit="1" customWidth="1"/>
    <col min="2059" max="2059" width="6.28515625" style="4" bestFit="1" customWidth="1"/>
    <col min="2060" max="2060" width="15.5703125" style="4" bestFit="1" customWidth="1"/>
    <col min="2061" max="2305" width="9.140625" style="4"/>
    <col min="2306" max="2306" width="41.7109375" style="4" bestFit="1" customWidth="1"/>
    <col min="2307" max="2307" width="15.7109375" style="4" bestFit="1" customWidth="1"/>
    <col min="2308" max="2308" width="41.5703125" style="4" customWidth="1"/>
    <col min="2309" max="2309" width="6.42578125" style="4" customWidth="1"/>
    <col min="2310" max="2310" width="18.28515625" style="4" bestFit="1" customWidth="1"/>
    <col min="2311" max="2311" width="9.140625" style="4"/>
    <col min="2312" max="2312" width="31.28515625" style="4" bestFit="1" customWidth="1"/>
    <col min="2313" max="2313" width="15.7109375" style="4" bestFit="1" customWidth="1"/>
    <col min="2314" max="2314" width="44.7109375" style="4" bestFit="1" customWidth="1"/>
    <col min="2315" max="2315" width="6.28515625" style="4" bestFit="1" customWidth="1"/>
    <col min="2316" max="2316" width="15.5703125" style="4" bestFit="1" customWidth="1"/>
    <col min="2317" max="2561" width="9.140625" style="4"/>
    <col min="2562" max="2562" width="41.7109375" style="4" bestFit="1" customWidth="1"/>
    <col min="2563" max="2563" width="15.7109375" style="4" bestFit="1" customWidth="1"/>
    <col min="2564" max="2564" width="41.5703125" style="4" customWidth="1"/>
    <col min="2565" max="2565" width="6.42578125" style="4" customWidth="1"/>
    <col min="2566" max="2566" width="18.28515625" style="4" bestFit="1" customWidth="1"/>
    <col min="2567" max="2567" width="9.140625" style="4"/>
    <col min="2568" max="2568" width="31.28515625" style="4" bestFit="1" customWidth="1"/>
    <col min="2569" max="2569" width="15.7109375" style="4" bestFit="1" customWidth="1"/>
    <col min="2570" max="2570" width="44.7109375" style="4" bestFit="1" customWidth="1"/>
    <col min="2571" max="2571" width="6.28515625" style="4" bestFit="1" customWidth="1"/>
    <col min="2572" max="2572" width="15.5703125" style="4" bestFit="1" customWidth="1"/>
    <col min="2573" max="2817" width="9.140625" style="4"/>
    <col min="2818" max="2818" width="41.7109375" style="4" bestFit="1" customWidth="1"/>
    <col min="2819" max="2819" width="15.7109375" style="4" bestFit="1" customWidth="1"/>
    <col min="2820" max="2820" width="41.5703125" style="4" customWidth="1"/>
    <col min="2821" max="2821" width="6.42578125" style="4" customWidth="1"/>
    <col min="2822" max="2822" width="18.28515625" style="4" bestFit="1" customWidth="1"/>
    <col min="2823" max="2823" width="9.140625" style="4"/>
    <col min="2824" max="2824" width="31.28515625" style="4" bestFit="1" customWidth="1"/>
    <col min="2825" max="2825" width="15.7109375" style="4" bestFit="1" customWidth="1"/>
    <col min="2826" max="2826" width="44.7109375" style="4" bestFit="1" customWidth="1"/>
    <col min="2827" max="2827" width="6.28515625" style="4" bestFit="1" customWidth="1"/>
    <col min="2828" max="2828" width="15.5703125" style="4" bestFit="1" customWidth="1"/>
    <col min="2829" max="3073" width="9.140625" style="4"/>
    <col min="3074" max="3074" width="41.7109375" style="4" bestFit="1" customWidth="1"/>
    <col min="3075" max="3075" width="15.7109375" style="4" bestFit="1" customWidth="1"/>
    <col min="3076" max="3076" width="41.5703125" style="4" customWidth="1"/>
    <col min="3077" max="3077" width="6.42578125" style="4" customWidth="1"/>
    <col min="3078" max="3078" width="18.28515625" style="4" bestFit="1" customWidth="1"/>
    <col min="3079" max="3079" width="9.140625" style="4"/>
    <col min="3080" max="3080" width="31.28515625" style="4" bestFit="1" customWidth="1"/>
    <col min="3081" max="3081" width="15.7109375" style="4" bestFit="1" customWidth="1"/>
    <col min="3082" max="3082" width="44.7109375" style="4" bestFit="1" customWidth="1"/>
    <col min="3083" max="3083" width="6.28515625" style="4" bestFit="1" customWidth="1"/>
    <col min="3084" max="3084" width="15.5703125" style="4" bestFit="1" customWidth="1"/>
    <col min="3085" max="3329" width="9.140625" style="4"/>
    <col min="3330" max="3330" width="41.7109375" style="4" bestFit="1" customWidth="1"/>
    <col min="3331" max="3331" width="15.7109375" style="4" bestFit="1" customWidth="1"/>
    <col min="3332" max="3332" width="41.5703125" style="4" customWidth="1"/>
    <col min="3333" max="3333" width="6.42578125" style="4" customWidth="1"/>
    <col min="3334" max="3334" width="18.28515625" style="4" bestFit="1" customWidth="1"/>
    <col min="3335" max="3335" width="9.140625" style="4"/>
    <col min="3336" max="3336" width="31.28515625" style="4" bestFit="1" customWidth="1"/>
    <col min="3337" max="3337" width="15.7109375" style="4" bestFit="1" customWidth="1"/>
    <col min="3338" max="3338" width="44.7109375" style="4" bestFit="1" customWidth="1"/>
    <col min="3339" max="3339" width="6.28515625" style="4" bestFit="1" customWidth="1"/>
    <col min="3340" max="3340" width="15.5703125" style="4" bestFit="1" customWidth="1"/>
    <col min="3341" max="3585" width="9.140625" style="4"/>
    <col min="3586" max="3586" width="41.7109375" style="4" bestFit="1" customWidth="1"/>
    <col min="3587" max="3587" width="15.7109375" style="4" bestFit="1" customWidth="1"/>
    <col min="3588" max="3588" width="41.5703125" style="4" customWidth="1"/>
    <col min="3589" max="3589" width="6.42578125" style="4" customWidth="1"/>
    <col min="3590" max="3590" width="18.28515625" style="4" bestFit="1" customWidth="1"/>
    <col min="3591" max="3591" width="9.140625" style="4"/>
    <col min="3592" max="3592" width="31.28515625" style="4" bestFit="1" customWidth="1"/>
    <col min="3593" max="3593" width="15.7109375" style="4" bestFit="1" customWidth="1"/>
    <col min="3594" max="3594" width="44.7109375" style="4" bestFit="1" customWidth="1"/>
    <col min="3595" max="3595" width="6.28515625" style="4" bestFit="1" customWidth="1"/>
    <col min="3596" max="3596" width="15.5703125" style="4" bestFit="1" customWidth="1"/>
    <col min="3597" max="3841" width="9.140625" style="4"/>
    <col min="3842" max="3842" width="41.7109375" style="4" bestFit="1" customWidth="1"/>
    <col min="3843" max="3843" width="15.7109375" style="4" bestFit="1" customWidth="1"/>
    <col min="3844" max="3844" width="41.5703125" style="4" customWidth="1"/>
    <col min="3845" max="3845" width="6.42578125" style="4" customWidth="1"/>
    <col min="3846" max="3846" width="18.28515625" style="4" bestFit="1" customWidth="1"/>
    <col min="3847" max="3847" width="9.140625" style="4"/>
    <col min="3848" max="3848" width="31.28515625" style="4" bestFit="1" customWidth="1"/>
    <col min="3849" max="3849" width="15.7109375" style="4" bestFit="1" customWidth="1"/>
    <col min="3850" max="3850" width="44.7109375" style="4" bestFit="1" customWidth="1"/>
    <col min="3851" max="3851" width="6.28515625" style="4" bestFit="1" customWidth="1"/>
    <col min="3852" max="3852" width="15.5703125" style="4" bestFit="1" customWidth="1"/>
    <col min="3853" max="4097" width="9.140625" style="4"/>
    <col min="4098" max="4098" width="41.7109375" style="4" bestFit="1" customWidth="1"/>
    <col min="4099" max="4099" width="15.7109375" style="4" bestFit="1" customWidth="1"/>
    <col min="4100" max="4100" width="41.5703125" style="4" customWidth="1"/>
    <col min="4101" max="4101" width="6.42578125" style="4" customWidth="1"/>
    <col min="4102" max="4102" width="18.28515625" style="4" bestFit="1" customWidth="1"/>
    <col min="4103" max="4103" width="9.140625" style="4"/>
    <col min="4104" max="4104" width="31.28515625" style="4" bestFit="1" customWidth="1"/>
    <col min="4105" max="4105" width="15.7109375" style="4" bestFit="1" customWidth="1"/>
    <col min="4106" max="4106" width="44.7109375" style="4" bestFit="1" customWidth="1"/>
    <col min="4107" max="4107" width="6.28515625" style="4" bestFit="1" customWidth="1"/>
    <col min="4108" max="4108" width="15.5703125" style="4" bestFit="1" customWidth="1"/>
    <col min="4109" max="4353" width="9.140625" style="4"/>
    <col min="4354" max="4354" width="41.7109375" style="4" bestFit="1" customWidth="1"/>
    <col min="4355" max="4355" width="15.7109375" style="4" bestFit="1" customWidth="1"/>
    <col min="4356" max="4356" width="41.5703125" style="4" customWidth="1"/>
    <col min="4357" max="4357" width="6.42578125" style="4" customWidth="1"/>
    <col min="4358" max="4358" width="18.28515625" style="4" bestFit="1" customWidth="1"/>
    <col min="4359" max="4359" width="9.140625" style="4"/>
    <col min="4360" max="4360" width="31.28515625" style="4" bestFit="1" customWidth="1"/>
    <col min="4361" max="4361" width="15.7109375" style="4" bestFit="1" customWidth="1"/>
    <col min="4362" max="4362" width="44.7109375" style="4" bestFit="1" customWidth="1"/>
    <col min="4363" max="4363" width="6.28515625" style="4" bestFit="1" customWidth="1"/>
    <col min="4364" max="4364" width="15.5703125" style="4" bestFit="1" customWidth="1"/>
    <col min="4365" max="4609" width="9.140625" style="4"/>
    <col min="4610" max="4610" width="41.7109375" style="4" bestFit="1" customWidth="1"/>
    <col min="4611" max="4611" width="15.7109375" style="4" bestFit="1" customWidth="1"/>
    <col min="4612" max="4612" width="41.5703125" style="4" customWidth="1"/>
    <col min="4613" max="4613" width="6.42578125" style="4" customWidth="1"/>
    <col min="4614" max="4614" width="18.28515625" style="4" bestFit="1" customWidth="1"/>
    <col min="4615" max="4615" width="9.140625" style="4"/>
    <col min="4616" max="4616" width="31.28515625" style="4" bestFit="1" customWidth="1"/>
    <col min="4617" max="4617" width="15.7109375" style="4" bestFit="1" customWidth="1"/>
    <col min="4618" max="4618" width="44.7109375" style="4" bestFit="1" customWidth="1"/>
    <col min="4619" max="4619" width="6.28515625" style="4" bestFit="1" customWidth="1"/>
    <col min="4620" max="4620" width="15.5703125" style="4" bestFit="1" customWidth="1"/>
    <col min="4621" max="4865" width="9.140625" style="4"/>
    <col min="4866" max="4866" width="41.7109375" style="4" bestFit="1" customWidth="1"/>
    <col min="4867" max="4867" width="15.7109375" style="4" bestFit="1" customWidth="1"/>
    <col min="4868" max="4868" width="41.5703125" style="4" customWidth="1"/>
    <col min="4869" max="4869" width="6.42578125" style="4" customWidth="1"/>
    <col min="4870" max="4870" width="18.28515625" style="4" bestFit="1" customWidth="1"/>
    <col min="4871" max="4871" width="9.140625" style="4"/>
    <col min="4872" max="4872" width="31.28515625" style="4" bestFit="1" customWidth="1"/>
    <col min="4873" max="4873" width="15.7109375" style="4" bestFit="1" customWidth="1"/>
    <col min="4874" max="4874" width="44.7109375" style="4" bestFit="1" customWidth="1"/>
    <col min="4875" max="4875" width="6.28515625" style="4" bestFit="1" customWidth="1"/>
    <col min="4876" max="4876" width="15.5703125" style="4" bestFit="1" customWidth="1"/>
    <col min="4877" max="5121" width="9.140625" style="4"/>
    <col min="5122" max="5122" width="41.7109375" style="4" bestFit="1" customWidth="1"/>
    <col min="5123" max="5123" width="15.7109375" style="4" bestFit="1" customWidth="1"/>
    <col min="5124" max="5124" width="41.5703125" style="4" customWidth="1"/>
    <col min="5125" max="5125" width="6.42578125" style="4" customWidth="1"/>
    <col min="5126" max="5126" width="18.28515625" style="4" bestFit="1" customWidth="1"/>
    <col min="5127" max="5127" width="9.140625" style="4"/>
    <col min="5128" max="5128" width="31.28515625" style="4" bestFit="1" customWidth="1"/>
    <col min="5129" max="5129" width="15.7109375" style="4" bestFit="1" customWidth="1"/>
    <col min="5130" max="5130" width="44.7109375" style="4" bestFit="1" customWidth="1"/>
    <col min="5131" max="5131" width="6.28515625" style="4" bestFit="1" customWidth="1"/>
    <col min="5132" max="5132" width="15.5703125" style="4" bestFit="1" customWidth="1"/>
    <col min="5133" max="5377" width="9.140625" style="4"/>
    <col min="5378" max="5378" width="41.7109375" style="4" bestFit="1" customWidth="1"/>
    <col min="5379" max="5379" width="15.7109375" style="4" bestFit="1" customWidth="1"/>
    <col min="5380" max="5380" width="41.5703125" style="4" customWidth="1"/>
    <col min="5381" max="5381" width="6.42578125" style="4" customWidth="1"/>
    <col min="5382" max="5382" width="18.28515625" style="4" bestFit="1" customWidth="1"/>
    <col min="5383" max="5383" width="9.140625" style="4"/>
    <col min="5384" max="5384" width="31.28515625" style="4" bestFit="1" customWidth="1"/>
    <col min="5385" max="5385" width="15.7109375" style="4" bestFit="1" customWidth="1"/>
    <col min="5386" max="5386" width="44.7109375" style="4" bestFit="1" customWidth="1"/>
    <col min="5387" max="5387" width="6.28515625" style="4" bestFit="1" customWidth="1"/>
    <col min="5388" max="5388" width="15.5703125" style="4" bestFit="1" customWidth="1"/>
    <col min="5389" max="5633" width="9.140625" style="4"/>
    <col min="5634" max="5634" width="41.7109375" style="4" bestFit="1" customWidth="1"/>
    <col min="5635" max="5635" width="15.7109375" style="4" bestFit="1" customWidth="1"/>
    <col min="5636" max="5636" width="41.5703125" style="4" customWidth="1"/>
    <col min="5637" max="5637" width="6.42578125" style="4" customWidth="1"/>
    <col min="5638" max="5638" width="18.28515625" style="4" bestFit="1" customWidth="1"/>
    <col min="5639" max="5639" width="9.140625" style="4"/>
    <col min="5640" max="5640" width="31.28515625" style="4" bestFit="1" customWidth="1"/>
    <col min="5641" max="5641" width="15.7109375" style="4" bestFit="1" customWidth="1"/>
    <col min="5642" max="5642" width="44.7109375" style="4" bestFit="1" customWidth="1"/>
    <col min="5643" max="5643" width="6.28515625" style="4" bestFit="1" customWidth="1"/>
    <col min="5644" max="5644" width="15.5703125" style="4" bestFit="1" customWidth="1"/>
    <col min="5645" max="5889" width="9.140625" style="4"/>
    <col min="5890" max="5890" width="41.7109375" style="4" bestFit="1" customWidth="1"/>
    <col min="5891" max="5891" width="15.7109375" style="4" bestFit="1" customWidth="1"/>
    <col min="5892" max="5892" width="41.5703125" style="4" customWidth="1"/>
    <col min="5893" max="5893" width="6.42578125" style="4" customWidth="1"/>
    <col min="5894" max="5894" width="18.28515625" style="4" bestFit="1" customWidth="1"/>
    <col min="5895" max="5895" width="9.140625" style="4"/>
    <col min="5896" max="5896" width="31.28515625" style="4" bestFit="1" customWidth="1"/>
    <col min="5897" max="5897" width="15.7109375" style="4" bestFit="1" customWidth="1"/>
    <col min="5898" max="5898" width="44.7109375" style="4" bestFit="1" customWidth="1"/>
    <col min="5899" max="5899" width="6.28515625" style="4" bestFit="1" customWidth="1"/>
    <col min="5900" max="5900" width="15.5703125" style="4" bestFit="1" customWidth="1"/>
    <col min="5901" max="6145" width="9.140625" style="4"/>
    <col min="6146" max="6146" width="41.7109375" style="4" bestFit="1" customWidth="1"/>
    <col min="6147" max="6147" width="15.7109375" style="4" bestFit="1" customWidth="1"/>
    <col min="6148" max="6148" width="41.5703125" style="4" customWidth="1"/>
    <col min="6149" max="6149" width="6.42578125" style="4" customWidth="1"/>
    <col min="6150" max="6150" width="18.28515625" style="4" bestFit="1" customWidth="1"/>
    <col min="6151" max="6151" width="9.140625" style="4"/>
    <col min="6152" max="6152" width="31.28515625" style="4" bestFit="1" customWidth="1"/>
    <col min="6153" max="6153" width="15.7109375" style="4" bestFit="1" customWidth="1"/>
    <col min="6154" max="6154" width="44.7109375" style="4" bestFit="1" customWidth="1"/>
    <col min="6155" max="6155" width="6.28515625" style="4" bestFit="1" customWidth="1"/>
    <col min="6156" max="6156" width="15.5703125" style="4" bestFit="1" customWidth="1"/>
    <col min="6157" max="6401" width="9.140625" style="4"/>
    <col min="6402" max="6402" width="41.7109375" style="4" bestFit="1" customWidth="1"/>
    <col min="6403" max="6403" width="15.7109375" style="4" bestFit="1" customWidth="1"/>
    <col min="6404" max="6404" width="41.5703125" style="4" customWidth="1"/>
    <col min="6405" max="6405" width="6.42578125" style="4" customWidth="1"/>
    <col min="6406" max="6406" width="18.28515625" style="4" bestFit="1" customWidth="1"/>
    <col min="6407" max="6407" width="9.140625" style="4"/>
    <col min="6408" max="6408" width="31.28515625" style="4" bestFit="1" customWidth="1"/>
    <col min="6409" max="6409" width="15.7109375" style="4" bestFit="1" customWidth="1"/>
    <col min="6410" max="6410" width="44.7109375" style="4" bestFit="1" customWidth="1"/>
    <col min="6411" max="6411" width="6.28515625" style="4" bestFit="1" customWidth="1"/>
    <col min="6412" max="6412" width="15.5703125" style="4" bestFit="1" customWidth="1"/>
    <col min="6413" max="6657" width="9.140625" style="4"/>
    <col min="6658" max="6658" width="41.7109375" style="4" bestFit="1" customWidth="1"/>
    <col min="6659" max="6659" width="15.7109375" style="4" bestFit="1" customWidth="1"/>
    <col min="6660" max="6660" width="41.5703125" style="4" customWidth="1"/>
    <col min="6661" max="6661" width="6.42578125" style="4" customWidth="1"/>
    <col min="6662" max="6662" width="18.28515625" style="4" bestFit="1" customWidth="1"/>
    <col min="6663" max="6663" width="9.140625" style="4"/>
    <col min="6664" max="6664" width="31.28515625" style="4" bestFit="1" customWidth="1"/>
    <col min="6665" max="6665" width="15.7109375" style="4" bestFit="1" customWidth="1"/>
    <col min="6666" max="6666" width="44.7109375" style="4" bestFit="1" customWidth="1"/>
    <col min="6667" max="6667" width="6.28515625" style="4" bestFit="1" customWidth="1"/>
    <col min="6668" max="6668" width="15.5703125" style="4" bestFit="1" customWidth="1"/>
    <col min="6669" max="6913" width="9.140625" style="4"/>
    <col min="6914" max="6914" width="41.7109375" style="4" bestFit="1" customWidth="1"/>
    <col min="6915" max="6915" width="15.7109375" style="4" bestFit="1" customWidth="1"/>
    <col min="6916" max="6916" width="41.5703125" style="4" customWidth="1"/>
    <col min="6917" max="6917" width="6.42578125" style="4" customWidth="1"/>
    <col min="6918" max="6918" width="18.28515625" style="4" bestFit="1" customWidth="1"/>
    <col min="6919" max="6919" width="9.140625" style="4"/>
    <col min="6920" max="6920" width="31.28515625" style="4" bestFit="1" customWidth="1"/>
    <col min="6921" max="6921" width="15.7109375" style="4" bestFit="1" customWidth="1"/>
    <col min="6922" max="6922" width="44.7109375" style="4" bestFit="1" customWidth="1"/>
    <col min="6923" max="6923" width="6.28515625" style="4" bestFit="1" customWidth="1"/>
    <col min="6924" max="6924" width="15.5703125" style="4" bestFit="1" customWidth="1"/>
    <col min="6925" max="7169" width="9.140625" style="4"/>
    <col min="7170" max="7170" width="41.7109375" style="4" bestFit="1" customWidth="1"/>
    <col min="7171" max="7171" width="15.7109375" style="4" bestFit="1" customWidth="1"/>
    <col min="7172" max="7172" width="41.5703125" style="4" customWidth="1"/>
    <col min="7173" max="7173" width="6.42578125" style="4" customWidth="1"/>
    <col min="7174" max="7174" width="18.28515625" style="4" bestFit="1" customWidth="1"/>
    <col min="7175" max="7175" width="9.140625" style="4"/>
    <col min="7176" max="7176" width="31.28515625" style="4" bestFit="1" customWidth="1"/>
    <col min="7177" max="7177" width="15.7109375" style="4" bestFit="1" customWidth="1"/>
    <col min="7178" max="7178" width="44.7109375" style="4" bestFit="1" customWidth="1"/>
    <col min="7179" max="7179" width="6.28515625" style="4" bestFit="1" customWidth="1"/>
    <col min="7180" max="7180" width="15.5703125" style="4" bestFit="1" customWidth="1"/>
    <col min="7181" max="7425" width="9.140625" style="4"/>
    <col min="7426" max="7426" width="41.7109375" style="4" bestFit="1" customWidth="1"/>
    <col min="7427" max="7427" width="15.7109375" style="4" bestFit="1" customWidth="1"/>
    <col min="7428" max="7428" width="41.5703125" style="4" customWidth="1"/>
    <col min="7429" max="7429" width="6.42578125" style="4" customWidth="1"/>
    <col min="7430" max="7430" width="18.28515625" style="4" bestFit="1" customWidth="1"/>
    <col min="7431" max="7431" width="9.140625" style="4"/>
    <col min="7432" max="7432" width="31.28515625" style="4" bestFit="1" customWidth="1"/>
    <col min="7433" max="7433" width="15.7109375" style="4" bestFit="1" customWidth="1"/>
    <col min="7434" max="7434" width="44.7109375" style="4" bestFit="1" customWidth="1"/>
    <col min="7435" max="7435" width="6.28515625" style="4" bestFit="1" customWidth="1"/>
    <col min="7436" max="7436" width="15.5703125" style="4" bestFit="1" customWidth="1"/>
    <col min="7437" max="7681" width="9.140625" style="4"/>
    <col min="7682" max="7682" width="41.7109375" style="4" bestFit="1" customWidth="1"/>
    <col min="7683" max="7683" width="15.7109375" style="4" bestFit="1" customWidth="1"/>
    <col min="7684" max="7684" width="41.5703125" style="4" customWidth="1"/>
    <col min="7685" max="7685" width="6.42578125" style="4" customWidth="1"/>
    <col min="7686" max="7686" width="18.28515625" style="4" bestFit="1" customWidth="1"/>
    <col min="7687" max="7687" width="9.140625" style="4"/>
    <col min="7688" max="7688" width="31.28515625" style="4" bestFit="1" customWidth="1"/>
    <col min="7689" max="7689" width="15.7109375" style="4" bestFit="1" customWidth="1"/>
    <col min="7690" max="7690" width="44.7109375" style="4" bestFit="1" customWidth="1"/>
    <col min="7691" max="7691" width="6.28515625" style="4" bestFit="1" customWidth="1"/>
    <col min="7692" max="7692" width="15.5703125" style="4" bestFit="1" customWidth="1"/>
    <col min="7693" max="7937" width="9.140625" style="4"/>
    <col min="7938" max="7938" width="41.7109375" style="4" bestFit="1" customWidth="1"/>
    <col min="7939" max="7939" width="15.7109375" style="4" bestFit="1" customWidth="1"/>
    <col min="7940" max="7940" width="41.5703125" style="4" customWidth="1"/>
    <col min="7941" max="7941" width="6.42578125" style="4" customWidth="1"/>
    <col min="7942" max="7942" width="18.28515625" style="4" bestFit="1" customWidth="1"/>
    <col min="7943" max="7943" width="9.140625" style="4"/>
    <col min="7944" max="7944" width="31.28515625" style="4" bestFit="1" customWidth="1"/>
    <col min="7945" max="7945" width="15.7109375" style="4" bestFit="1" customWidth="1"/>
    <col min="7946" max="7946" width="44.7109375" style="4" bestFit="1" customWidth="1"/>
    <col min="7947" max="7947" width="6.28515625" style="4" bestFit="1" customWidth="1"/>
    <col min="7948" max="7948" width="15.5703125" style="4" bestFit="1" customWidth="1"/>
    <col min="7949" max="8193" width="9.140625" style="4"/>
    <col min="8194" max="8194" width="41.7109375" style="4" bestFit="1" customWidth="1"/>
    <col min="8195" max="8195" width="15.7109375" style="4" bestFit="1" customWidth="1"/>
    <col min="8196" max="8196" width="41.5703125" style="4" customWidth="1"/>
    <col min="8197" max="8197" width="6.42578125" style="4" customWidth="1"/>
    <col min="8198" max="8198" width="18.28515625" style="4" bestFit="1" customWidth="1"/>
    <col min="8199" max="8199" width="9.140625" style="4"/>
    <col min="8200" max="8200" width="31.28515625" style="4" bestFit="1" customWidth="1"/>
    <col min="8201" max="8201" width="15.7109375" style="4" bestFit="1" customWidth="1"/>
    <col min="8202" max="8202" width="44.7109375" style="4" bestFit="1" customWidth="1"/>
    <col min="8203" max="8203" width="6.28515625" style="4" bestFit="1" customWidth="1"/>
    <col min="8204" max="8204" width="15.5703125" style="4" bestFit="1" customWidth="1"/>
    <col min="8205" max="8449" width="9.140625" style="4"/>
    <col min="8450" max="8450" width="41.7109375" style="4" bestFit="1" customWidth="1"/>
    <col min="8451" max="8451" width="15.7109375" style="4" bestFit="1" customWidth="1"/>
    <col min="8452" max="8452" width="41.5703125" style="4" customWidth="1"/>
    <col min="8453" max="8453" width="6.42578125" style="4" customWidth="1"/>
    <col min="8454" max="8454" width="18.28515625" style="4" bestFit="1" customWidth="1"/>
    <col min="8455" max="8455" width="9.140625" style="4"/>
    <col min="8456" max="8456" width="31.28515625" style="4" bestFit="1" customWidth="1"/>
    <col min="8457" max="8457" width="15.7109375" style="4" bestFit="1" customWidth="1"/>
    <col min="8458" max="8458" width="44.7109375" style="4" bestFit="1" customWidth="1"/>
    <col min="8459" max="8459" width="6.28515625" style="4" bestFit="1" customWidth="1"/>
    <col min="8460" max="8460" width="15.5703125" style="4" bestFit="1" customWidth="1"/>
    <col min="8461" max="8705" width="9.140625" style="4"/>
    <col min="8706" max="8706" width="41.7109375" style="4" bestFit="1" customWidth="1"/>
    <col min="8707" max="8707" width="15.7109375" style="4" bestFit="1" customWidth="1"/>
    <col min="8708" max="8708" width="41.5703125" style="4" customWidth="1"/>
    <col min="8709" max="8709" width="6.42578125" style="4" customWidth="1"/>
    <col min="8710" max="8710" width="18.28515625" style="4" bestFit="1" customWidth="1"/>
    <col min="8711" max="8711" width="9.140625" style="4"/>
    <col min="8712" max="8712" width="31.28515625" style="4" bestFit="1" customWidth="1"/>
    <col min="8713" max="8713" width="15.7109375" style="4" bestFit="1" customWidth="1"/>
    <col min="8714" max="8714" width="44.7109375" style="4" bestFit="1" customWidth="1"/>
    <col min="8715" max="8715" width="6.28515625" style="4" bestFit="1" customWidth="1"/>
    <col min="8716" max="8716" width="15.5703125" style="4" bestFit="1" customWidth="1"/>
    <col min="8717" max="8961" width="9.140625" style="4"/>
    <col min="8962" max="8962" width="41.7109375" style="4" bestFit="1" customWidth="1"/>
    <col min="8963" max="8963" width="15.7109375" style="4" bestFit="1" customWidth="1"/>
    <col min="8964" max="8964" width="41.5703125" style="4" customWidth="1"/>
    <col min="8965" max="8965" width="6.42578125" style="4" customWidth="1"/>
    <col min="8966" max="8966" width="18.28515625" style="4" bestFit="1" customWidth="1"/>
    <col min="8967" max="8967" width="9.140625" style="4"/>
    <col min="8968" max="8968" width="31.28515625" style="4" bestFit="1" customWidth="1"/>
    <col min="8969" max="8969" width="15.7109375" style="4" bestFit="1" customWidth="1"/>
    <col min="8970" max="8970" width="44.7109375" style="4" bestFit="1" customWidth="1"/>
    <col min="8971" max="8971" width="6.28515625" style="4" bestFit="1" customWidth="1"/>
    <col min="8972" max="8972" width="15.5703125" style="4" bestFit="1" customWidth="1"/>
    <col min="8973" max="9217" width="9.140625" style="4"/>
    <col min="9218" max="9218" width="41.7109375" style="4" bestFit="1" customWidth="1"/>
    <col min="9219" max="9219" width="15.7109375" style="4" bestFit="1" customWidth="1"/>
    <col min="9220" max="9220" width="41.5703125" style="4" customWidth="1"/>
    <col min="9221" max="9221" width="6.42578125" style="4" customWidth="1"/>
    <col min="9222" max="9222" width="18.28515625" style="4" bestFit="1" customWidth="1"/>
    <col min="9223" max="9223" width="9.140625" style="4"/>
    <col min="9224" max="9224" width="31.28515625" style="4" bestFit="1" customWidth="1"/>
    <col min="9225" max="9225" width="15.7109375" style="4" bestFit="1" customWidth="1"/>
    <col min="9226" max="9226" width="44.7109375" style="4" bestFit="1" customWidth="1"/>
    <col min="9227" max="9227" width="6.28515625" style="4" bestFit="1" customWidth="1"/>
    <col min="9228" max="9228" width="15.5703125" style="4" bestFit="1" customWidth="1"/>
    <col min="9229" max="9473" width="9.140625" style="4"/>
    <col min="9474" max="9474" width="41.7109375" style="4" bestFit="1" customWidth="1"/>
    <col min="9475" max="9475" width="15.7109375" style="4" bestFit="1" customWidth="1"/>
    <col min="9476" max="9476" width="41.5703125" style="4" customWidth="1"/>
    <col min="9477" max="9477" width="6.42578125" style="4" customWidth="1"/>
    <col min="9478" max="9478" width="18.28515625" style="4" bestFit="1" customWidth="1"/>
    <col min="9479" max="9479" width="9.140625" style="4"/>
    <col min="9480" max="9480" width="31.28515625" style="4" bestFit="1" customWidth="1"/>
    <col min="9481" max="9481" width="15.7109375" style="4" bestFit="1" customWidth="1"/>
    <col min="9482" max="9482" width="44.7109375" style="4" bestFit="1" customWidth="1"/>
    <col min="9483" max="9483" width="6.28515625" style="4" bestFit="1" customWidth="1"/>
    <col min="9484" max="9484" width="15.5703125" style="4" bestFit="1" customWidth="1"/>
    <col min="9485" max="9729" width="9.140625" style="4"/>
    <col min="9730" max="9730" width="41.7109375" style="4" bestFit="1" customWidth="1"/>
    <col min="9731" max="9731" width="15.7109375" style="4" bestFit="1" customWidth="1"/>
    <col min="9732" max="9732" width="41.5703125" style="4" customWidth="1"/>
    <col min="9733" max="9733" width="6.42578125" style="4" customWidth="1"/>
    <col min="9734" max="9734" width="18.28515625" style="4" bestFit="1" customWidth="1"/>
    <col min="9735" max="9735" width="9.140625" style="4"/>
    <col min="9736" max="9736" width="31.28515625" style="4" bestFit="1" customWidth="1"/>
    <col min="9737" max="9737" width="15.7109375" style="4" bestFit="1" customWidth="1"/>
    <col min="9738" max="9738" width="44.7109375" style="4" bestFit="1" customWidth="1"/>
    <col min="9739" max="9739" width="6.28515625" style="4" bestFit="1" customWidth="1"/>
    <col min="9740" max="9740" width="15.5703125" style="4" bestFit="1" customWidth="1"/>
    <col min="9741" max="9985" width="9.140625" style="4"/>
    <col min="9986" max="9986" width="41.7109375" style="4" bestFit="1" customWidth="1"/>
    <col min="9987" max="9987" width="15.7109375" style="4" bestFit="1" customWidth="1"/>
    <col min="9988" max="9988" width="41.5703125" style="4" customWidth="1"/>
    <col min="9989" max="9989" width="6.42578125" style="4" customWidth="1"/>
    <col min="9990" max="9990" width="18.28515625" style="4" bestFit="1" customWidth="1"/>
    <col min="9991" max="9991" width="9.140625" style="4"/>
    <col min="9992" max="9992" width="31.28515625" style="4" bestFit="1" customWidth="1"/>
    <col min="9993" max="9993" width="15.7109375" style="4" bestFit="1" customWidth="1"/>
    <col min="9994" max="9994" width="44.7109375" style="4" bestFit="1" customWidth="1"/>
    <col min="9995" max="9995" width="6.28515625" style="4" bestFit="1" customWidth="1"/>
    <col min="9996" max="9996" width="15.5703125" style="4" bestFit="1" customWidth="1"/>
    <col min="9997" max="10241" width="9.140625" style="4"/>
    <col min="10242" max="10242" width="41.7109375" style="4" bestFit="1" customWidth="1"/>
    <col min="10243" max="10243" width="15.7109375" style="4" bestFit="1" customWidth="1"/>
    <col min="10244" max="10244" width="41.5703125" style="4" customWidth="1"/>
    <col min="10245" max="10245" width="6.42578125" style="4" customWidth="1"/>
    <col min="10246" max="10246" width="18.28515625" style="4" bestFit="1" customWidth="1"/>
    <col min="10247" max="10247" width="9.140625" style="4"/>
    <col min="10248" max="10248" width="31.28515625" style="4" bestFit="1" customWidth="1"/>
    <col min="10249" max="10249" width="15.7109375" style="4" bestFit="1" customWidth="1"/>
    <col min="10250" max="10250" width="44.7109375" style="4" bestFit="1" customWidth="1"/>
    <col min="10251" max="10251" width="6.28515625" style="4" bestFit="1" customWidth="1"/>
    <col min="10252" max="10252" width="15.5703125" style="4" bestFit="1" customWidth="1"/>
    <col min="10253" max="10497" width="9.140625" style="4"/>
    <col min="10498" max="10498" width="41.7109375" style="4" bestFit="1" customWidth="1"/>
    <col min="10499" max="10499" width="15.7109375" style="4" bestFit="1" customWidth="1"/>
    <col min="10500" max="10500" width="41.5703125" style="4" customWidth="1"/>
    <col min="10501" max="10501" width="6.42578125" style="4" customWidth="1"/>
    <col min="10502" max="10502" width="18.28515625" style="4" bestFit="1" customWidth="1"/>
    <col min="10503" max="10503" width="9.140625" style="4"/>
    <col min="10504" max="10504" width="31.28515625" style="4" bestFit="1" customWidth="1"/>
    <col min="10505" max="10505" width="15.7109375" style="4" bestFit="1" customWidth="1"/>
    <col min="10506" max="10506" width="44.7109375" style="4" bestFit="1" customWidth="1"/>
    <col min="10507" max="10507" width="6.28515625" style="4" bestFit="1" customWidth="1"/>
    <col min="10508" max="10508" width="15.5703125" style="4" bestFit="1" customWidth="1"/>
    <col min="10509" max="10753" width="9.140625" style="4"/>
    <col min="10754" max="10754" width="41.7109375" style="4" bestFit="1" customWidth="1"/>
    <col min="10755" max="10755" width="15.7109375" style="4" bestFit="1" customWidth="1"/>
    <col min="10756" max="10756" width="41.5703125" style="4" customWidth="1"/>
    <col min="10757" max="10757" width="6.42578125" style="4" customWidth="1"/>
    <col min="10758" max="10758" width="18.28515625" style="4" bestFit="1" customWidth="1"/>
    <col min="10759" max="10759" width="9.140625" style="4"/>
    <col min="10760" max="10760" width="31.28515625" style="4" bestFit="1" customWidth="1"/>
    <col min="10761" max="10761" width="15.7109375" style="4" bestFit="1" customWidth="1"/>
    <col min="10762" max="10762" width="44.7109375" style="4" bestFit="1" customWidth="1"/>
    <col min="10763" max="10763" width="6.28515625" style="4" bestFit="1" customWidth="1"/>
    <col min="10764" max="10764" width="15.5703125" style="4" bestFit="1" customWidth="1"/>
    <col min="10765" max="11009" width="9.140625" style="4"/>
    <col min="11010" max="11010" width="41.7109375" style="4" bestFit="1" customWidth="1"/>
    <col min="11011" max="11011" width="15.7109375" style="4" bestFit="1" customWidth="1"/>
    <col min="11012" max="11012" width="41.5703125" style="4" customWidth="1"/>
    <col min="11013" max="11013" width="6.42578125" style="4" customWidth="1"/>
    <col min="11014" max="11014" width="18.28515625" style="4" bestFit="1" customWidth="1"/>
    <col min="11015" max="11015" width="9.140625" style="4"/>
    <col min="11016" max="11016" width="31.28515625" style="4" bestFit="1" customWidth="1"/>
    <col min="11017" max="11017" width="15.7109375" style="4" bestFit="1" customWidth="1"/>
    <col min="11018" max="11018" width="44.7109375" style="4" bestFit="1" customWidth="1"/>
    <col min="11019" max="11019" width="6.28515625" style="4" bestFit="1" customWidth="1"/>
    <col min="11020" max="11020" width="15.5703125" style="4" bestFit="1" customWidth="1"/>
    <col min="11021" max="11265" width="9.140625" style="4"/>
    <col min="11266" max="11266" width="41.7109375" style="4" bestFit="1" customWidth="1"/>
    <col min="11267" max="11267" width="15.7109375" style="4" bestFit="1" customWidth="1"/>
    <col min="11268" max="11268" width="41.5703125" style="4" customWidth="1"/>
    <col min="11269" max="11269" width="6.42578125" style="4" customWidth="1"/>
    <col min="11270" max="11270" width="18.28515625" style="4" bestFit="1" customWidth="1"/>
    <col min="11271" max="11271" width="9.140625" style="4"/>
    <col min="11272" max="11272" width="31.28515625" style="4" bestFit="1" customWidth="1"/>
    <col min="11273" max="11273" width="15.7109375" style="4" bestFit="1" customWidth="1"/>
    <col min="11274" max="11274" width="44.7109375" style="4" bestFit="1" customWidth="1"/>
    <col min="11275" max="11275" width="6.28515625" style="4" bestFit="1" customWidth="1"/>
    <col min="11276" max="11276" width="15.5703125" style="4" bestFit="1" customWidth="1"/>
    <col min="11277" max="11521" width="9.140625" style="4"/>
    <col min="11522" max="11522" width="41.7109375" style="4" bestFit="1" customWidth="1"/>
    <col min="11523" max="11523" width="15.7109375" style="4" bestFit="1" customWidth="1"/>
    <col min="11524" max="11524" width="41.5703125" style="4" customWidth="1"/>
    <col min="11525" max="11525" width="6.42578125" style="4" customWidth="1"/>
    <col min="11526" max="11526" width="18.28515625" style="4" bestFit="1" customWidth="1"/>
    <col min="11527" max="11527" width="9.140625" style="4"/>
    <col min="11528" max="11528" width="31.28515625" style="4" bestFit="1" customWidth="1"/>
    <col min="11529" max="11529" width="15.7109375" style="4" bestFit="1" customWidth="1"/>
    <col min="11530" max="11530" width="44.7109375" style="4" bestFit="1" customWidth="1"/>
    <col min="11531" max="11531" width="6.28515625" style="4" bestFit="1" customWidth="1"/>
    <col min="11532" max="11532" width="15.5703125" style="4" bestFit="1" customWidth="1"/>
    <col min="11533" max="11777" width="9.140625" style="4"/>
    <col min="11778" max="11778" width="41.7109375" style="4" bestFit="1" customWidth="1"/>
    <col min="11779" max="11779" width="15.7109375" style="4" bestFit="1" customWidth="1"/>
    <col min="11780" max="11780" width="41.5703125" style="4" customWidth="1"/>
    <col min="11781" max="11781" width="6.42578125" style="4" customWidth="1"/>
    <col min="11782" max="11782" width="18.28515625" style="4" bestFit="1" customWidth="1"/>
    <col min="11783" max="11783" width="9.140625" style="4"/>
    <col min="11784" max="11784" width="31.28515625" style="4" bestFit="1" customWidth="1"/>
    <col min="11785" max="11785" width="15.7109375" style="4" bestFit="1" customWidth="1"/>
    <col min="11786" max="11786" width="44.7109375" style="4" bestFit="1" customWidth="1"/>
    <col min="11787" max="11787" width="6.28515625" style="4" bestFit="1" customWidth="1"/>
    <col min="11788" max="11788" width="15.5703125" style="4" bestFit="1" customWidth="1"/>
    <col min="11789" max="12033" width="9.140625" style="4"/>
    <col min="12034" max="12034" width="41.7109375" style="4" bestFit="1" customWidth="1"/>
    <col min="12035" max="12035" width="15.7109375" style="4" bestFit="1" customWidth="1"/>
    <col min="12036" max="12036" width="41.5703125" style="4" customWidth="1"/>
    <col min="12037" max="12037" width="6.42578125" style="4" customWidth="1"/>
    <col min="12038" max="12038" width="18.28515625" style="4" bestFit="1" customWidth="1"/>
    <col min="12039" max="12039" width="9.140625" style="4"/>
    <col min="12040" max="12040" width="31.28515625" style="4" bestFit="1" customWidth="1"/>
    <col min="12041" max="12041" width="15.7109375" style="4" bestFit="1" customWidth="1"/>
    <col min="12042" max="12042" width="44.7109375" style="4" bestFit="1" customWidth="1"/>
    <col min="12043" max="12043" width="6.28515625" style="4" bestFit="1" customWidth="1"/>
    <col min="12044" max="12044" width="15.5703125" style="4" bestFit="1" customWidth="1"/>
    <col min="12045" max="12289" width="9.140625" style="4"/>
    <col min="12290" max="12290" width="41.7109375" style="4" bestFit="1" customWidth="1"/>
    <col min="12291" max="12291" width="15.7109375" style="4" bestFit="1" customWidth="1"/>
    <col min="12292" max="12292" width="41.5703125" style="4" customWidth="1"/>
    <col min="12293" max="12293" width="6.42578125" style="4" customWidth="1"/>
    <col min="12294" max="12294" width="18.28515625" style="4" bestFit="1" customWidth="1"/>
    <col min="12295" max="12295" width="9.140625" style="4"/>
    <col min="12296" max="12296" width="31.28515625" style="4" bestFit="1" customWidth="1"/>
    <col min="12297" max="12297" width="15.7109375" style="4" bestFit="1" customWidth="1"/>
    <col min="12298" max="12298" width="44.7109375" style="4" bestFit="1" customWidth="1"/>
    <col min="12299" max="12299" width="6.28515625" style="4" bestFit="1" customWidth="1"/>
    <col min="12300" max="12300" width="15.5703125" style="4" bestFit="1" customWidth="1"/>
    <col min="12301" max="12545" width="9.140625" style="4"/>
    <col min="12546" max="12546" width="41.7109375" style="4" bestFit="1" customWidth="1"/>
    <col min="12547" max="12547" width="15.7109375" style="4" bestFit="1" customWidth="1"/>
    <col min="12548" max="12548" width="41.5703125" style="4" customWidth="1"/>
    <col min="12549" max="12549" width="6.42578125" style="4" customWidth="1"/>
    <col min="12550" max="12550" width="18.28515625" style="4" bestFit="1" customWidth="1"/>
    <col min="12551" max="12551" width="9.140625" style="4"/>
    <col min="12552" max="12552" width="31.28515625" style="4" bestFit="1" customWidth="1"/>
    <col min="12553" max="12553" width="15.7109375" style="4" bestFit="1" customWidth="1"/>
    <col min="12554" max="12554" width="44.7109375" style="4" bestFit="1" customWidth="1"/>
    <col min="12555" max="12555" width="6.28515625" style="4" bestFit="1" customWidth="1"/>
    <col min="12556" max="12556" width="15.5703125" style="4" bestFit="1" customWidth="1"/>
    <col min="12557" max="12801" width="9.140625" style="4"/>
    <col min="12802" max="12802" width="41.7109375" style="4" bestFit="1" customWidth="1"/>
    <col min="12803" max="12803" width="15.7109375" style="4" bestFit="1" customWidth="1"/>
    <col min="12804" max="12804" width="41.5703125" style="4" customWidth="1"/>
    <col min="12805" max="12805" width="6.42578125" style="4" customWidth="1"/>
    <col min="12806" max="12806" width="18.28515625" style="4" bestFit="1" customWidth="1"/>
    <col min="12807" max="12807" width="9.140625" style="4"/>
    <col min="12808" max="12808" width="31.28515625" style="4" bestFit="1" customWidth="1"/>
    <col min="12809" max="12809" width="15.7109375" style="4" bestFit="1" customWidth="1"/>
    <col min="12810" max="12810" width="44.7109375" style="4" bestFit="1" customWidth="1"/>
    <col min="12811" max="12811" width="6.28515625" style="4" bestFit="1" customWidth="1"/>
    <col min="12812" max="12812" width="15.5703125" style="4" bestFit="1" customWidth="1"/>
    <col min="12813" max="13057" width="9.140625" style="4"/>
    <col min="13058" max="13058" width="41.7109375" style="4" bestFit="1" customWidth="1"/>
    <col min="13059" max="13059" width="15.7109375" style="4" bestFit="1" customWidth="1"/>
    <col min="13060" max="13060" width="41.5703125" style="4" customWidth="1"/>
    <col min="13061" max="13061" width="6.42578125" style="4" customWidth="1"/>
    <col min="13062" max="13062" width="18.28515625" style="4" bestFit="1" customWidth="1"/>
    <col min="13063" max="13063" width="9.140625" style="4"/>
    <col min="13064" max="13064" width="31.28515625" style="4" bestFit="1" customWidth="1"/>
    <col min="13065" max="13065" width="15.7109375" style="4" bestFit="1" customWidth="1"/>
    <col min="13066" max="13066" width="44.7109375" style="4" bestFit="1" customWidth="1"/>
    <col min="13067" max="13067" width="6.28515625" style="4" bestFit="1" customWidth="1"/>
    <col min="13068" max="13068" width="15.5703125" style="4" bestFit="1" customWidth="1"/>
    <col min="13069" max="13313" width="9.140625" style="4"/>
    <col min="13314" max="13314" width="41.7109375" style="4" bestFit="1" customWidth="1"/>
    <col min="13315" max="13315" width="15.7109375" style="4" bestFit="1" customWidth="1"/>
    <col min="13316" max="13316" width="41.5703125" style="4" customWidth="1"/>
    <col min="13317" max="13317" width="6.42578125" style="4" customWidth="1"/>
    <col min="13318" max="13318" width="18.28515625" style="4" bestFit="1" customWidth="1"/>
    <col min="13319" max="13319" width="9.140625" style="4"/>
    <col min="13320" max="13320" width="31.28515625" style="4" bestFit="1" customWidth="1"/>
    <col min="13321" max="13321" width="15.7109375" style="4" bestFit="1" customWidth="1"/>
    <col min="13322" max="13322" width="44.7109375" style="4" bestFit="1" customWidth="1"/>
    <col min="13323" max="13323" width="6.28515625" style="4" bestFit="1" customWidth="1"/>
    <col min="13324" max="13324" width="15.5703125" style="4" bestFit="1" customWidth="1"/>
    <col min="13325" max="13569" width="9.140625" style="4"/>
    <col min="13570" max="13570" width="41.7109375" style="4" bestFit="1" customWidth="1"/>
    <col min="13571" max="13571" width="15.7109375" style="4" bestFit="1" customWidth="1"/>
    <col min="13572" max="13572" width="41.5703125" style="4" customWidth="1"/>
    <col min="13573" max="13573" width="6.42578125" style="4" customWidth="1"/>
    <col min="13574" max="13574" width="18.28515625" style="4" bestFit="1" customWidth="1"/>
    <col min="13575" max="13575" width="9.140625" style="4"/>
    <col min="13576" max="13576" width="31.28515625" style="4" bestFit="1" customWidth="1"/>
    <col min="13577" max="13577" width="15.7109375" style="4" bestFit="1" customWidth="1"/>
    <col min="13578" max="13578" width="44.7109375" style="4" bestFit="1" customWidth="1"/>
    <col min="13579" max="13579" width="6.28515625" style="4" bestFit="1" customWidth="1"/>
    <col min="13580" max="13580" width="15.5703125" style="4" bestFit="1" customWidth="1"/>
    <col min="13581" max="13825" width="9.140625" style="4"/>
    <col min="13826" max="13826" width="41.7109375" style="4" bestFit="1" customWidth="1"/>
    <col min="13827" max="13827" width="15.7109375" style="4" bestFit="1" customWidth="1"/>
    <col min="13828" max="13828" width="41.5703125" style="4" customWidth="1"/>
    <col min="13829" max="13829" width="6.42578125" style="4" customWidth="1"/>
    <col min="13830" max="13830" width="18.28515625" style="4" bestFit="1" customWidth="1"/>
    <col min="13831" max="13831" width="9.140625" style="4"/>
    <col min="13832" max="13832" width="31.28515625" style="4" bestFit="1" customWidth="1"/>
    <col min="13833" max="13833" width="15.7109375" style="4" bestFit="1" customWidth="1"/>
    <col min="13834" max="13834" width="44.7109375" style="4" bestFit="1" customWidth="1"/>
    <col min="13835" max="13835" width="6.28515625" style="4" bestFit="1" customWidth="1"/>
    <col min="13836" max="13836" width="15.5703125" style="4" bestFit="1" customWidth="1"/>
    <col min="13837" max="14081" width="9.140625" style="4"/>
    <col min="14082" max="14082" width="41.7109375" style="4" bestFit="1" customWidth="1"/>
    <col min="14083" max="14083" width="15.7109375" style="4" bestFit="1" customWidth="1"/>
    <col min="14084" max="14084" width="41.5703125" style="4" customWidth="1"/>
    <col min="14085" max="14085" width="6.42578125" style="4" customWidth="1"/>
    <col min="14086" max="14086" width="18.28515625" style="4" bestFit="1" customWidth="1"/>
    <col min="14087" max="14087" width="9.140625" style="4"/>
    <col min="14088" max="14088" width="31.28515625" style="4" bestFit="1" customWidth="1"/>
    <col min="14089" max="14089" width="15.7109375" style="4" bestFit="1" customWidth="1"/>
    <col min="14090" max="14090" width="44.7109375" style="4" bestFit="1" customWidth="1"/>
    <col min="14091" max="14091" width="6.28515625" style="4" bestFit="1" customWidth="1"/>
    <col min="14092" max="14092" width="15.5703125" style="4" bestFit="1" customWidth="1"/>
    <col min="14093" max="14337" width="9.140625" style="4"/>
    <col min="14338" max="14338" width="41.7109375" style="4" bestFit="1" customWidth="1"/>
    <col min="14339" max="14339" width="15.7109375" style="4" bestFit="1" customWidth="1"/>
    <col min="14340" max="14340" width="41.5703125" style="4" customWidth="1"/>
    <col min="14341" max="14341" width="6.42578125" style="4" customWidth="1"/>
    <col min="14342" max="14342" width="18.28515625" style="4" bestFit="1" customWidth="1"/>
    <col min="14343" max="14343" width="9.140625" style="4"/>
    <col min="14344" max="14344" width="31.28515625" style="4" bestFit="1" customWidth="1"/>
    <col min="14345" max="14345" width="15.7109375" style="4" bestFit="1" customWidth="1"/>
    <col min="14346" max="14346" width="44.7109375" style="4" bestFit="1" customWidth="1"/>
    <col min="14347" max="14347" width="6.28515625" style="4" bestFit="1" customWidth="1"/>
    <col min="14348" max="14348" width="15.5703125" style="4" bestFit="1" customWidth="1"/>
    <col min="14349" max="14593" width="9.140625" style="4"/>
    <col min="14594" max="14594" width="41.7109375" style="4" bestFit="1" customWidth="1"/>
    <col min="14595" max="14595" width="15.7109375" style="4" bestFit="1" customWidth="1"/>
    <col min="14596" max="14596" width="41.5703125" style="4" customWidth="1"/>
    <col min="14597" max="14597" width="6.42578125" style="4" customWidth="1"/>
    <col min="14598" max="14598" width="18.28515625" style="4" bestFit="1" customWidth="1"/>
    <col min="14599" max="14599" width="9.140625" style="4"/>
    <col min="14600" max="14600" width="31.28515625" style="4" bestFit="1" customWidth="1"/>
    <col min="14601" max="14601" width="15.7109375" style="4" bestFit="1" customWidth="1"/>
    <col min="14602" max="14602" width="44.7109375" style="4" bestFit="1" customWidth="1"/>
    <col min="14603" max="14603" width="6.28515625" style="4" bestFit="1" customWidth="1"/>
    <col min="14604" max="14604" width="15.5703125" style="4" bestFit="1" customWidth="1"/>
    <col min="14605" max="14849" width="9.140625" style="4"/>
    <col min="14850" max="14850" width="41.7109375" style="4" bestFit="1" customWidth="1"/>
    <col min="14851" max="14851" width="15.7109375" style="4" bestFit="1" customWidth="1"/>
    <col min="14852" max="14852" width="41.5703125" style="4" customWidth="1"/>
    <col min="14853" max="14853" width="6.42578125" style="4" customWidth="1"/>
    <col min="14854" max="14854" width="18.28515625" style="4" bestFit="1" customWidth="1"/>
    <col min="14855" max="14855" width="9.140625" style="4"/>
    <col min="14856" max="14856" width="31.28515625" style="4" bestFit="1" customWidth="1"/>
    <col min="14857" max="14857" width="15.7109375" style="4" bestFit="1" customWidth="1"/>
    <col min="14858" max="14858" width="44.7109375" style="4" bestFit="1" customWidth="1"/>
    <col min="14859" max="14859" width="6.28515625" style="4" bestFit="1" customWidth="1"/>
    <col min="14860" max="14860" width="15.5703125" style="4" bestFit="1" customWidth="1"/>
    <col min="14861" max="15105" width="9.140625" style="4"/>
    <col min="15106" max="15106" width="41.7109375" style="4" bestFit="1" customWidth="1"/>
    <col min="15107" max="15107" width="15.7109375" style="4" bestFit="1" customWidth="1"/>
    <col min="15108" max="15108" width="41.5703125" style="4" customWidth="1"/>
    <col min="15109" max="15109" width="6.42578125" style="4" customWidth="1"/>
    <col min="15110" max="15110" width="18.28515625" style="4" bestFit="1" customWidth="1"/>
    <col min="15111" max="15111" width="9.140625" style="4"/>
    <col min="15112" max="15112" width="31.28515625" style="4" bestFit="1" customWidth="1"/>
    <col min="15113" max="15113" width="15.7109375" style="4" bestFit="1" customWidth="1"/>
    <col min="15114" max="15114" width="44.7109375" style="4" bestFit="1" customWidth="1"/>
    <col min="15115" max="15115" width="6.28515625" style="4" bestFit="1" customWidth="1"/>
    <col min="15116" max="15116" width="15.5703125" style="4" bestFit="1" customWidth="1"/>
    <col min="15117" max="15361" width="9.140625" style="4"/>
    <col min="15362" max="15362" width="41.7109375" style="4" bestFit="1" customWidth="1"/>
    <col min="15363" max="15363" width="15.7109375" style="4" bestFit="1" customWidth="1"/>
    <col min="15364" max="15364" width="41.5703125" style="4" customWidth="1"/>
    <col min="15365" max="15365" width="6.42578125" style="4" customWidth="1"/>
    <col min="15366" max="15366" width="18.28515625" style="4" bestFit="1" customWidth="1"/>
    <col min="15367" max="15367" width="9.140625" style="4"/>
    <col min="15368" max="15368" width="31.28515625" style="4" bestFit="1" customWidth="1"/>
    <col min="15369" max="15369" width="15.7109375" style="4" bestFit="1" customWidth="1"/>
    <col min="15370" max="15370" width="44.7109375" style="4" bestFit="1" customWidth="1"/>
    <col min="15371" max="15371" width="6.28515625" style="4" bestFit="1" customWidth="1"/>
    <col min="15372" max="15372" width="15.5703125" style="4" bestFit="1" customWidth="1"/>
    <col min="15373" max="15617" width="9.140625" style="4"/>
    <col min="15618" max="15618" width="41.7109375" style="4" bestFit="1" customWidth="1"/>
    <col min="15619" max="15619" width="15.7109375" style="4" bestFit="1" customWidth="1"/>
    <col min="15620" max="15620" width="41.5703125" style="4" customWidth="1"/>
    <col min="15621" max="15621" width="6.42578125" style="4" customWidth="1"/>
    <col min="15622" max="15622" width="18.28515625" style="4" bestFit="1" customWidth="1"/>
    <col min="15623" max="15623" width="9.140625" style="4"/>
    <col min="15624" max="15624" width="31.28515625" style="4" bestFit="1" customWidth="1"/>
    <col min="15625" max="15625" width="15.7109375" style="4" bestFit="1" customWidth="1"/>
    <col min="15626" max="15626" width="44.7109375" style="4" bestFit="1" customWidth="1"/>
    <col min="15627" max="15627" width="6.28515625" style="4" bestFit="1" customWidth="1"/>
    <col min="15628" max="15628" width="15.5703125" style="4" bestFit="1" customWidth="1"/>
    <col min="15629" max="15873" width="9.140625" style="4"/>
    <col min="15874" max="15874" width="41.7109375" style="4" bestFit="1" customWidth="1"/>
    <col min="15875" max="15875" width="15.7109375" style="4" bestFit="1" customWidth="1"/>
    <col min="15876" max="15876" width="41.5703125" style="4" customWidth="1"/>
    <col min="15877" max="15877" width="6.42578125" style="4" customWidth="1"/>
    <col min="15878" max="15878" width="18.28515625" style="4" bestFit="1" customWidth="1"/>
    <col min="15879" max="15879" width="9.140625" style="4"/>
    <col min="15880" max="15880" width="31.28515625" style="4" bestFit="1" customWidth="1"/>
    <col min="15881" max="15881" width="15.7109375" style="4" bestFit="1" customWidth="1"/>
    <col min="15882" max="15882" width="44.7109375" style="4" bestFit="1" customWidth="1"/>
    <col min="15883" max="15883" width="6.28515625" style="4" bestFit="1" customWidth="1"/>
    <col min="15884" max="15884" width="15.5703125" style="4" bestFit="1" customWidth="1"/>
    <col min="15885" max="16129" width="9.140625" style="4"/>
    <col min="16130" max="16130" width="41.7109375" style="4" bestFit="1" customWidth="1"/>
    <col min="16131" max="16131" width="15.7109375" style="4" bestFit="1" customWidth="1"/>
    <col min="16132" max="16132" width="41.5703125" style="4" customWidth="1"/>
    <col min="16133" max="16133" width="6.42578125" style="4" customWidth="1"/>
    <col min="16134" max="16134" width="18.28515625" style="4" bestFit="1" customWidth="1"/>
    <col min="16135" max="16135" width="9.140625" style="4"/>
    <col min="16136" max="16136" width="31.28515625" style="4" bestFit="1" customWidth="1"/>
    <col min="16137" max="16137" width="15.7109375" style="4" bestFit="1" customWidth="1"/>
    <col min="16138" max="16138" width="44.7109375" style="4" bestFit="1" customWidth="1"/>
    <col min="16139" max="16139" width="6.28515625" style="4" bestFit="1" customWidth="1"/>
    <col min="16140" max="16140" width="15.5703125" style="4" bestFit="1" customWidth="1"/>
    <col min="16141" max="16384" width="9.140625" style="4"/>
  </cols>
  <sheetData>
    <row r="2" spans="2:8" ht="30" customHeight="1">
      <c r="B2" s="885" t="s">
        <v>193</v>
      </c>
      <c r="C2" s="886"/>
      <c r="D2" s="886"/>
      <c r="E2" s="886"/>
      <c r="F2" s="886"/>
      <c r="G2" s="886"/>
    </row>
    <row r="3" spans="2:8" ht="17.25" customHeight="1"/>
    <row r="4" spans="2:8" ht="18.75" customHeight="1">
      <c r="B4" s="36" t="s">
        <v>1</v>
      </c>
    </row>
    <row r="5" spans="2:8" ht="16.5" customHeight="1">
      <c r="B5" s="1" t="s">
        <v>2</v>
      </c>
      <c r="C5" s="887" t="s">
        <v>194</v>
      </c>
      <c r="D5" s="896"/>
      <c r="E5" s="888"/>
      <c r="F5" s="2"/>
      <c r="G5" s="3"/>
    </row>
    <row r="6" spans="2:8" ht="35.25" customHeight="1">
      <c r="B6" s="48" t="s">
        <v>3</v>
      </c>
      <c r="C6" s="48" t="s">
        <v>4</v>
      </c>
      <c r="D6" s="48"/>
      <c r="E6" s="48" t="s">
        <v>5</v>
      </c>
      <c r="F6" s="49" t="s">
        <v>6</v>
      </c>
      <c r="G6" s="50" t="s">
        <v>7</v>
      </c>
    </row>
    <row r="7" spans="2:8" ht="62.25" customHeight="1">
      <c r="B7" s="859" t="s">
        <v>8</v>
      </c>
      <c r="C7" s="859" t="s">
        <v>9</v>
      </c>
      <c r="D7" s="35"/>
      <c r="E7" s="51" t="s">
        <v>195</v>
      </c>
      <c r="F7" s="45"/>
      <c r="G7" s="18">
        <v>1344208.7</v>
      </c>
      <c r="H7" s="170" t="s">
        <v>196</v>
      </c>
    </row>
    <row r="8" spans="2:8" ht="14.25" customHeight="1">
      <c r="B8" s="859"/>
      <c r="C8" s="859"/>
      <c r="D8" s="35"/>
      <c r="E8" s="58"/>
      <c r="F8" s="57"/>
      <c r="G8" s="39">
        <f>SUM(G7)</f>
        <v>1344208.7</v>
      </c>
    </row>
    <row r="9" spans="2:8" ht="12.75" customHeight="1">
      <c r="B9" s="859" t="s">
        <v>45</v>
      </c>
      <c r="C9" s="859" t="s">
        <v>46</v>
      </c>
      <c r="D9" s="35"/>
      <c r="E9" s="46" t="s">
        <v>197</v>
      </c>
      <c r="F9" s="45"/>
      <c r="G9" s="12">
        <v>72429.759999999995</v>
      </c>
      <c r="H9" s="898" t="s">
        <v>198</v>
      </c>
    </row>
    <row r="10" spans="2:8">
      <c r="B10" s="859"/>
      <c r="C10" s="859"/>
      <c r="D10" s="35"/>
      <c r="E10" s="55" t="s">
        <v>199</v>
      </c>
      <c r="F10" s="35">
        <v>50</v>
      </c>
      <c r="G10" s="18">
        <v>245000</v>
      </c>
      <c r="H10" s="898"/>
    </row>
    <row r="11" spans="2:8">
      <c r="B11" s="859"/>
      <c r="C11" s="859"/>
      <c r="D11" s="35"/>
      <c r="E11" s="55" t="s">
        <v>200</v>
      </c>
      <c r="F11" s="35">
        <v>50</v>
      </c>
      <c r="G11" s="18">
        <v>19000</v>
      </c>
      <c r="H11" s="898"/>
    </row>
    <row r="12" spans="2:8">
      <c r="B12" s="859"/>
      <c r="C12" s="859"/>
      <c r="D12" s="35"/>
      <c r="E12" s="55" t="s">
        <v>201</v>
      </c>
      <c r="F12" s="35">
        <v>3</v>
      </c>
      <c r="G12" s="12">
        <v>105000</v>
      </c>
      <c r="H12" s="898"/>
    </row>
    <row r="13" spans="2:8" ht="96" customHeight="1">
      <c r="B13" s="859"/>
      <c r="C13" s="859"/>
      <c r="D13" s="35"/>
      <c r="E13" s="55" t="s">
        <v>202</v>
      </c>
      <c r="F13" s="35">
        <v>59</v>
      </c>
      <c r="G13" s="12">
        <v>154000</v>
      </c>
      <c r="H13" s="898"/>
    </row>
    <row r="14" spans="2:8" ht="134.25" customHeight="1">
      <c r="B14" s="859"/>
      <c r="C14" s="859"/>
      <c r="D14" s="35"/>
      <c r="E14" s="55" t="s">
        <v>203</v>
      </c>
      <c r="F14" s="35"/>
      <c r="G14" s="12">
        <v>190080</v>
      </c>
      <c r="H14" s="898"/>
    </row>
    <row r="15" spans="2:8" ht="18.75" customHeight="1">
      <c r="B15" s="859"/>
      <c r="C15" s="859"/>
      <c r="D15" s="35"/>
      <c r="E15" s="55" t="s">
        <v>204</v>
      </c>
      <c r="F15" s="35">
        <v>20</v>
      </c>
      <c r="G15" s="12">
        <v>280000</v>
      </c>
      <c r="H15" s="898"/>
    </row>
    <row r="16" spans="2:8" ht="240.75" customHeight="1">
      <c r="B16" s="859"/>
      <c r="C16" s="859"/>
      <c r="D16" s="35"/>
      <c r="E16" s="55" t="s">
        <v>205</v>
      </c>
      <c r="F16" s="35"/>
      <c r="G16" s="12">
        <v>130000</v>
      </c>
      <c r="H16" s="170" t="s">
        <v>206</v>
      </c>
    </row>
    <row r="17" spans="2:8" ht="15" customHeight="1">
      <c r="B17" s="859"/>
      <c r="C17" s="859"/>
      <c r="D17" s="35"/>
      <c r="E17" s="56"/>
      <c r="F17" s="57"/>
      <c r="G17" s="37">
        <f>SUM(G9:G16)</f>
        <v>1195509.76</v>
      </c>
    </row>
    <row r="18" spans="2:8" ht="109.5" customHeight="1">
      <c r="B18" s="859"/>
      <c r="C18" s="859" t="s">
        <v>12</v>
      </c>
      <c r="D18" s="35"/>
      <c r="E18" s="55" t="s">
        <v>207</v>
      </c>
      <c r="F18" s="35"/>
      <c r="G18" s="12">
        <v>848497.08</v>
      </c>
      <c r="H18" s="170" t="s">
        <v>208</v>
      </c>
    </row>
    <row r="19" spans="2:8">
      <c r="B19" s="859"/>
      <c r="C19" s="859"/>
      <c r="D19" s="35"/>
      <c r="E19" s="56"/>
      <c r="F19" s="57"/>
      <c r="G19" s="37">
        <f>SUM(G18)</f>
        <v>848497.08</v>
      </c>
    </row>
    <row r="20" spans="2:8">
      <c r="B20" s="59"/>
      <c r="C20" s="59"/>
      <c r="D20" s="59"/>
      <c r="E20" s="59"/>
      <c r="F20" s="60"/>
      <c r="G20" s="61">
        <f>SUM(G19,G17,G8)</f>
        <v>3388215.54</v>
      </c>
    </row>
    <row r="22" spans="2:8" ht="21" customHeight="1">
      <c r="B22" s="897" t="s">
        <v>209</v>
      </c>
      <c r="C22" s="897"/>
      <c r="D22" s="897"/>
      <c r="E22" s="897"/>
      <c r="F22" s="897"/>
      <c r="G22" s="897"/>
      <c r="H22" s="897"/>
    </row>
    <row r="24" spans="2:8">
      <c r="B24" s="36" t="s">
        <v>210</v>
      </c>
    </row>
    <row r="25" spans="2:8">
      <c r="B25" s="1" t="s">
        <v>211</v>
      </c>
      <c r="C25" s="887" t="s">
        <v>212</v>
      </c>
      <c r="D25" s="896"/>
      <c r="E25" s="888"/>
      <c r="F25" s="2"/>
      <c r="G25" s="3"/>
    </row>
    <row r="26" spans="2:8" ht="53.25" customHeight="1">
      <c r="B26" s="64" t="s">
        <v>3</v>
      </c>
      <c r="C26" s="48" t="s">
        <v>4</v>
      </c>
      <c r="D26" s="48"/>
      <c r="E26" s="48" t="s">
        <v>5</v>
      </c>
      <c r="F26" s="49" t="s">
        <v>6</v>
      </c>
      <c r="G26" s="50" t="s">
        <v>7</v>
      </c>
    </row>
    <row r="27" spans="2:8" ht="38.25">
      <c r="B27" s="895" t="s">
        <v>8</v>
      </c>
      <c r="C27" s="859" t="s">
        <v>9</v>
      </c>
      <c r="D27" s="35"/>
      <c r="E27" s="51" t="s">
        <v>195</v>
      </c>
      <c r="F27" s="45"/>
      <c r="G27" s="18">
        <v>1344208.7</v>
      </c>
    </row>
    <row r="28" spans="2:8">
      <c r="B28" s="895"/>
      <c r="C28" s="859"/>
      <c r="D28" s="35"/>
      <c r="E28" s="58"/>
      <c r="F28" s="57"/>
      <c r="G28" s="39">
        <f>SUM(G27)</f>
        <v>1344208.7</v>
      </c>
    </row>
    <row r="29" spans="2:8">
      <c r="B29" s="895" t="s">
        <v>45</v>
      </c>
      <c r="C29" s="859" t="s">
        <v>46</v>
      </c>
      <c r="D29" s="35"/>
      <c r="E29" s="46" t="s">
        <v>197</v>
      </c>
      <c r="F29" s="45"/>
      <c r="G29" s="12">
        <v>72429.759999999995</v>
      </c>
    </row>
    <row r="30" spans="2:8" ht="15" customHeight="1">
      <c r="B30" s="895"/>
      <c r="C30" s="859"/>
      <c r="D30" s="35"/>
      <c r="E30" s="55" t="s">
        <v>199</v>
      </c>
      <c r="F30" s="35">
        <v>50</v>
      </c>
      <c r="G30" s="18">
        <v>245000</v>
      </c>
    </row>
    <row r="31" spans="2:8" ht="15" customHeight="1">
      <c r="B31" s="895"/>
      <c r="C31" s="859"/>
      <c r="D31" s="35"/>
      <c r="E31" s="55" t="s">
        <v>200</v>
      </c>
      <c r="F31" s="35">
        <v>50</v>
      </c>
      <c r="G31" s="18">
        <v>19000</v>
      </c>
    </row>
    <row r="32" spans="2:8" ht="42" customHeight="1">
      <c r="B32" s="895"/>
      <c r="C32" s="859"/>
      <c r="D32" s="35"/>
      <c r="E32" s="55" t="s">
        <v>213</v>
      </c>
      <c r="F32" s="35">
        <v>3</v>
      </c>
      <c r="G32" s="12">
        <v>105000</v>
      </c>
    </row>
    <row r="33" spans="2:9" ht="99" customHeight="1">
      <c r="B33" s="895"/>
      <c r="C33" s="859"/>
      <c r="D33" s="35"/>
      <c r="E33" s="55" t="s">
        <v>214</v>
      </c>
      <c r="F33" s="35">
        <v>59</v>
      </c>
      <c r="G33" s="12">
        <v>154000</v>
      </c>
    </row>
    <row r="34" spans="2:9" ht="138.75" customHeight="1">
      <c r="B34" s="895"/>
      <c r="C34" s="859"/>
      <c r="D34" s="35"/>
      <c r="E34" s="55" t="s">
        <v>215</v>
      </c>
      <c r="F34" s="35"/>
      <c r="G34" s="12">
        <v>190080</v>
      </c>
    </row>
    <row r="35" spans="2:9" ht="15" customHeight="1">
      <c r="B35" s="895"/>
      <c r="C35" s="859"/>
      <c r="D35" s="35"/>
      <c r="E35" s="55" t="s">
        <v>204</v>
      </c>
      <c r="F35" s="35">
        <v>20</v>
      </c>
      <c r="G35" s="12">
        <v>280000</v>
      </c>
    </row>
    <row r="36" spans="2:9" ht="234.75" customHeight="1">
      <c r="B36" s="895"/>
      <c r="C36" s="859"/>
      <c r="D36" s="426"/>
      <c r="E36" s="85" t="s">
        <v>205</v>
      </c>
      <c r="F36" s="86"/>
      <c r="G36" s="87">
        <v>130000</v>
      </c>
    </row>
    <row r="37" spans="2:9" ht="15.75" customHeight="1">
      <c r="B37" s="859"/>
      <c r="C37" s="859"/>
      <c r="D37" s="71"/>
      <c r="E37" s="83" t="s">
        <v>216</v>
      </c>
      <c r="F37" s="71">
        <v>3</v>
      </c>
      <c r="G37" s="84">
        <v>13500</v>
      </c>
      <c r="H37" s="894" t="s">
        <v>134</v>
      </c>
      <c r="I37" s="210" t="s">
        <v>217</v>
      </c>
    </row>
    <row r="38" spans="2:9" ht="15.75" customHeight="1">
      <c r="B38" s="859"/>
      <c r="C38" s="859"/>
      <c r="D38" s="35"/>
      <c r="E38" s="55" t="s">
        <v>218</v>
      </c>
      <c r="F38" s="35">
        <v>3</v>
      </c>
      <c r="G38" s="12">
        <v>13500</v>
      </c>
      <c r="H38" s="894"/>
      <c r="I38" s="210" t="s">
        <v>217</v>
      </c>
    </row>
    <row r="39" spans="2:9" ht="15.75" customHeight="1">
      <c r="B39" s="859"/>
      <c r="C39" s="859"/>
      <c r="D39" s="35"/>
      <c r="E39" s="55" t="s">
        <v>219</v>
      </c>
      <c r="F39" s="35">
        <v>2</v>
      </c>
      <c r="G39" s="12">
        <v>3400</v>
      </c>
      <c r="H39" s="894"/>
      <c r="I39" s="210" t="s">
        <v>217</v>
      </c>
    </row>
    <row r="40" spans="2:9" ht="15.75" customHeight="1">
      <c r="B40" s="859"/>
      <c r="C40" s="859"/>
      <c r="D40" s="35"/>
      <c r="E40" s="55" t="s">
        <v>220</v>
      </c>
      <c r="F40" s="35">
        <v>2</v>
      </c>
      <c r="G40" s="12">
        <v>1300</v>
      </c>
      <c r="H40" s="894"/>
      <c r="I40" s="210" t="s">
        <v>217</v>
      </c>
    </row>
    <row r="41" spans="2:9" ht="15.75" customHeight="1">
      <c r="B41" s="859"/>
      <c r="C41" s="859"/>
      <c r="D41" s="35"/>
      <c r="E41" s="55" t="s">
        <v>221</v>
      </c>
      <c r="F41" s="35">
        <v>6</v>
      </c>
      <c r="G41" s="12">
        <v>3600</v>
      </c>
      <c r="H41" s="894"/>
      <c r="I41" s="210" t="s">
        <v>217</v>
      </c>
    </row>
    <row r="42" spans="2:9" ht="15.75" customHeight="1">
      <c r="B42" s="859"/>
      <c r="C42" s="859"/>
      <c r="D42" s="35"/>
      <c r="E42" s="55" t="s">
        <v>222</v>
      </c>
      <c r="F42" s="35">
        <v>2</v>
      </c>
      <c r="G42" s="12">
        <v>1800</v>
      </c>
      <c r="H42" s="894"/>
      <c r="I42" s="210" t="s">
        <v>217</v>
      </c>
    </row>
    <row r="43" spans="2:9" ht="15.75" customHeight="1">
      <c r="B43" s="859"/>
      <c r="C43" s="859"/>
      <c r="D43" s="35"/>
      <c r="E43" s="55" t="s">
        <v>223</v>
      </c>
      <c r="F43" s="35">
        <v>2</v>
      </c>
      <c r="G43" s="12">
        <v>1519.34</v>
      </c>
      <c r="H43" s="894"/>
      <c r="I43" s="210" t="s">
        <v>217</v>
      </c>
    </row>
    <row r="44" spans="2:9" ht="15.75" customHeight="1">
      <c r="B44" s="859"/>
      <c r="C44" s="859"/>
      <c r="D44" s="35"/>
      <c r="E44" s="55" t="s">
        <v>224</v>
      </c>
      <c r="F44" s="35">
        <v>2</v>
      </c>
      <c r="G44" s="12">
        <v>7179.32</v>
      </c>
      <c r="H44" s="894"/>
      <c r="I44" s="210" t="s">
        <v>217</v>
      </c>
    </row>
    <row r="45" spans="2:9" ht="15.75" customHeight="1">
      <c r="B45" s="859"/>
      <c r="C45" s="859"/>
      <c r="D45" s="35"/>
      <c r="E45" s="55" t="s">
        <v>225</v>
      </c>
      <c r="F45" s="35">
        <v>2</v>
      </c>
      <c r="G45" s="12">
        <v>8143.34</v>
      </c>
      <c r="H45" s="894"/>
      <c r="I45" s="210" t="s">
        <v>217</v>
      </c>
    </row>
    <row r="46" spans="2:9" ht="15.75" customHeight="1">
      <c r="B46" s="859"/>
      <c r="C46" s="859"/>
      <c r="D46" s="35"/>
      <c r="E46" s="55" t="s">
        <v>226</v>
      </c>
      <c r="F46" s="35">
        <v>1</v>
      </c>
      <c r="G46" s="12">
        <v>2850</v>
      </c>
      <c r="H46" s="894"/>
      <c r="I46" s="210" t="s">
        <v>217</v>
      </c>
    </row>
    <row r="47" spans="2:9" ht="15.75" customHeight="1">
      <c r="B47" s="859"/>
      <c r="C47" s="859"/>
      <c r="D47" s="35"/>
      <c r="E47" s="55" t="s">
        <v>227</v>
      </c>
      <c r="F47" s="35">
        <v>2</v>
      </c>
      <c r="G47" s="12">
        <v>4000</v>
      </c>
      <c r="H47" s="894"/>
      <c r="I47" s="210" t="s">
        <v>217</v>
      </c>
    </row>
    <row r="48" spans="2:9" ht="15.75" customHeight="1">
      <c r="B48" s="859"/>
      <c r="C48" s="859"/>
      <c r="D48" s="35"/>
      <c r="E48" s="55" t="s">
        <v>228</v>
      </c>
      <c r="F48" s="35">
        <v>1</v>
      </c>
      <c r="G48" s="12">
        <v>520</v>
      </c>
      <c r="H48" s="894"/>
      <c r="I48" s="210" t="s">
        <v>217</v>
      </c>
    </row>
    <row r="49" spans="2:9" ht="15.75" customHeight="1">
      <c r="B49" s="859"/>
      <c r="C49" s="859"/>
      <c r="D49" s="35"/>
      <c r="E49" s="55" t="s">
        <v>229</v>
      </c>
      <c r="F49" s="35">
        <v>2</v>
      </c>
      <c r="G49" s="12">
        <v>760</v>
      </c>
      <c r="H49" s="894"/>
      <c r="I49" s="210" t="s">
        <v>217</v>
      </c>
    </row>
    <row r="50" spans="2:9" ht="15.75" customHeight="1">
      <c r="B50" s="859"/>
      <c r="C50" s="859"/>
      <c r="D50" s="35"/>
      <c r="E50" s="55" t="s">
        <v>230</v>
      </c>
      <c r="F50" s="35">
        <v>2</v>
      </c>
      <c r="G50" s="12">
        <v>1950</v>
      </c>
      <c r="H50" s="894"/>
      <c r="I50" s="431" t="s">
        <v>231</v>
      </c>
    </row>
    <row r="51" spans="2:9" ht="15.75" customHeight="1">
      <c r="B51" s="859"/>
      <c r="C51" s="859"/>
      <c r="D51" s="426"/>
      <c r="E51" s="85" t="s">
        <v>232</v>
      </c>
      <c r="F51" s="86">
        <v>1</v>
      </c>
      <c r="G51" s="87">
        <v>350</v>
      </c>
      <c r="H51" s="894"/>
      <c r="I51" s="210" t="s">
        <v>217</v>
      </c>
    </row>
    <row r="52" spans="2:9" ht="15.75" customHeight="1">
      <c r="B52" s="859"/>
      <c r="C52" s="859"/>
      <c r="D52" s="71"/>
      <c r="E52" s="83" t="s">
        <v>233</v>
      </c>
      <c r="F52" s="71">
        <v>8</v>
      </c>
      <c r="G52" s="84">
        <v>36000</v>
      </c>
      <c r="H52" s="894" t="s">
        <v>93</v>
      </c>
    </row>
    <row r="53" spans="2:9" ht="15.75" customHeight="1">
      <c r="B53" s="859"/>
      <c r="C53" s="859"/>
      <c r="D53" s="35"/>
      <c r="E53" s="55" t="s">
        <v>234</v>
      </c>
      <c r="F53" s="35">
        <v>3</v>
      </c>
      <c r="G53" s="12">
        <v>7500</v>
      </c>
      <c r="H53" s="894"/>
    </row>
    <row r="54" spans="2:9" ht="15.75" customHeight="1">
      <c r="B54" s="859"/>
      <c r="C54" s="859"/>
      <c r="D54" s="35"/>
      <c r="E54" s="55" t="s">
        <v>235</v>
      </c>
      <c r="F54" s="35">
        <v>10</v>
      </c>
      <c r="G54" s="12">
        <v>8000</v>
      </c>
      <c r="H54" s="894"/>
    </row>
    <row r="55" spans="2:9" ht="15.75" customHeight="1">
      <c r="B55" s="859"/>
      <c r="C55" s="859"/>
      <c r="D55" s="35"/>
      <c r="E55" s="55" t="s">
        <v>236</v>
      </c>
      <c r="F55" s="35">
        <v>2</v>
      </c>
      <c r="G55" s="12">
        <v>2400</v>
      </c>
      <c r="H55" s="894"/>
    </row>
    <row r="56" spans="2:9" ht="15.75" customHeight="1">
      <c r="B56" s="859"/>
      <c r="C56" s="859"/>
      <c r="D56" s="35"/>
      <c r="E56" s="55" t="s">
        <v>237</v>
      </c>
      <c r="F56" s="35">
        <v>2</v>
      </c>
      <c r="G56" s="12">
        <v>9600</v>
      </c>
      <c r="H56" s="894"/>
    </row>
    <row r="57" spans="2:9" ht="15.75" customHeight="1">
      <c r="B57" s="859"/>
      <c r="C57" s="859"/>
      <c r="D57" s="35"/>
      <c r="E57" s="55" t="s">
        <v>227</v>
      </c>
      <c r="F57" s="35">
        <v>3</v>
      </c>
      <c r="G57" s="12">
        <v>6000</v>
      </c>
      <c r="H57" s="894"/>
    </row>
    <row r="58" spans="2:9" ht="15.75" customHeight="1">
      <c r="B58" s="859"/>
      <c r="C58" s="859"/>
      <c r="D58" s="35"/>
      <c r="E58" s="55" t="s">
        <v>238</v>
      </c>
      <c r="F58" s="35">
        <v>1</v>
      </c>
      <c r="G58" s="12">
        <v>12000</v>
      </c>
      <c r="H58" s="894"/>
    </row>
    <row r="59" spans="2:9" ht="15.75" customHeight="1">
      <c r="B59" s="859"/>
      <c r="C59" s="859"/>
      <c r="D59" s="35"/>
      <c r="E59" s="55" t="s">
        <v>239</v>
      </c>
      <c r="F59" s="35">
        <v>1</v>
      </c>
      <c r="G59" s="12">
        <v>450</v>
      </c>
      <c r="H59" s="894"/>
    </row>
    <row r="60" spans="2:9" ht="15.75" customHeight="1">
      <c r="B60" s="859"/>
      <c r="C60" s="859"/>
      <c r="D60" s="35"/>
      <c r="E60" s="55" t="s">
        <v>240</v>
      </c>
      <c r="F60" s="35">
        <v>1</v>
      </c>
      <c r="G60" s="12">
        <v>450</v>
      </c>
      <c r="H60" s="894"/>
    </row>
    <row r="61" spans="2:9" ht="15.75" customHeight="1">
      <c r="B61" s="859"/>
      <c r="C61" s="859"/>
      <c r="D61" s="35"/>
      <c r="E61" s="55" t="s">
        <v>241</v>
      </c>
      <c r="F61" s="35">
        <v>1</v>
      </c>
      <c r="G61" s="12">
        <v>2500</v>
      </c>
      <c r="H61" s="894"/>
    </row>
    <row r="62" spans="2:9" ht="15.75" customHeight="1">
      <c r="B62" s="859"/>
      <c r="C62" s="859"/>
      <c r="D62" s="35"/>
      <c r="E62" s="55" t="s">
        <v>242</v>
      </c>
      <c r="F62" s="35">
        <v>1</v>
      </c>
      <c r="G62" s="12">
        <v>6400</v>
      </c>
      <c r="H62" s="894"/>
    </row>
    <row r="63" spans="2:9" ht="15.75" customHeight="1">
      <c r="B63" s="859"/>
      <c r="C63" s="859"/>
      <c r="D63" s="35"/>
      <c r="E63" s="55" t="s">
        <v>243</v>
      </c>
      <c r="F63" s="35">
        <v>2</v>
      </c>
      <c r="G63" s="12">
        <v>1000</v>
      </c>
      <c r="H63" s="894"/>
    </row>
    <row r="64" spans="2:9" ht="15.75" customHeight="1">
      <c r="B64" s="859"/>
      <c r="C64" s="859"/>
      <c r="D64" s="35"/>
      <c r="E64" s="55" t="s">
        <v>244</v>
      </c>
      <c r="F64" s="35">
        <v>2</v>
      </c>
      <c r="G64" s="12">
        <v>1500</v>
      </c>
      <c r="H64" s="894"/>
    </row>
    <row r="65" spans="2:9" ht="15.75" customHeight="1">
      <c r="B65" s="859"/>
      <c r="C65" s="859"/>
      <c r="D65" s="35"/>
      <c r="E65" s="55" t="s">
        <v>245</v>
      </c>
      <c r="F65" s="35">
        <v>2</v>
      </c>
      <c r="G65" s="12">
        <v>3000</v>
      </c>
      <c r="H65" s="894"/>
    </row>
    <row r="66" spans="2:9" ht="15.75" customHeight="1">
      <c r="B66" s="859"/>
      <c r="C66" s="859"/>
      <c r="D66" s="35"/>
      <c r="E66" s="55" t="s">
        <v>246</v>
      </c>
      <c r="F66" s="35">
        <v>1</v>
      </c>
      <c r="G66" s="12">
        <v>3500</v>
      </c>
      <c r="H66" s="894"/>
    </row>
    <row r="67" spans="2:9" ht="15.75" customHeight="1">
      <c r="B67" s="859"/>
      <c r="C67" s="859"/>
      <c r="D67" s="35"/>
      <c r="E67" s="88" t="s">
        <v>247</v>
      </c>
      <c r="F67" s="35">
        <v>1</v>
      </c>
      <c r="G67" s="12">
        <v>1850</v>
      </c>
      <c r="H67" s="894"/>
    </row>
    <row r="68" spans="2:9" ht="15.75" customHeight="1">
      <c r="B68" s="859"/>
      <c r="C68" s="859"/>
      <c r="D68" s="35"/>
      <c r="E68" s="55" t="s">
        <v>248</v>
      </c>
      <c r="F68" s="35">
        <v>1</v>
      </c>
      <c r="G68" s="12">
        <v>900</v>
      </c>
      <c r="H68" s="894"/>
    </row>
    <row r="69" spans="2:9" ht="15.75" customHeight="1">
      <c r="B69" s="859"/>
      <c r="C69" s="859"/>
      <c r="D69" s="35"/>
      <c r="E69" s="55" t="s">
        <v>249</v>
      </c>
      <c r="F69" s="35">
        <v>1</v>
      </c>
      <c r="G69" s="12">
        <v>600</v>
      </c>
      <c r="H69" s="894"/>
    </row>
    <row r="70" spans="2:9" ht="15.75" customHeight="1">
      <c r="B70" s="859"/>
      <c r="C70" s="859"/>
      <c r="D70" s="35"/>
      <c r="E70" s="55" t="s">
        <v>250</v>
      </c>
      <c r="F70" s="35">
        <v>1</v>
      </c>
      <c r="G70" s="12">
        <v>1700</v>
      </c>
      <c r="H70" s="894"/>
    </row>
    <row r="71" spans="2:9" ht="15.75" customHeight="1">
      <c r="B71" s="859"/>
      <c r="C71" s="859"/>
      <c r="D71" s="426"/>
      <c r="E71" s="85" t="s">
        <v>251</v>
      </c>
      <c r="F71" s="86">
        <v>1</v>
      </c>
      <c r="G71" s="87">
        <v>87991.89</v>
      </c>
      <c r="H71" s="894"/>
    </row>
    <row r="72" spans="2:9" ht="15.75" customHeight="1">
      <c r="B72" s="859"/>
      <c r="C72" s="859"/>
      <c r="D72" s="71"/>
      <c r="E72" s="83" t="s">
        <v>251</v>
      </c>
      <c r="F72" s="71">
        <v>1</v>
      </c>
      <c r="G72" s="84">
        <v>87991.89</v>
      </c>
      <c r="H72" s="894" t="s">
        <v>152</v>
      </c>
      <c r="I72" s="210" t="s">
        <v>217</v>
      </c>
    </row>
    <row r="73" spans="2:9" ht="15.75" customHeight="1">
      <c r="B73" s="859"/>
      <c r="C73" s="859"/>
      <c r="D73" s="35"/>
      <c r="E73" s="55" t="s">
        <v>252</v>
      </c>
      <c r="F73" s="35">
        <v>8</v>
      </c>
      <c r="G73" s="12">
        <v>36000</v>
      </c>
      <c r="H73" s="894"/>
      <c r="I73" s="210" t="s">
        <v>217</v>
      </c>
    </row>
    <row r="74" spans="2:9" ht="15.75" customHeight="1">
      <c r="B74" s="859"/>
      <c r="C74" s="859"/>
      <c r="D74" s="35"/>
      <c r="E74" s="55" t="s">
        <v>233</v>
      </c>
      <c r="F74" s="35">
        <v>4</v>
      </c>
      <c r="G74" s="12">
        <v>18000</v>
      </c>
      <c r="H74" s="894"/>
      <c r="I74" s="210" t="s">
        <v>217</v>
      </c>
    </row>
    <row r="75" spans="2:9" ht="15.75" customHeight="1">
      <c r="B75" s="859"/>
      <c r="C75" s="859"/>
      <c r="D75" s="35"/>
      <c r="E75" s="55" t="s">
        <v>253</v>
      </c>
      <c r="F75" s="35">
        <v>6</v>
      </c>
      <c r="G75" s="12">
        <v>3300</v>
      </c>
      <c r="H75" s="894"/>
      <c r="I75" s="210" t="s">
        <v>217</v>
      </c>
    </row>
    <row r="76" spans="2:9" ht="15.75" customHeight="1">
      <c r="B76" s="859"/>
      <c r="C76" s="859"/>
      <c r="D76" s="35"/>
      <c r="E76" s="55" t="s">
        <v>237</v>
      </c>
      <c r="F76" s="35">
        <v>2</v>
      </c>
      <c r="G76" s="12">
        <v>9600</v>
      </c>
      <c r="H76" s="894"/>
      <c r="I76" s="210" t="s">
        <v>217</v>
      </c>
    </row>
    <row r="77" spans="2:9" ht="15.75" customHeight="1">
      <c r="B77" s="859"/>
      <c r="C77" s="859"/>
      <c r="D77" s="35"/>
      <c r="E77" s="55" t="s">
        <v>254</v>
      </c>
      <c r="F77" s="35">
        <v>2</v>
      </c>
      <c r="G77" s="12">
        <v>600</v>
      </c>
      <c r="H77" s="894"/>
      <c r="I77" s="210" t="s">
        <v>217</v>
      </c>
    </row>
    <row r="78" spans="2:9" ht="15.75" customHeight="1">
      <c r="B78" s="859"/>
      <c r="C78" s="859"/>
      <c r="D78" s="35"/>
      <c r="E78" s="55" t="s">
        <v>255</v>
      </c>
      <c r="F78" s="35">
        <v>4</v>
      </c>
      <c r="G78" s="12">
        <v>2800</v>
      </c>
      <c r="H78" s="894"/>
      <c r="I78" s="431" t="s">
        <v>231</v>
      </c>
    </row>
    <row r="79" spans="2:9" ht="15.75" customHeight="1">
      <c r="B79" s="859"/>
      <c r="C79" s="859"/>
      <c r="D79" s="35"/>
      <c r="E79" s="55" t="s">
        <v>220</v>
      </c>
      <c r="F79" s="35">
        <v>4</v>
      </c>
      <c r="G79" s="12">
        <v>2600</v>
      </c>
      <c r="H79" s="894"/>
      <c r="I79" s="210" t="s">
        <v>217</v>
      </c>
    </row>
    <row r="80" spans="2:9" ht="15.75" customHeight="1">
      <c r="B80" s="859"/>
      <c r="C80" s="859"/>
      <c r="D80" s="35"/>
      <c r="E80" s="55" t="s">
        <v>219</v>
      </c>
      <c r="F80" s="35">
        <v>4</v>
      </c>
      <c r="G80" s="12">
        <v>6600</v>
      </c>
      <c r="H80" s="894"/>
      <c r="I80" s="210" t="s">
        <v>217</v>
      </c>
    </row>
    <row r="81" spans="2:9" ht="15.75" customHeight="1">
      <c r="B81" s="859"/>
      <c r="C81" s="859"/>
      <c r="D81" s="35"/>
      <c r="E81" s="55" t="s">
        <v>228</v>
      </c>
      <c r="F81" s="35">
        <v>1</v>
      </c>
      <c r="G81" s="12">
        <v>520</v>
      </c>
      <c r="H81" s="894"/>
      <c r="I81" s="210" t="s">
        <v>217</v>
      </c>
    </row>
    <row r="82" spans="2:9" ht="15.75" customHeight="1">
      <c r="B82" s="859"/>
      <c r="C82" s="859"/>
      <c r="D82" s="35"/>
      <c r="E82" s="55" t="s">
        <v>232</v>
      </c>
      <c r="F82" s="35">
        <v>1</v>
      </c>
      <c r="G82" s="12">
        <v>350</v>
      </c>
      <c r="H82" s="894"/>
      <c r="I82" s="210" t="s">
        <v>217</v>
      </c>
    </row>
    <row r="83" spans="2:9" ht="15.75" customHeight="1">
      <c r="B83" s="859"/>
      <c r="C83" s="859"/>
      <c r="D83" s="35"/>
      <c r="E83" s="55" t="s">
        <v>256</v>
      </c>
      <c r="F83" s="35">
        <v>5</v>
      </c>
      <c r="G83" s="12">
        <v>10000</v>
      </c>
      <c r="H83" s="894"/>
      <c r="I83" s="431" t="s">
        <v>231</v>
      </c>
    </row>
    <row r="84" spans="2:9" ht="15.75" customHeight="1">
      <c r="B84" s="859"/>
      <c r="C84" s="859"/>
      <c r="D84" s="35"/>
      <c r="E84" s="55" t="s">
        <v>257</v>
      </c>
      <c r="F84" s="35">
        <v>6</v>
      </c>
      <c r="G84" s="12">
        <v>2350</v>
      </c>
      <c r="H84" s="894"/>
      <c r="I84" s="210" t="s">
        <v>217</v>
      </c>
    </row>
    <row r="85" spans="2:9" ht="15.75" customHeight="1">
      <c r="B85" s="859"/>
      <c r="C85" s="859"/>
      <c r="D85" s="35"/>
      <c r="E85" s="55" t="s">
        <v>225</v>
      </c>
      <c r="F85" s="35">
        <v>4</v>
      </c>
      <c r="G85" s="12">
        <v>13600</v>
      </c>
      <c r="H85" s="894"/>
      <c r="I85" s="431" t="s">
        <v>231</v>
      </c>
    </row>
    <row r="86" spans="2:9" ht="15.75" customHeight="1">
      <c r="B86" s="859"/>
      <c r="C86" s="859"/>
      <c r="D86" s="35"/>
      <c r="E86" s="88" t="s">
        <v>229</v>
      </c>
      <c r="F86" s="35">
        <v>5</v>
      </c>
      <c r="G86" s="12">
        <v>1900</v>
      </c>
      <c r="H86" s="894"/>
      <c r="I86" s="210" t="s">
        <v>217</v>
      </c>
    </row>
    <row r="87" spans="2:9" ht="15.75" customHeight="1">
      <c r="B87" s="859"/>
      <c r="C87" s="859"/>
      <c r="D87" s="35"/>
      <c r="E87" s="55" t="s">
        <v>258</v>
      </c>
      <c r="F87" s="35">
        <v>1</v>
      </c>
      <c r="G87" s="12">
        <v>3500</v>
      </c>
      <c r="H87" s="894"/>
      <c r="I87" s="431" t="s">
        <v>231</v>
      </c>
    </row>
    <row r="88" spans="2:9" ht="15.75" customHeight="1">
      <c r="B88" s="859"/>
      <c r="C88" s="859"/>
      <c r="D88" s="35"/>
      <c r="E88" s="55" t="s">
        <v>259</v>
      </c>
      <c r="F88" s="35">
        <v>3</v>
      </c>
      <c r="G88" s="12">
        <v>5400</v>
      </c>
      <c r="H88" s="894"/>
      <c r="I88" s="210" t="s">
        <v>217</v>
      </c>
    </row>
    <row r="89" spans="2:9" ht="15.75" customHeight="1">
      <c r="B89" s="859"/>
      <c r="C89" s="859"/>
      <c r="D89" s="35"/>
      <c r="E89" s="55" t="s">
        <v>260</v>
      </c>
      <c r="F89" s="35">
        <v>3</v>
      </c>
      <c r="G89" s="12">
        <v>7500</v>
      </c>
      <c r="H89" s="894"/>
      <c r="I89" s="210" t="s">
        <v>217</v>
      </c>
    </row>
    <row r="90" spans="2:9" ht="15.75" customHeight="1">
      <c r="B90" s="859"/>
      <c r="C90" s="859"/>
      <c r="D90" s="35"/>
      <c r="E90" s="55" t="s">
        <v>261</v>
      </c>
      <c r="F90" s="35">
        <v>10</v>
      </c>
      <c r="G90" s="12">
        <v>6000</v>
      </c>
      <c r="H90" s="894"/>
      <c r="I90" s="210" t="s">
        <v>217</v>
      </c>
    </row>
    <row r="91" spans="2:9" ht="15.75" customHeight="1">
      <c r="B91" s="859"/>
      <c r="C91" s="859"/>
      <c r="D91" s="35"/>
      <c r="E91" s="55" t="s">
        <v>222</v>
      </c>
      <c r="F91" s="35">
        <v>5</v>
      </c>
      <c r="G91" s="12">
        <v>4500</v>
      </c>
      <c r="H91" s="894"/>
      <c r="I91" s="431" t="s">
        <v>231</v>
      </c>
    </row>
    <row r="92" spans="2:9" ht="15.75" customHeight="1">
      <c r="B92" s="859"/>
      <c r="C92" s="859"/>
      <c r="D92" s="35"/>
      <c r="E92" s="55" t="s">
        <v>230</v>
      </c>
      <c r="F92" s="35">
        <v>2</v>
      </c>
      <c r="G92" s="12">
        <v>1950</v>
      </c>
      <c r="H92" s="894"/>
      <c r="I92" s="431" t="s">
        <v>231</v>
      </c>
    </row>
    <row r="93" spans="2:9" ht="15.75" customHeight="1">
      <c r="B93" s="859"/>
      <c r="C93" s="859"/>
      <c r="D93" s="35"/>
      <c r="E93" s="55" t="s">
        <v>262</v>
      </c>
      <c r="F93" s="35">
        <v>1</v>
      </c>
      <c r="G93" s="12">
        <v>1200</v>
      </c>
      <c r="H93" s="894"/>
      <c r="I93" s="210" t="s">
        <v>217</v>
      </c>
    </row>
    <row r="94" spans="2:9" ht="15.75" customHeight="1">
      <c r="B94" s="859"/>
      <c r="C94" s="859"/>
      <c r="D94" s="35"/>
      <c r="E94" s="55" t="s">
        <v>263</v>
      </c>
      <c r="F94" s="35">
        <v>4</v>
      </c>
      <c r="G94" s="12">
        <v>6000</v>
      </c>
      <c r="H94" s="894"/>
      <c r="I94" s="210" t="s">
        <v>217</v>
      </c>
    </row>
    <row r="95" spans="2:9" ht="15.75" customHeight="1">
      <c r="B95" s="859"/>
      <c r="C95" s="859"/>
      <c r="D95" s="35"/>
      <c r="E95" s="55" t="s">
        <v>264</v>
      </c>
      <c r="F95" s="35">
        <v>6</v>
      </c>
      <c r="G95" s="12">
        <v>17100</v>
      </c>
      <c r="H95" s="894"/>
      <c r="I95" s="431" t="s">
        <v>231</v>
      </c>
    </row>
    <row r="96" spans="2:9" ht="15.75" customHeight="1">
      <c r="B96" s="859"/>
      <c r="C96" s="859"/>
      <c r="D96" s="35"/>
      <c r="E96" s="55" t="s">
        <v>265</v>
      </c>
      <c r="F96" s="35">
        <v>4</v>
      </c>
      <c r="G96" s="12">
        <v>4800</v>
      </c>
      <c r="H96" s="894"/>
      <c r="I96" s="210" t="s">
        <v>217</v>
      </c>
    </row>
    <row r="97" spans="2:9" ht="15.75" customHeight="1">
      <c r="B97" s="859"/>
      <c r="C97" s="859"/>
      <c r="D97" s="426"/>
      <c r="E97" s="85" t="s">
        <v>266</v>
      </c>
      <c r="F97" s="86">
        <v>1</v>
      </c>
      <c r="G97" s="87">
        <v>1500</v>
      </c>
      <c r="H97" s="894"/>
      <c r="I97" s="210" t="s">
        <v>217</v>
      </c>
    </row>
    <row r="98" spans="2:9" ht="15.75" customHeight="1">
      <c r="B98" s="859"/>
      <c r="C98" s="859"/>
      <c r="D98" s="71"/>
      <c r="E98" s="83" t="s">
        <v>251</v>
      </c>
      <c r="F98" s="71">
        <v>1</v>
      </c>
      <c r="G98" s="84">
        <v>87991.89</v>
      </c>
      <c r="H98" s="894" t="s">
        <v>112</v>
      </c>
      <c r="I98" s="210" t="s">
        <v>217</v>
      </c>
    </row>
    <row r="99" spans="2:9" ht="15.75" customHeight="1">
      <c r="B99" s="859"/>
      <c r="C99" s="859"/>
      <c r="D99" s="35"/>
      <c r="E99" s="55" t="s">
        <v>252</v>
      </c>
      <c r="F99" s="35">
        <v>6</v>
      </c>
      <c r="G99" s="12">
        <v>27000</v>
      </c>
      <c r="H99" s="894"/>
      <c r="I99" s="210" t="s">
        <v>217</v>
      </c>
    </row>
    <row r="100" spans="2:9" ht="15.75" customHeight="1">
      <c r="B100" s="859"/>
      <c r="C100" s="859"/>
      <c r="D100" s="35"/>
      <c r="E100" s="55" t="s">
        <v>233</v>
      </c>
      <c r="F100" s="35">
        <v>6</v>
      </c>
      <c r="G100" s="12">
        <v>27000</v>
      </c>
      <c r="H100" s="894"/>
      <c r="I100" s="210" t="s">
        <v>217</v>
      </c>
    </row>
    <row r="101" spans="2:9" ht="15.75" customHeight="1">
      <c r="B101" s="859"/>
      <c r="C101" s="859"/>
      <c r="D101" s="35"/>
      <c r="E101" s="55" t="s">
        <v>253</v>
      </c>
      <c r="F101" s="35">
        <v>5</v>
      </c>
      <c r="G101" s="12">
        <v>2750</v>
      </c>
      <c r="H101" s="894"/>
      <c r="I101" s="210" t="s">
        <v>217</v>
      </c>
    </row>
    <row r="102" spans="2:9" ht="15.75" customHeight="1">
      <c r="B102" s="859"/>
      <c r="C102" s="859"/>
      <c r="D102" s="35"/>
      <c r="E102" s="55" t="s">
        <v>237</v>
      </c>
      <c r="F102" s="35">
        <v>1</v>
      </c>
      <c r="G102" s="12">
        <v>4800</v>
      </c>
      <c r="H102" s="894"/>
      <c r="I102" s="210" t="s">
        <v>217</v>
      </c>
    </row>
    <row r="103" spans="2:9" ht="15.75" customHeight="1">
      <c r="B103" s="859"/>
      <c r="C103" s="859"/>
      <c r="D103" s="35"/>
      <c r="E103" s="55" t="s">
        <v>267</v>
      </c>
      <c r="F103" s="35">
        <v>10</v>
      </c>
      <c r="G103" s="12">
        <v>9000</v>
      </c>
      <c r="H103" s="894"/>
      <c r="I103" s="431" t="s">
        <v>231</v>
      </c>
    </row>
    <row r="104" spans="2:9" ht="15.75" customHeight="1">
      <c r="B104" s="859"/>
      <c r="C104" s="859"/>
      <c r="D104" s="35"/>
      <c r="E104" s="55" t="s">
        <v>257</v>
      </c>
      <c r="F104" s="35">
        <v>6</v>
      </c>
      <c r="G104" s="12">
        <v>2350</v>
      </c>
      <c r="H104" s="894"/>
      <c r="I104" s="210" t="s">
        <v>217</v>
      </c>
    </row>
    <row r="105" spans="2:9" ht="15.75" customHeight="1">
      <c r="B105" s="859"/>
      <c r="C105" s="859"/>
      <c r="D105" s="35"/>
      <c r="E105" s="55" t="s">
        <v>258</v>
      </c>
      <c r="F105" s="35">
        <v>1</v>
      </c>
      <c r="G105" s="12">
        <v>3500</v>
      </c>
      <c r="H105" s="894"/>
      <c r="I105" s="431" t="s">
        <v>231</v>
      </c>
    </row>
    <row r="106" spans="2:9" ht="15.75" customHeight="1">
      <c r="B106" s="859"/>
      <c r="C106" s="859"/>
      <c r="D106" s="35"/>
      <c r="E106" s="55" t="s">
        <v>268</v>
      </c>
      <c r="F106" s="35">
        <v>1</v>
      </c>
      <c r="G106" s="12">
        <v>7310</v>
      </c>
      <c r="H106" s="894"/>
      <c r="I106" s="431" t="s">
        <v>231</v>
      </c>
    </row>
    <row r="107" spans="2:9" ht="15.75" customHeight="1">
      <c r="B107" s="859"/>
      <c r="C107" s="859"/>
      <c r="D107" s="35"/>
      <c r="E107" s="55" t="s">
        <v>269</v>
      </c>
      <c r="F107" s="35">
        <v>1</v>
      </c>
      <c r="G107" s="12">
        <v>1500</v>
      </c>
      <c r="H107" s="894"/>
      <c r="I107" s="210" t="s">
        <v>217</v>
      </c>
    </row>
    <row r="108" spans="2:9" ht="15.75" customHeight="1">
      <c r="B108" s="859"/>
      <c r="C108" s="859"/>
      <c r="D108" s="35"/>
      <c r="E108" s="55" t="s">
        <v>270</v>
      </c>
      <c r="F108" s="35">
        <v>2</v>
      </c>
      <c r="G108" s="12">
        <v>3600</v>
      </c>
      <c r="H108" s="894"/>
      <c r="I108" s="210" t="s">
        <v>217</v>
      </c>
    </row>
    <row r="109" spans="2:9" ht="15.75" customHeight="1">
      <c r="B109" s="859"/>
      <c r="C109" s="859"/>
      <c r="D109" s="35"/>
      <c r="E109" s="55" t="s">
        <v>235</v>
      </c>
      <c r="F109" s="35">
        <v>6</v>
      </c>
      <c r="G109" s="12">
        <v>5400</v>
      </c>
      <c r="H109" s="894"/>
      <c r="I109" s="210" t="s">
        <v>217</v>
      </c>
    </row>
    <row r="110" spans="2:9" ht="15.75" customHeight="1">
      <c r="B110" s="859"/>
      <c r="C110" s="859"/>
      <c r="D110" s="35"/>
      <c r="E110" s="55" t="s">
        <v>271</v>
      </c>
      <c r="F110" s="35">
        <v>2</v>
      </c>
      <c r="G110" s="12">
        <v>4400</v>
      </c>
      <c r="H110" s="894"/>
      <c r="I110" s="210" t="s">
        <v>217</v>
      </c>
    </row>
    <row r="111" spans="2:9" ht="15.75" customHeight="1">
      <c r="B111" s="859"/>
      <c r="C111" s="859"/>
      <c r="D111" s="35"/>
      <c r="E111" s="55" t="s">
        <v>272</v>
      </c>
      <c r="F111" s="35">
        <v>6</v>
      </c>
      <c r="G111" s="12">
        <v>5400</v>
      </c>
      <c r="H111" s="894"/>
      <c r="I111" s="431" t="s">
        <v>231</v>
      </c>
    </row>
    <row r="112" spans="2:9" ht="15.75" customHeight="1">
      <c r="B112" s="859"/>
      <c r="C112" s="859"/>
      <c r="D112" s="35"/>
      <c r="E112" s="55" t="s">
        <v>273</v>
      </c>
      <c r="F112" s="35">
        <v>2</v>
      </c>
      <c r="G112" s="12">
        <v>3600</v>
      </c>
      <c r="H112" s="894"/>
      <c r="I112" s="210" t="s">
        <v>217</v>
      </c>
    </row>
    <row r="113" spans="2:9" ht="15.75" customHeight="1">
      <c r="B113" s="859"/>
      <c r="C113" s="859"/>
      <c r="D113" s="35"/>
      <c r="E113" s="55" t="s">
        <v>274</v>
      </c>
      <c r="F113" s="35">
        <v>2</v>
      </c>
      <c r="G113" s="12">
        <v>1800</v>
      </c>
      <c r="H113" s="894"/>
      <c r="I113" s="431" t="s">
        <v>231</v>
      </c>
    </row>
    <row r="114" spans="2:9" ht="15.75" customHeight="1">
      <c r="B114" s="859"/>
      <c r="C114" s="859"/>
      <c r="D114" s="35"/>
      <c r="E114" s="55" t="s">
        <v>275</v>
      </c>
      <c r="F114" s="35">
        <v>3</v>
      </c>
      <c r="G114" s="12">
        <v>3900</v>
      </c>
      <c r="H114" s="894"/>
      <c r="I114" s="431" t="s">
        <v>231</v>
      </c>
    </row>
    <row r="115" spans="2:9" ht="15.75" customHeight="1">
      <c r="B115" s="859"/>
      <c r="C115" s="859"/>
      <c r="D115" s="35"/>
      <c r="E115" s="55" t="s">
        <v>276</v>
      </c>
      <c r="F115" s="35">
        <v>1</v>
      </c>
      <c r="G115" s="12">
        <v>975</v>
      </c>
      <c r="H115" s="894"/>
      <c r="I115" s="431" t="s">
        <v>231</v>
      </c>
    </row>
    <row r="116" spans="2:9" ht="15.75" customHeight="1">
      <c r="B116" s="859"/>
      <c r="C116" s="859"/>
      <c r="D116" s="35"/>
      <c r="E116" s="55" t="s">
        <v>277</v>
      </c>
      <c r="F116" s="35">
        <v>1</v>
      </c>
      <c r="G116" s="12">
        <v>1200</v>
      </c>
      <c r="H116" s="894"/>
      <c r="I116" s="210" t="s">
        <v>217</v>
      </c>
    </row>
    <row r="117" spans="2:9" ht="12.75" customHeight="1">
      <c r="B117" s="859"/>
      <c r="C117" s="859"/>
      <c r="D117" s="35"/>
      <c r="E117" s="55" t="s">
        <v>278</v>
      </c>
      <c r="F117" s="35">
        <v>1</v>
      </c>
      <c r="G117" s="12">
        <v>1000</v>
      </c>
      <c r="H117" s="894"/>
      <c r="I117" s="431" t="s">
        <v>231</v>
      </c>
    </row>
    <row r="118" spans="2:9" ht="12" customHeight="1">
      <c r="B118" s="859"/>
      <c r="C118" s="859"/>
      <c r="D118" s="35"/>
      <c r="E118" s="56"/>
      <c r="F118" s="57"/>
      <c r="G118" s="37">
        <f>SUM(G29:G117)</f>
        <v>1913362.43</v>
      </c>
    </row>
    <row r="119" spans="2:9" ht="101.25" customHeight="1">
      <c r="B119" s="859"/>
      <c r="C119" s="859" t="s">
        <v>12</v>
      </c>
      <c r="D119" s="35"/>
      <c r="E119" s="55" t="s">
        <v>279</v>
      </c>
      <c r="F119" s="35"/>
      <c r="G119" s="12">
        <v>848497.08</v>
      </c>
    </row>
    <row r="120" spans="2:9" ht="69.75" customHeight="1">
      <c r="B120" s="35" t="s">
        <v>280</v>
      </c>
      <c r="C120" s="859"/>
      <c r="D120" s="35"/>
      <c r="E120" s="55" t="s">
        <v>281</v>
      </c>
      <c r="F120" s="35"/>
      <c r="G120" s="12">
        <v>307461.71999999997</v>
      </c>
      <c r="H120" s="45" t="s">
        <v>93</v>
      </c>
    </row>
    <row r="121" spans="2:9" ht="15" customHeight="1">
      <c r="B121" s="79"/>
      <c r="C121" s="859"/>
      <c r="D121" s="35"/>
      <c r="E121" s="56"/>
      <c r="F121" s="57"/>
      <c r="G121" s="37">
        <f>SUM(G119:G120)</f>
        <v>1155958.7999999998</v>
      </c>
    </row>
    <row r="122" spans="2:9">
      <c r="B122" s="59"/>
      <c r="C122" s="59"/>
      <c r="D122" s="59"/>
      <c r="E122" s="59"/>
      <c r="F122" s="60"/>
      <c r="G122" s="61">
        <f>SUM(G121,G118,G28)</f>
        <v>4413529.93</v>
      </c>
    </row>
    <row r="125" spans="2:9" s="427" customFormat="1">
      <c r="F125" s="428"/>
      <c r="G125" s="429"/>
      <c r="H125" s="430"/>
      <c r="I125" s="432"/>
    </row>
    <row r="128" spans="2:9">
      <c r="B128" s="36" t="s">
        <v>210</v>
      </c>
    </row>
    <row r="129" spans="2:9">
      <c r="B129" s="1" t="s">
        <v>211</v>
      </c>
      <c r="C129" s="880" t="s">
        <v>282</v>
      </c>
      <c r="D129" s="899"/>
      <c r="E129" s="881"/>
      <c r="F129" s="2"/>
      <c r="G129" s="3"/>
    </row>
    <row r="130" spans="2:9" ht="25.5">
      <c r="B130" s="434" t="s">
        <v>3</v>
      </c>
      <c r="C130" s="434" t="s">
        <v>4</v>
      </c>
      <c r="D130" s="434" t="s">
        <v>283</v>
      </c>
      <c r="E130" s="434" t="s">
        <v>5</v>
      </c>
      <c r="F130" s="435" t="s">
        <v>6</v>
      </c>
      <c r="G130" s="436" t="s">
        <v>7</v>
      </c>
      <c r="H130" s="437"/>
    </row>
    <row r="131" spans="2:9" ht="38.25">
      <c r="B131" s="863" t="s">
        <v>8</v>
      </c>
      <c r="C131" s="863" t="s">
        <v>9</v>
      </c>
      <c r="D131" s="438">
        <v>1</v>
      </c>
      <c r="E131" s="439" t="s">
        <v>195</v>
      </c>
      <c r="F131" s="440"/>
      <c r="G131" s="441">
        <v>1344208.7</v>
      </c>
      <c r="H131" s="437"/>
    </row>
    <row r="132" spans="2:9">
      <c r="B132" s="863"/>
      <c r="C132" s="863"/>
      <c r="D132" s="438"/>
      <c r="E132" s="442"/>
      <c r="F132" s="443"/>
      <c r="G132" s="444">
        <f>SUM(G131)</f>
        <v>1344208.7</v>
      </c>
      <c r="H132" s="437"/>
    </row>
    <row r="133" spans="2:9">
      <c r="B133" s="863" t="s">
        <v>45</v>
      </c>
      <c r="C133" s="863" t="s">
        <v>46</v>
      </c>
      <c r="D133" s="438">
        <v>2</v>
      </c>
      <c r="E133" s="13" t="s">
        <v>197</v>
      </c>
      <c r="F133" s="440"/>
      <c r="G133" s="445">
        <v>72429.759999999995</v>
      </c>
      <c r="H133" s="437"/>
      <c r="I133" s="210" t="s">
        <v>284</v>
      </c>
    </row>
    <row r="134" spans="2:9">
      <c r="B134" s="863"/>
      <c r="C134" s="863"/>
      <c r="D134" s="438">
        <v>2</v>
      </c>
      <c r="E134" s="446" t="s">
        <v>199</v>
      </c>
      <c r="F134" s="438">
        <v>50</v>
      </c>
      <c r="G134" s="441">
        <v>245000</v>
      </c>
      <c r="H134" s="437"/>
      <c r="I134" s="210" t="s">
        <v>284</v>
      </c>
    </row>
    <row r="135" spans="2:9">
      <c r="B135" s="863"/>
      <c r="C135" s="863"/>
      <c r="D135" s="438">
        <v>2</v>
      </c>
      <c r="E135" s="446" t="s">
        <v>200</v>
      </c>
      <c r="F135" s="438">
        <v>50</v>
      </c>
      <c r="G135" s="441">
        <v>19000</v>
      </c>
      <c r="H135" s="437"/>
      <c r="I135" s="210" t="s">
        <v>284</v>
      </c>
    </row>
    <row r="136" spans="2:9" ht="49.5" customHeight="1">
      <c r="B136" s="863"/>
      <c r="C136" s="863"/>
      <c r="D136" s="438">
        <v>2</v>
      </c>
      <c r="E136" s="446" t="s">
        <v>213</v>
      </c>
      <c r="F136" s="438">
        <v>3</v>
      </c>
      <c r="G136" s="445">
        <v>105000</v>
      </c>
      <c r="H136" s="437"/>
      <c r="I136" s="210" t="s">
        <v>284</v>
      </c>
    </row>
    <row r="137" spans="2:9" ht="100.5" customHeight="1">
      <c r="B137" s="863"/>
      <c r="C137" s="863"/>
      <c r="D137" s="438">
        <v>2</v>
      </c>
      <c r="E137" s="446" t="s">
        <v>214</v>
      </c>
      <c r="F137" s="438">
        <v>59</v>
      </c>
      <c r="G137" s="445">
        <v>154000</v>
      </c>
      <c r="H137" s="437"/>
      <c r="I137" s="210" t="s">
        <v>284</v>
      </c>
    </row>
    <row r="138" spans="2:9" ht="148.5" customHeight="1">
      <c r="B138" s="863"/>
      <c r="C138" s="863"/>
      <c r="D138" s="438">
        <v>2</v>
      </c>
      <c r="E138" s="446" t="s">
        <v>285</v>
      </c>
      <c r="F138" s="438"/>
      <c r="G138" s="445">
        <v>190080</v>
      </c>
      <c r="H138" s="437"/>
      <c r="I138" s="210" t="s">
        <v>284</v>
      </c>
    </row>
    <row r="139" spans="2:9">
      <c r="B139" s="863"/>
      <c r="C139" s="863"/>
      <c r="D139" s="438">
        <v>2</v>
      </c>
      <c r="E139" s="446" t="s">
        <v>204</v>
      </c>
      <c r="F139" s="438">
        <v>20</v>
      </c>
      <c r="G139" s="445">
        <v>280000</v>
      </c>
      <c r="H139" s="437"/>
      <c r="I139" s="210" t="s">
        <v>284</v>
      </c>
    </row>
    <row r="140" spans="2:9" ht="233.25" customHeight="1">
      <c r="B140" s="863"/>
      <c r="C140" s="863"/>
      <c r="D140" s="438">
        <v>2</v>
      </c>
      <c r="E140" s="446" t="s">
        <v>205</v>
      </c>
      <c r="F140" s="438"/>
      <c r="G140" s="445">
        <v>130000</v>
      </c>
      <c r="H140" s="437"/>
      <c r="I140" s="210" t="s">
        <v>284</v>
      </c>
    </row>
    <row r="141" spans="2:9">
      <c r="B141" s="863"/>
      <c r="C141" s="863"/>
      <c r="D141" s="863">
        <v>3</v>
      </c>
      <c r="E141" s="446" t="s">
        <v>216</v>
      </c>
      <c r="F141" s="438">
        <v>3</v>
      </c>
      <c r="G141" s="445">
        <v>13500</v>
      </c>
      <c r="H141" s="900" t="s">
        <v>134</v>
      </c>
      <c r="I141" s="210" t="s">
        <v>286</v>
      </c>
    </row>
    <row r="142" spans="2:9">
      <c r="B142" s="863"/>
      <c r="C142" s="863"/>
      <c r="D142" s="863"/>
      <c r="E142" s="446" t="s">
        <v>218</v>
      </c>
      <c r="F142" s="438">
        <v>3</v>
      </c>
      <c r="G142" s="445">
        <v>13500</v>
      </c>
      <c r="H142" s="900"/>
      <c r="I142" s="210" t="s">
        <v>286</v>
      </c>
    </row>
    <row r="143" spans="2:9">
      <c r="B143" s="863"/>
      <c r="C143" s="863"/>
      <c r="D143" s="863"/>
      <c r="E143" s="446" t="s">
        <v>219</v>
      </c>
      <c r="F143" s="438">
        <v>2</v>
      </c>
      <c r="G143" s="445">
        <v>3400</v>
      </c>
      <c r="H143" s="900"/>
      <c r="I143" s="210" t="s">
        <v>286</v>
      </c>
    </row>
    <row r="144" spans="2:9">
      <c r="B144" s="863"/>
      <c r="C144" s="863"/>
      <c r="D144" s="863"/>
      <c r="E144" s="446" t="s">
        <v>220</v>
      </c>
      <c r="F144" s="438">
        <v>2</v>
      </c>
      <c r="G144" s="445">
        <v>1300</v>
      </c>
      <c r="H144" s="900"/>
      <c r="I144" s="210" t="s">
        <v>286</v>
      </c>
    </row>
    <row r="145" spans="2:9">
      <c r="B145" s="863"/>
      <c r="C145" s="863"/>
      <c r="D145" s="863"/>
      <c r="E145" s="446" t="s">
        <v>221</v>
      </c>
      <c r="F145" s="438">
        <v>6</v>
      </c>
      <c r="G145" s="445">
        <v>3600</v>
      </c>
      <c r="H145" s="900"/>
      <c r="I145" s="210" t="s">
        <v>286</v>
      </c>
    </row>
    <row r="146" spans="2:9" ht="25.5">
      <c r="B146" s="863"/>
      <c r="C146" s="863"/>
      <c r="D146" s="863"/>
      <c r="E146" s="446" t="s">
        <v>222</v>
      </c>
      <c r="F146" s="438">
        <v>2</v>
      </c>
      <c r="G146" s="445">
        <v>1800</v>
      </c>
      <c r="H146" s="900"/>
      <c r="I146" s="210" t="s">
        <v>286</v>
      </c>
    </row>
    <row r="147" spans="2:9">
      <c r="B147" s="863"/>
      <c r="C147" s="863"/>
      <c r="D147" s="863"/>
      <c r="E147" s="446" t="s">
        <v>223</v>
      </c>
      <c r="F147" s="438">
        <v>2</v>
      </c>
      <c r="G147" s="445">
        <v>1519.34</v>
      </c>
      <c r="H147" s="900"/>
      <c r="I147" s="210" t="s">
        <v>287</v>
      </c>
    </row>
    <row r="148" spans="2:9">
      <c r="B148" s="863"/>
      <c r="C148" s="863"/>
      <c r="D148" s="863"/>
      <c r="E148" s="446" t="s">
        <v>224</v>
      </c>
      <c r="F148" s="438">
        <v>2</v>
      </c>
      <c r="G148" s="445">
        <v>7179.32</v>
      </c>
      <c r="H148" s="900"/>
      <c r="I148" s="210" t="s">
        <v>287</v>
      </c>
    </row>
    <row r="149" spans="2:9">
      <c r="B149" s="863"/>
      <c r="C149" s="863"/>
      <c r="D149" s="863"/>
      <c r="E149" s="446" t="s">
        <v>225</v>
      </c>
      <c r="F149" s="438">
        <v>2</v>
      </c>
      <c r="G149" s="445">
        <v>8143.34</v>
      </c>
      <c r="H149" s="900"/>
      <c r="I149" s="210" t="s">
        <v>287</v>
      </c>
    </row>
    <row r="150" spans="2:9">
      <c r="B150" s="863"/>
      <c r="C150" s="863"/>
      <c r="D150" s="863"/>
      <c r="E150" s="446" t="s">
        <v>226</v>
      </c>
      <c r="F150" s="438">
        <v>1</v>
      </c>
      <c r="G150" s="445">
        <v>1780.97</v>
      </c>
      <c r="H150" s="900"/>
      <c r="I150" s="210" t="s">
        <v>287</v>
      </c>
    </row>
    <row r="151" spans="2:9">
      <c r="B151" s="863"/>
      <c r="C151" s="863"/>
      <c r="D151" s="863"/>
      <c r="E151" s="446" t="s">
        <v>227</v>
      </c>
      <c r="F151" s="438">
        <v>2</v>
      </c>
      <c r="G151" s="445">
        <v>2072</v>
      </c>
      <c r="H151" s="900"/>
      <c r="I151" s="210" t="s">
        <v>287</v>
      </c>
    </row>
    <row r="152" spans="2:9">
      <c r="B152" s="863"/>
      <c r="C152" s="863"/>
      <c r="D152" s="863"/>
      <c r="E152" s="446" t="s">
        <v>228</v>
      </c>
      <c r="F152" s="438">
        <v>1</v>
      </c>
      <c r="G152" s="445">
        <v>520</v>
      </c>
      <c r="H152" s="900"/>
      <c r="I152" s="210" t="s">
        <v>286</v>
      </c>
    </row>
    <row r="153" spans="2:9">
      <c r="B153" s="863"/>
      <c r="C153" s="863"/>
      <c r="D153" s="863"/>
      <c r="E153" s="446" t="s">
        <v>229</v>
      </c>
      <c r="F153" s="438">
        <v>2</v>
      </c>
      <c r="G153" s="445">
        <v>760</v>
      </c>
      <c r="H153" s="900"/>
      <c r="I153" s="210" t="s">
        <v>286</v>
      </c>
    </row>
    <row r="154" spans="2:9">
      <c r="B154" s="863"/>
      <c r="C154" s="863"/>
      <c r="D154" s="863"/>
      <c r="E154" s="446" t="s">
        <v>230</v>
      </c>
      <c r="F154" s="438">
        <v>2</v>
      </c>
      <c r="G154" s="445">
        <v>1468.66</v>
      </c>
      <c r="H154" s="900"/>
      <c r="I154" s="210" t="s">
        <v>287</v>
      </c>
    </row>
    <row r="155" spans="2:9">
      <c r="B155" s="863"/>
      <c r="C155" s="863"/>
      <c r="D155" s="863"/>
      <c r="E155" s="446" t="s">
        <v>232</v>
      </c>
      <c r="F155" s="438">
        <v>1</v>
      </c>
      <c r="G155" s="445">
        <v>350</v>
      </c>
      <c r="H155" s="900"/>
      <c r="I155" s="210" t="s">
        <v>286</v>
      </c>
    </row>
    <row r="156" spans="2:9">
      <c r="B156" s="863"/>
      <c r="C156" s="863"/>
      <c r="D156" s="863"/>
      <c r="E156" s="446" t="s">
        <v>233</v>
      </c>
      <c r="F156" s="438">
        <v>8</v>
      </c>
      <c r="G156" s="445">
        <v>36000</v>
      </c>
      <c r="H156" s="900" t="s">
        <v>93</v>
      </c>
      <c r="I156" s="433" t="s">
        <v>288</v>
      </c>
    </row>
    <row r="157" spans="2:9">
      <c r="B157" s="863"/>
      <c r="C157" s="863"/>
      <c r="D157" s="863"/>
      <c r="E157" s="446" t="s">
        <v>234</v>
      </c>
      <c r="F157" s="438">
        <v>3</v>
      </c>
      <c r="G157" s="445">
        <v>7500</v>
      </c>
      <c r="H157" s="900"/>
      <c r="I157" s="433" t="s">
        <v>288</v>
      </c>
    </row>
    <row r="158" spans="2:9">
      <c r="B158" s="863"/>
      <c r="C158" s="863"/>
      <c r="D158" s="863"/>
      <c r="E158" s="446" t="s">
        <v>235</v>
      </c>
      <c r="F158" s="438">
        <v>10</v>
      </c>
      <c r="G158" s="445">
        <v>8000</v>
      </c>
      <c r="H158" s="900"/>
      <c r="I158" s="433" t="s">
        <v>288</v>
      </c>
    </row>
    <row r="159" spans="2:9">
      <c r="B159" s="863"/>
      <c r="C159" s="863"/>
      <c r="D159" s="863"/>
      <c r="E159" s="446" t="s">
        <v>236</v>
      </c>
      <c r="F159" s="438">
        <v>2</v>
      </c>
      <c r="G159" s="445">
        <v>2400</v>
      </c>
      <c r="H159" s="900"/>
      <c r="I159" s="433" t="s">
        <v>288</v>
      </c>
    </row>
    <row r="160" spans="2:9">
      <c r="B160" s="863"/>
      <c r="C160" s="863"/>
      <c r="D160" s="863"/>
      <c r="E160" s="446" t="s">
        <v>237</v>
      </c>
      <c r="F160" s="438">
        <v>2</v>
      </c>
      <c r="G160" s="445">
        <v>9600</v>
      </c>
      <c r="H160" s="900"/>
      <c r="I160" s="433" t="s">
        <v>288</v>
      </c>
    </row>
    <row r="161" spans="2:9">
      <c r="B161" s="863"/>
      <c r="C161" s="863"/>
      <c r="D161" s="863"/>
      <c r="E161" s="446" t="s">
        <v>227</v>
      </c>
      <c r="F161" s="438">
        <v>3</v>
      </c>
      <c r="G161" s="445">
        <v>6000</v>
      </c>
      <c r="H161" s="900"/>
      <c r="I161" s="433" t="s">
        <v>288</v>
      </c>
    </row>
    <row r="162" spans="2:9">
      <c r="B162" s="863"/>
      <c r="C162" s="863"/>
      <c r="D162" s="863"/>
      <c r="E162" s="446" t="s">
        <v>238</v>
      </c>
      <c r="F162" s="438">
        <v>1</v>
      </c>
      <c r="G162" s="445">
        <v>12000</v>
      </c>
      <c r="H162" s="900"/>
      <c r="I162" s="433" t="s">
        <v>288</v>
      </c>
    </row>
    <row r="163" spans="2:9">
      <c r="B163" s="863"/>
      <c r="C163" s="863"/>
      <c r="D163" s="863"/>
      <c r="E163" s="446" t="s">
        <v>239</v>
      </c>
      <c r="F163" s="438">
        <v>1</v>
      </c>
      <c r="G163" s="445">
        <v>450</v>
      </c>
      <c r="H163" s="900"/>
      <c r="I163" s="433" t="s">
        <v>288</v>
      </c>
    </row>
    <row r="164" spans="2:9">
      <c r="B164" s="863"/>
      <c r="C164" s="863"/>
      <c r="D164" s="863"/>
      <c r="E164" s="446" t="s">
        <v>240</v>
      </c>
      <c r="F164" s="438">
        <v>1</v>
      </c>
      <c r="G164" s="445">
        <v>450</v>
      </c>
      <c r="H164" s="900"/>
      <c r="I164" s="433" t="s">
        <v>288</v>
      </c>
    </row>
    <row r="165" spans="2:9">
      <c r="B165" s="863"/>
      <c r="C165" s="863"/>
      <c r="D165" s="863"/>
      <c r="E165" s="446" t="s">
        <v>241</v>
      </c>
      <c r="F165" s="438">
        <v>1</v>
      </c>
      <c r="G165" s="445">
        <v>2500</v>
      </c>
      <c r="H165" s="900"/>
      <c r="I165" s="433" t="s">
        <v>288</v>
      </c>
    </row>
    <row r="166" spans="2:9">
      <c r="B166" s="863"/>
      <c r="C166" s="863"/>
      <c r="D166" s="863"/>
      <c r="E166" s="446" t="s">
        <v>242</v>
      </c>
      <c r="F166" s="438">
        <v>1</v>
      </c>
      <c r="G166" s="445">
        <v>6400</v>
      </c>
      <c r="H166" s="900"/>
      <c r="I166" s="433" t="s">
        <v>288</v>
      </c>
    </row>
    <row r="167" spans="2:9">
      <c r="B167" s="863"/>
      <c r="C167" s="863"/>
      <c r="D167" s="863"/>
      <c r="E167" s="446" t="s">
        <v>243</v>
      </c>
      <c r="F167" s="438">
        <v>2</v>
      </c>
      <c r="G167" s="445">
        <v>1000</v>
      </c>
      <c r="H167" s="900"/>
      <c r="I167" s="433" t="s">
        <v>288</v>
      </c>
    </row>
    <row r="168" spans="2:9">
      <c r="B168" s="863"/>
      <c r="C168" s="863"/>
      <c r="D168" s="863"/>
      <c r="E168" s="446" t="s">
        <v>244</v>
      </c>
      <c r="F168" s="438">
        <v>2</v>
      </c>
      <c r="G168" s="445">
        <v>1500</v>
      </c>
      <c r="H168" s="900"/>
      <c r="I168" s="433" t="s">
        <v>288</v>
      </c>
    </row>
    <row r="169" spans="2:9">
      <c r="B169" s="863"/>
      <c r="C169" s="863"/>
      <c r="D169" s="863"/>
      <c r="E169" s="446" t="s">
        <v>245</v>
      </c>
      <c r="F169" s="438">
        <v>2</v>
      </c>
      <c r="G169" s="445">
        <v>3000</v>
      </c>
      <c r="H169" s="900"/>
      <c r="I169" s="433" t="s">
        <v>288</v>
      </c>
    </row>
    <row r="170" spans="2:9">
      <c r="B170" s="863"/>
      <c r="C170" s="863"/>
      <c r="D170" s="863"/>
      <c r="E170" s="446" t="s">
        <v>246</v>
      </c>
      <c r="F170" s="438">
        <v>1</v>
      </c>
      <c r="G170" s="445">
        <v>3500</v>
      </c>
      <c r="H170" s="900"/>
      <c r="I170" s="433" t="s">
        <v>288</v>
      </c>
    </row>
    <row r="171" spans="2:9" ht="15">
      <c r="B171" s="863"/>
      <c r="C171" s="863"/>
      <c r="D171" s="863"/>
      <c r="E171" s="447" t="s">
        <v>247</v>
      </c>
      <c r="F171" s="438">
        <v>1</v>
      </c>
      <c r="G171" s="445">
        <v>1850</v>
      </c>
      <c r="H171" s="900"/>
      <c r="I171" s="433" t="s">
        <v>288</v>
      </c>
    </row>
    <row r="172" spans="2:9">
      <c r="B172" s="863"/>
      <c r="C172" s="863"/>
      <c r="D172" s="863"/>
      <c r="E172" s="446" t="s">
        <v>248</v>
      </c>
      <c r="F172" s="438">
        <v>1</v>
      </c>
      <c r="G172" s="445">
        <v>900</v>
      </c>
      <c r="H172" s="900"/>
      <c r="I172" s="433" t="s">
        <v>288</v>
      </c>
    </row>
    <row r="173" spans="2:9">
      <c r="B173" s="863"/>
      <c r="C173" s="863"/>
      <c r="D173" s="863"/>
      <c r="E173" s="446" t="s">
        <v>249</v>
      </c>
      <c r="F173" s="438">
        <v>1</v>
      </c>
      <c r="G173" s="445">
        <v>600</v>
      </c>
      <c r="H173" s="900"/>
      <c r="I173" s="433" t="s">
        <v>288</v>
      </c>
    </row>
    <row r="174" spans="2:9">
      <c r="B174" s="863"/>
      <c r="C174" s="863"/>
      <c r="D174" s="863"/>
      <c r="E174" s="446" t="s">
        <v>250</v>
      </c>
      <c r="F174" s="438">
        <v>1</v>
      </c>
      <c r="G174" s="445">
        <v>1700</v>
      </c>
      <c r="H174" s="900"/>
      <c r="I174" s="433" t="s">
        <v>288</v>
      </c>
    </row>
    <row r="175" spans="2:9">
      <c r="B175" s="863"/>
      <c r="C175" s="863"/>
      <c r="D175" s="863"/>
      <c r="E175" s="446" t="s">
        <v>289</v>
      </c>
      <c r="F175" s="438">
        <v>1</v>
      </c>
      <c r="G175" s="445">
        <v>77480.08</v>
      </c>
      <c r="H175" s="900"/>
      <c r="I175" s="433" t="s">
        <v>288</v>
      </c>
    </row>
    <row r="176" spans="2:9">
      <c r="B176" s="863"/>
      <c r="C176" s="863"/>
      <c r="D176" s="863"/>
      <c r="E176" s="446" t="s">
        <v>289</v>
      </c>
      <c r="F176" s="438">
        <v>1</v>
      </c>
      <c r="G176" s="445">
        <v>77480.08</v>
      </c>
      <c r="H176" s="900" t="s">
        <v>152</v>
      </c>
      <c r="I176" s="433" t="s">
        <v>290</v>
      </c>
    </row>
    <row r="177" spans="2:9">
      <c r="B177" s="863"/>
      <c r="C177" s="863"/>
      <c r="D177" s="863"/>
      <c r="E177" s="446" t="s">
        <v>252</v>
      </c>
      <c r="F177" s="438">
        <v>8</v>
      </c>
      <c r="G177" s="445">
        <v>36000</v>
      </c>
      <c r="H177" s="900"/>
      <c r="I177" s="433" t="s">
        <v>286</v>
      </c>
    </row>
    <row r="178" spans="2:9">
      <c r="B178" s="863"/>
      <c r="C178" s="863"/>
      <c r="D178" s="863"/>
      <c r="E178" s="446" t="s">
        <v>233</v>
      </c>
      <c r="F178" s="438">
        <v>4</v>
      </c>
      <c r="G178" s="445">
        <v>18000</v>
      </c>
      <c r="H178" s="900"/>
      <c r="I178" s="433" t="s">
        <v>286</v>
      </c>
    </row>
    <row r="179" spans="2:9">
      <c r="B179" s="863"/>
      <c r="C179" s="863"/>
      <c r="D179" s="863"/>
      <c r="E179" s="446" t="s">
        <v>253</v>
      </c>
      <c r="F179" s="438">
        <v>6</v>
      </c>
      <c r="G179" s="445">
        <v>3300</v>
      </c>
      <c r="H179" s="900"/>
      <c r="I179" s="433" t="s">
        <v>286</v>
      </c>
    </row>
    <row r="180" spans="2:9">
      <c r="B180" s="863"/>
      <c r="C180" s="863"/>
      <c r="D180" s="863"/>
      <c r="E180" s="446" t="s">
        <v>237</v>
      </c>
      <c r="F180" s="438">
        <v>2</v>
      </c>
      <c r="G180" s="445">
        <v>9600</v>
      </c>
      <c r="H180" s="900"/>
      <c r="I180" s="433" t="s">
        <v>286</v>
      </c>
    </row>
    <row r="181" spans="2:9">
      <c r="B181" s="863"/>
      <c r="C181" s="863"/>
      <c r="D181" s="863"/>
      <c r="E181" s="446" t="s">
        <v>254</v>
      </c>
      <c r="F181" s="438">
        <v>2</v>
      </c>
      <c r="G181" s="445">
        <v>600</v>
      </c>
      <c r="H181" s="900"/>
      <c r="I181" s="433" t="s">
        <v>286</v>
      </c>
    </row>
    <row r="182" spans="2:9">
      <c r="B182" s="863"/>
      <c r="C182" s="863"/>
      <c r="D182" s="863"/>
      <c r="E182" s="446" t="s">
        <v>255</v>
      </c>
      <c r="F182" s="438">
        <v>4</v>
      </c>
      <c r="G182" s="445">
        <v>226.68</v>
      </c>
      <c r="H182" s="900"/>
      <c r="I182" s="433" t="s">
        <v>287</v>
      </c>
    </row>
    <row r="183" spans="2:9">
      <c r="B183" s="863"/>
      <c r="C183" s="863"/>
      <c r="D183" s="863"/>
      <c r="E183" s="446" t="s">
        <v>220</v>
      </c>
      <c r="F183" s="438">
        <v>4</v>
      </c>
      <c r="G183" s="445">
        <v>2600</v>
      </c>
      <c r="H183" s="900"/>
      <c r="I183" s="433" t="s">
        <v>286</v>
      </c>
    </row>
    <row r="184" spans="2:9">
      <c r="B184" s="863"/>
      <c r="C184" s="863"/>
      <c r="D184" s="863"/>
      <c r="E184" s="446" t="s">
        <v>219</v>
      </c>
      <c r="F184" s="438">
        <v>4</v>
      </c>
      <c r="G184" s="445">
        <v>6600</v>
      </c>
      <c r="H184" s="900"/>
      <c r="I184" s="433" t="s">
        <v>286</v>
      </c>
    </row>
    <row r="185" spans="2:9">
      <c r="B185" s="863"/>
      <c r="C185" s="863"/>
      <c r="D185" s="863"/>
      <c r="E185" s="446" t="s">
        <v>228</v>
      </c>
      <c r="F185" s="438">
        <v>1</v>
      </c>
      <c r="G185" s="445">
        <v>520</v>
      </c>
      <c r="H185" s="900"/>
      <c r="I185" s="433" t="s">
        <v>286</v>
      </c>
    </row>
    <row r="186" spans="2:9">
      <c r="B186" s="863"/>
      <c r="C186" s="863"/>
      <c r="D186" s="863"/>
      <c r="E186" s="446" t="s">
        <v>232</v>
      </c>
      <c r="F186" s="438">
        <v>1</v>
      </c>
      <c r="G186" s="445">
        <v>350</v>
      </c>
      <c r="H186" s="900"/>
      <c r="I186" s="433" t="s">
        <v>286</v>
      </c>
    </row>
    <row r="187" spans="2:9">
      <c r="B187" s="863"/>
      <c r="C187" s="863"/>
      <c r="D187" s="863"/>
      <c r="E187" s="446" t="s">
        <v>256</v>
      </c>
      <c r="F187" s="438">
        <v>5</v>
      </c>
      <c r="G187" s="445">
        <v>5180</v>
      </c>
      <c r="H187" s="900"/>
      <c r="I187" s="433" t="s">
        <v>287</v>
      </c>
    </row>
    <row r="188" spans="2:9">
      <c r="B188" s="863"/>
      <c r="C188" s="863"/>
      <c r="D188" s="863"/>
      <c r="E188" s="446" t="s">
        <v>257</v>
      </c>
      <c r="F188" s="438">
        <v>6</v>
      </c>
      <c r="G188" s="445">
        <v>2350</v>
      </c>
      <c r="H188" s="900"/>
      <c r="I188" s="433" t="s">
        <v>286</v>
      </c>
    </row>
    <row r="189" spans="2:9">
      <c r="B189" s="863"/>
      <c r="C189" s="863"/>
      <c r="D189" s="863"/>
      <c r="E189" s="446" t="s">
        <v>225</v>
      </c>
      <c r="F189" s="438">
        <v>4</v>
      </c>
      <c r="G189" s="445">
        <v>16286.68</v>
      </c>
      <c r="H189" s="900"/>
      <c r="I189" s="433" t="s">
        <v>287</v>
      </c>
    </row>
    <row r="190" spans="2:9" ht="15">
      <c r="B190" s="863"/>
      <c r="C190" s="863"/>
      <c r="D190" s="863"/>
      <c r="E190" s="447" t="s">
        <v>229</v>
      </c>
      <c r="F190" s="438">
        <v>5</v>
      </c>
      <c r="G190" s="445">
        <v>1900</v>
      </c>
      <c r="H190" s="900"/>
      <c r="I190" s="433" t="s">
        <v>286</v>
      </c>
    </row>
    <row r="191" spans="2:9">
      <c r="B191" s="863"/>
      <c r="C191" s="863"/>
      <c r="D191" s="863"/>
      <c r="E191" s="446" t="s">
        <v>258</v>
      </c>
      <c r="F191" s="438">
        <v>1</v>
      </c>
      <c r="G191" s="445">
        <v>3589.66</v>
      </c>
      <c r="H191" s="900"/>
      <c r="I191" s="433" t="s">
        <v>287</v>
      </c>
    </row>
    <row r="192" spans="2:9">
      <c r="B192" s="863"/>
      <c r="C192" s="863"/>
      <c r="D192" s="863"/>
      <c r="E192" s="446" t="s">
        <v>259</v>
      </c>
      <c r="F192" s="438">
        <v>3</v>
      </c>
      <c r="G192" s="445">
        <v>5400</v>
      </c>
      <c r="H192" s="900"/>
      <c r="I192" s="433" t="s">
        <v>286</v>
      </c>
    </row>
    <row r="193" spans="2:9">
      <c r="B193" s="863"/>
      <c r="C193" s="863"/>
      <c r="D193" s="863"/>
      <c r="E193" s="446" t="s">
        <v>260</v>
      </c>
      <c r="F193" s="438">
        <v>3</v>
      </c>
      <c r="G193" s="445">
        <v>7500</v>
      </c>
      <c r="H193" s="900"/>
      <c r="I193" s="433" t="s">
        <v>286</v>
      </c>
    </row>
    <row r="194" spans="2:9">
      <c r="B194" s="863"/>
      <c r="C194" s="863"/>
      <c r="D194" s="863"/>
      <c r="E194" s="446" t="s">
        <v>261</v>
      </c>
      <c r="F194" s="438">
        <v>10</v>
      </c>
      <c r="G194" s="445">
        <v>6000</v>
      </c>
      <c r="H194" s="900"/>
      <c r="I194" s="433" t="s">
        <v>286</v>
      </c>
    </row>
    <row r="195" spans="2:9" ht="25.5">
      <c r="B195" s="863"/>
      <c r="C195" s="863"/>
      <c r="D195" s="863"/>
      <c r="E195" s="446" t="s">
        <v>222</v>
      </c>
      <c r="F195" s="438">
        <v>5</v>
      </c>
      <c r="G195" s="445">
        <v>3730.25</v>
      </c>
      <c r="H195" s="900"/>
      <c r="I195" s="433" t="s">
        <v>287</v>
      </c>
    </row>
    <row r="196" spans="2:9">
      <c r="B196" s="863"/>
      <c r="C196" s="863"/>
      <c r="D196" s="863"/>
      <c r="E196" s="446" t="s">
        <v>230</v>
      </c>
      <c r="F196" s="438">
        <v>2</v>
      </c>
      <c r="G196" s="445">
        <v>1468.66</v>
      </c>
      <c r="H196" s="900"/>
      <c r="I196" s="433" t="s">
        <v>287</v>
      </c>
    </row>
    <row r="197" spans="2:9">
      <c r="B197" s="863"/>
      <c r="C197" s="863"/>
      <c r="D197" s="863"/>
      <c r="E197" s="446" t="s">
        <v>262</v>
      </c>
      <c r="F197" s="438">
        <v>1</v>
      </c>
      <c r="G197" s="445">
        <v>1200</v>
      </c>
      <c r="H197" s="900"/>
      <c r="I197" s="433" t="s">
        <v>286</v>
      </c>
    </row>
    <row r="198" spans="2:9">
      <c r="B198" s="863"/>
      <c r="C198" s="863"/>
      <c r="D198" s="863"/>
      <c r="E198" s="446" t="s">
        <v>263</v>
      </c>
      <c r="F198" s="438">
        <v>4</v>
      </c>
      <c r="G198" s="445">
        <v>6000</v>
      </c>
      <c r="H198" s="900"/>
      <c r="I198" s="433" t="s">
        <v>286</v>
      </c>
    </row>
    <row r="199" spans="2:9">
      <c r="B199" s="863"/>
      <c r="C199" s="863"/>
      <c r="D199" s="863"/>
      <c r="E199" s="446" t="s">
        <v>264</v>
      </c>
      <c r="F199" s="438">
        <v>6</v>
      </c>
      <c r="G199" s="445">
        <v>10685.82</v>
      </c>
      <c r="H199" s="900"/>
      <c r="I199" s="433" t="s">
        <v>287</v>
      </c>
    </row>
    <row r="200" spans="2:9">
      <c r="B200" s="863"/>
      <c r="C200" s="863"/>
      <c r="D200" s="863"/>
      <c r="E200" s="446" t="s">
        <v>265</v>
      </c>
      <c r="F200" s="438">
        <v>4</v>
      </c>
      <c r="G200" s="445">
        <v>4800</v>
      </c>
      <c r="H200" s="900"/>
      <c r="I200" s="433" t="s">
        <v>286</v>
      </c>
    </row>
    <row r="201" spans="2:9">
      <c r="B201" s="863"/>
      <c r="C201" s="863"/>
      <c r="D201" s="863"/>
      <c r="E201" s="446" t="s">
        <v>266</v>
      </c>
      <c r="F201" s="438">
        <v>1</v>
      </c>
      <c r="G201" s="445">
        <v>1500</v>
      </c>
      <c r="H201" s="900"/>
      <c r="I201" s="433" t="s">
        <v>286</v>
      </c>
    </row>
    <row r="202" spans="2:9">
      <c r="B202" s="863"/>
      <c r="C202" s="863"/>
      <c r="D202" s="863"/>
      <c r="E202" s="446" t="s">
        <v>289</v>
      </c>
      <c r="F202" s="438">
        <v>1</v>
      </c>
      <c r="G202" s="445">
        <v>77480.08</v>
      </c>
      <c r="H202" s="900" t="s">
        <v>112</v>
      </c>
      <c r="I202" s="433" t="s">
        <v>290</v>
      </c>
    </row>
    <row r="203" spans="2:9">
      <c r="B203" s="863"/>
      <c r="C203" s="863"/>
      <c r="D203" s="863"/>
      <c r="E203" s="446" t="s">
        <v>252</v>
      </c>
      <c r="F203" s="438">
        <v>6</v>
      </c>
      <c r="G203" s="445">
        <v>27000</v>
      </c>
      <c r="H203" s="900"/>
      <c r="I203" s="433" t="s">
        <v>286</v>
      </c>
    </row>
    <row r="204" spans="2:9">
      <c r="B204" s="863"/>
      <c r="C204" s="863"/>
      <c r="D204" s="863"/>
      <c r="E204" s="446" t="s">
        <v>233</v>
      </c>
      <c r="F204" s="438">
        <v>6</v>
      </c>
      <c r="G204" s="445">
        <v>27000</v>
      </c>
      <c r="H204" s="900"/>
      <c r="I204" s="433" t="s">
        <v>286</v>
      </c>
    </row>
    <row r="205" spans="2:9">
      <c r="B205" s="863"/>
      <c r="C205" s="863"/>
      <c r="D205" s="863"/>
      <c r="E205" s="446" t="s">
        <v>253</v>
      </c>
      <c r="F205" s="438">
        <v>5</v>
      </c>
      <c r="G205" s="445">
        <v>2750</v>
      </c>
      <c r="H205" s="900"/>
      <c r="I205" s="433" t="s">
        <v>286</v>
      </c>
    </row>
    <row r="206" spans="2:9">
      <c r="B206" s="863"/>
      <c r="C206" s="863"/>
      <c r="D206" s="863"/>
      <c r="E206" s="446" t="s">
        <v>237</v>
      </c>
      <c r="F206" s="438">
        <v>1</v>
      </c>
      <c r="G206" s="445">
        <v>4800</v>
      </c>
      <c r="H206" s="900"/>
      <c r="I206" s="433" t="s">
        <v>286</v>
      </c>
    </row>
    <row r="207" spans="2:9">
      <c r="B207" s="863"/>
      <c r="C207" s="863"/>
      <c r="D207" s="863"/>
      <c r="E207" s="446" t="s">
        <v>267</v>
      </c>
      <c r="F207" s="438">
        <v>10</v>
      </c>
      <c r="G207" s="445">
        <v>1643.33</v>
      </c>
      <c r="H207" s="900"/>
      <c r="I207" s="433" t="s">
        <v>287</v>
      </c>
    </row>
    <row r="208" spans="2:9">
      <c r="B208" s="863"/>
      <c r="C208" s="863"/>
      <c r="D208" s="863"/>
      <c r="E208" s="446" t="s">
        <v>257</v>
      </c>
      <c r="F208" s="438">
        <v>6</v>
      </c>
      <c r="G208" s="445">
        <v>2350</v>
      </c>
      <c r="H208" s="900"/>
      <c r="I208" s="433" t="s">
        <v>286</v>
      </c>
    </row>
    <row r="209" spans="2:9">
      <c r="B209" s="863"/>
      <c r="C209" s="863"/>
      <c r="D209" s="863"/>
      <c r="E209" s="446" t="s">
        <v>258</v>
      </c>
      <c r="F209" s="438">
        <v>1</v>
      </c>
      <c r="G209" s="445">
        <v>3589.66</v>
      </c>
      <c r="H209" s="900"/>
      <c r="I209" s="433" t="s">
        <v>287</v>
      </c>
    </row>
    <row r="210" spans="2:9">
      <c r="B210" s="863"/>
      <c r="C210" s="863"/>
      <c r="D210" s="863"/>
      <c r="E210" s="446" t="s">
        <v>268</v>
      </c>
      <c r="F210" s="438">
        <v>1</v>
      </c>
      <c r="G210" s="445">
        <v>5004.1099999999997</v>
      </c>
      <c r="H210" s="900"/>
      <c r="I210" s="433" t="s">
        <v>287</v>
      </c>
    </row>
    <row r="211" spans="2:9">
      <c r="B211" s="863"/>
      <c r="C211" s="863"/>
      <c r="D211" s="863"/>
      <c r="E211" s="446" t="s">
        <v>269</v>
      </c>
      <c r="F211" s="438">
        <v>1</v>
      </c>
      <c r="G211" s="445">
        <v>1500</v>
      </c>
      <c r="H211" s="900"/>
      <c r="I211" s="433" t="s">
        <v>286</v>
      </c>
    </row>
    <row r="212" spans="2:9">
      <c r="B212" s="863"/>
      <c r="C212" s="863"/>
      <c r="D212" s="863"/>
      <c r="E212" s="446" t="s">
        <v>270</v>
      </c>
      <c r="F212" s="438">
        <v>2</v>
      </c>
      <c r="G212" s="445">
        <v>3600</v>
      </c>
      <c r="H212" s="900"/>
      <c r="I212" s="433" t="s">
        <v>286</v>
      </c>
    </row>
    <row r="213" spans="2:9">
      <c r="B213" s="863"/>
      <c r="C213" s="863"/>
      <c r="D213" s="863"/>
      <c r="E213" s="446" t="s">
        <v>235</v>
      </c>
      <c r="F213" s="438">
        <v>6</v>
      </c>
      <c r="G213" s="445">
        <v>5400</v>
      </c>
      <c r="H213" s="900"/>
      <c r="I213" s="433" t="s">
        <v>286</v>
      </c>
    </row>
    <row r="214" spans="2:9">
      <c r="B214" s="863"/>
      <c r="C214" s="863"/>
      <c r="D214" s="863"/>
      <c r="E214" s="446" t="s">
        <v>271</v>
      </c>
      <c r="F214" s="438">
        <v>2</v>
      </c>
      <c r="G214" s="445">
        <v>4400</v>
      </c>
      <c r="H214" s="900"/>
      <c r="I214" s="433" t="s">
        <v>286</v>
      </c>
    </row>
    <row r="215" spans="2:9">
      <c r="B215" s="863"/>
      <c r="C215" s="863"/>
      <c r="D215" s="863"/>
      <c r="E215" s="446" t="s">
        <v>272</v>
      </c>
      <c r="F215" s="438">
        <v>6</v>
      </c>
      <c r="G215" s="445">
        <v>6090</v>
      </c>
      <c r="H215" s="900"/>
      <c r="I215" s="433" t="s">
        <v>287</v>
      </c>
    </row>
    <row r="216" spans="2:9">
      <c r="B216" s="863"/>
      <c r="C216" s="863"/>
      <c r="D216" s="863"/>
      <c r="E216" s="446" t="s">
        <v>273</v>
      </c>
      <c r="F216" s="438">
        <v>2</v>
      </c>
      <c r="G216" s="445">
        <v>3600</v>
      </c>
      <c r="H216" s="900"/>
      <c r="I216" s="433" t="s">
        <v>286</v>
      </c>
    </row>
    <row r="217" spans="2:9" ht="25.5">
      <c r="B217" s="863"/>
      <c r="C217" s="863"/>
      <c r="D217" s="863"/>
      <c r="E217" s="446" t="s">
        <v>274</v>
      </c>
      <c r="F217" s="438">
        <v>2</v>
      </c>
      <c r="G217" s="445">
        <v>1492.1</v>
      </c>
      <c r="H217" s="900"/>
      <c r="I217" s="433" t="s">
        <v>287</v>
      </c>
    </row>
    <row r="218" spans="2:9">
      <c r="B218" s="863"/>
      <c r="C218" s="863"/>
      <c r="D218" s="863"/>
      <c r="E218" s="446" t="s">
        <v>275</v>
      </c>
      <c r="F218" s="438">
        <v>3</v>
      </c>
      <c r="G218" s="445">
        <v>2279.0100000000002</v>
      </c>
      <c r="H218" s="900"/>
      <c r="I218" s="433" t="s">
        <v>287</v>
      </c>
    </row>
    <row r="219" spans="2:9">
      <c r="B219" s="863"/>
      <c r="C219" s="863"/>
      <c r="D219" s="863"/>
      <c r="E219" s="446" t="s">
        <v>276</v>
      </c>
      <c r="F219" s="438">
        <v>1</v>
      </c>
      <c r="G219" s="445">
        <v>734.33</v>
      </c>
      <c r="H219" s="900"/>
      <c r="I219" s="433" t="s">
        <v>287</v>
      </c>
    </row>
    <row r="220" spans="2:9">
      <c r="B220" s="863"/>
      <c r="C220" s="863"/>
      <c r="D220" s="863"/>
      <c r="E220" s="446" t="s">
        <v>277</v>
      </c>
      <c r="F220" s="438">
        <v>1</v>
      </c>
      <c r="G220" s="445">
        <v>1200</v>
      </c>
      <c r="H220" s="900"/>
      <c r="I220" s="433" t="s">
        <v>286</v>
      </c>
    </row>
    <row r="221" spans="2:9">
      <c r="B221" s="863"/>
      <c r="C221" s="863"/>
      <c r="D221" s="863"/>
      <c r="E221" s="446" t="s">
        <v>278</v>
      </c>
      <c r="F221" s="438">
        <v>1</v>
      </c>
      <c r="G221" s="445">
        <v>1504</v>
      </c>
      <c r="H221" s="900"/>
      <c r="I221" s="433" t="s">
        <v>287</v>
      </c>
    </row>
    <row r="222" spans="2:9">
      <c r="B222" s="863"/>
      <c r="C222" s="863"/>
      <c r="D222" s="438"/>
      <c r="E222" s="448"/>
      <c r="F222" s="443"/>
      <c r="G222" s="449">
        <f>SUM(G133:G221)</f>
        <v>1855517.9200000004</v>
      </c>
      <c r="H222" s="437"/>
      <c r="I222" s="433"/>
    </row>
    <row r="223" spans="2:9" ht="109.5" customHeight="1">
      <c r="B223" s="863"/>
      <c r="C223" s="863" t="s">
        <v>12</v>
      </c>
      <c r="D223" s="438" t="s">
        <v>291</v>
      </c>
      <c r="E223" s="446" t="s">
        <v>279</v>
      </c>
      <c r="F223" s="438"/>
      <c r="G223" s="445">
        <v>848497.08</v>
      </c>
      <c r="H223" s="437"/>
      <c r="I223" s="433" t="s">
        <v>292</v>
      </c>
    </row>
    <row r="224" spans="2:9" ht="77.25" customHeight="1">
      <c r="B224" s="438" t="s">
        <v>280</v>
      </c>
      <c r="C224" s="863"/>
      <c r="D224" s="438">
        <v>3</v>
      </c>
      <c r="E224" s="446" t="s">
        <v>281</v>
      </c>
      <c r="F224" s="438"/>
      <c r="G224" s="445">
        <v>307461.71999999997</v>
      </c>
      <c r="H224" s="440" t="s">
        <v>93</v>
      </c>
      <c r="I224" s="433" t="s">
        <v>288</v>
      </c>
    </row>
    <row r="225" spans="2:7">
      <c r="B225" s="450"/>
      <c r="C225" s="901"/>
      <c r="D225" s="71"/>
      <c r="E225" s="451"/>
      <c r="F225" s="452"/>
      <c r="G225" s="453">
        <f>SUM(G223:G224)</f>
        <v>1155958.7999999998</v>
      </c>
    </row>
    <row r="226" spans="2:7">
      <c r="B226" s="59"/>
      <c r="C226" s="59"/>
      <c r="D226" s="59"/>
      <c r="E226" s="59"/>
      <c r="F226" s="60"/>
      <c r="G226" s="61">
        <f>SUM(G225,G222,G132)</f>
        <v>4355685.42</v>
      </c>
    </row>
  </sheetData>
  <sheetProtection selectLockedCells="1" selectUnlockedCells="1"/>
  <mergeCells count="30">
    <mergeCell ref="H141:H155"/>
    <mergeCell ref="H156:H175"/>
    <mergeCell ref="H176:H201"/>
    <mergeCell ref="H202:H221"/>
    <mergeCell ref="C223:C225"/>
    <mergeCell ref="C129:E129"/>
    <mergeCell ref="B131:B132"/>
    <mergeCell ref="C131:C132"/>
    <mergeCell ref="B133:B223"/>
    <mergeCell ref="C133:C222"/>
    <mergeCell ref="D141:D221"/>
    <mergeCell ref="B2:G2"/>
    <mergeCell ref="C5:E5"/>
    <mergeCell ref="C25:E25"/>
    <mergeCell ref="B7:B8"/>
    <mergeCell ref="C7:C8"/>
    <mergeCell ref="C9:C17"/>
    <mergeCell ref="C18:C19"/>
    <mergeCell ref="B9:B19"/>
    <mergeCell ref="B22:H22"/>
    <mergeCell ref="H9:H15"/>
    <mergeCell ref="H72:H97"/>
    <mergeCell ref="H98:H117"/>
    <mergeCell ref="C119:C121"/>
    <mergeCell ref="B27:B28"/>
    <mergeCell ref="C27:C28"/>
    <mergeCell ref="C29:C118"/>
    <mergeCell ref="B29:B119"/>
    <mergeCell ref="H37:H51"/>
    <mergeCell ref="H52:H71"/>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6AF8E-9828-41A7-B97C-3DCC3F963465}">
  <dimension ref="B2:K186"/>
  <sheetViews>
    <sheetView topLeftCell="A76" zoomScale="80" zoomScaleNormal="80" workbookViewId="0">
      <selection activeCell="I78" sqref="I78"/>
    </sheetView>
  </sheetViews>
  <sheetFormatPr defaultRowHeight="12.75"/>
  <cols>
    <col min="1" max="1" width="6.28515625" style="4" customWidth="1"/>
    <col min="2" max="2" width="15.42578125" style="21" customWidth="1"/>
    <col min="3" max="3" width="30.85546875" style="4" customWidth="1"/>
    <col min="4" max="5" width="13.7109375" style="4" customWidth="1"/>
    <col min="6" max="6" width="52.140625" style="4" customWidth="1"/>
    <col min="7" max="7" width="9.5703125" style="21" customWidth="1"/>
    <col min="8" max="8" width="18.28515625" style="19" bestFit="1" customWidth="1"/>
    <col min="9" max="9" width="19.28515625" style="169" bestFit="1" customWidth="1"/>
    <col min="10" max="10" width="15.7109375" style="171" bestFit="1" customWidth="1"/>
    <col min="11" max="11" width="44.7109375" style="4" bestFit="1" customWidth="1"/>
    <col min="12" max="12" width="6.28515625" style="4" bestFit="1" customWidth="1"/>
    <col min="13" max="13" width="15.5703125" style="4" bestFit="1" customWidth="1"/>
    <col min="14" max="258" width="9.140625" style="4"/>
    <col min="259" max="259" width="41.7109375" style="4" bestFit="1" customWidth="1"/>
    <col min="260" max="260" width="15.7109375" style="4" bestFit="1" customWidth="1"/>
    <col min="261" max="261" width="41.5703125" style="4" customWidth="1"/>
    <col min="262" max="262" width="6.42578125" style="4" customWidth="1"/>
    <col min="263" max="263" width="18.28515625" style="4" bestFit="1" customWidth="1"/>
    <col min="264" max="264" width="9.140625" style="4"/>
    <col min="265" max="265" width="31.28515625" style="4" bestFit="1" customWidth="1"/>
    <col min="266" max="266" width="15.7109375" style="4" bestFit="1" customWidth="1"/>
    <col min="267" max="267" width="44.7109375" style="4" bestFit="1" customWidth="1"/>
    <col min="268" max="268" width="6.28515625" style="4" bestFit="1" customWidth="1"/>
    <col min="269" max="269" width="15.5703125" style="4" bestFit="1" customWidth="1"/>
    <col min="270" max="514" width="9.140625" style="4"/>
    <col min="515" max="515" width="41.7109375" style="4" bestFit="1" customWidth="1"/>
    <col min="516" max="516" width="15.7109375" style="4" bestFit="1" customWidth="1"/>
    <col min="517" max="517" width="41.5703125" style="4" customWidth="1"/>
    <col min="518" max="518" width="6.42578125" style="4" customWidth="1"/>
    <col min="519" max="519" width="18.28515625" style="4" bestFit="1" customWidth="1"/>
    <col min="520" max="520" width="9.140625" style="4"/>
    <col min="521" max="521" width="31.28515625" style="4" bestFit="1" customWidth="1"/>
    <col min="522" max="522" width="15.7109375" style="4" bestFit="1" customWidth="1"/>
    <col min="523" max="523" width="44.7109375" style="4" bestFit="1" customWidth="1"/>
    <col min="524" max="524" width="6.28515625" style="4" bestFit="1" customWidth="1"/>
    <col min="525" max="525" width="15.5703125" style="4" bestFit="1" customWidth="1"/>
    <col min="526" max="770" width="9.140625" style="4"/>
    <col min="771" max="771" width="41.7109375" style="4" bestFit="1" customWidth="1"/>
    <col min="772" max="772" width="15.7109375" style="4" bestFit="1" customWidth="1"/>
    <col min="773" max="773" width="41.5703125" style="4" customWidth="1"/>
    <col min="774" max="774" width="6.42578125" style="4" customWidth="1"/>
    <col min="775" max="775" width="18.28515625" style="4" bestFit="1" customWidth="1"/>
    <col min="776" max="776" width="9.140625" style="4"/>
    <col min="777" max="777" width="31.28515625" style="4" bestFit="1" customWidth="1"/>
    <col min="778" max="778" width="15.7109375" style="4" bestFit="1" customWidth="1"/>
    <col min="779" max="779" width="44.7109375" style="4" bestFit="1" customWidth="1"/>
    <col min="780" max="780" width="6.28515625" style="4" bestFit="1" customWidth="1"/>
    <col min="781" max="781" width="15.5703125" style="4" bestFit="1" customWidth="1"/>
    <col min="782" max="1026" width="9.140625" style="4"/>
    <col min="1027" max="1027" width="41.7109375" style="4" bestFit="1" customWidth="1"/>
    <col min="1028" max="1028" width="15.7109375" style="4" bestFit="1" customWidth="1"/>
    <col min="1029" max="1029" width="41.5703125" style="4" customWidth="1"/>
    <col min="1030" max="1030" width="6.42578125" style="4" customWidth="1"/>
    <col min="1031" max="1031" width="18.28515625" style="4" bestFit="1" customWidth="1"/>
    <col min="1032" max="1032" width="9.140625" style="4"/>
    <col min="1033" max="1033" width="31.28515625" style="4" bestFit="1" customWidth="1"/>
    <col min="1034" max="1034" width="15.7109375" style="4" bestFit="1" customWidth="1"/>
    <col min="1035" max="1035" width="44.7109375" style="4" bestFit="1" customWidth="1"/>
    <col min="1036" max="1036" width="6.28515625" style="4" bestFit="1" customWidth="1"/>
    <col min="1037" max="1037" width="15.5703125" style="4" bestFit="1" customWidth="1"/>
    <col min="1038" max="1282" width="9.140625" style="4"/>
    <col min="1283" max="1283" width="41.7109375" style="4" bestFit="1" customWidth="1"/>
    <col min="1284" max="1284" width="15.7109375" style="4" bestFit="1" customWidth="1"/>
    <col min="1285" max="1285" width="41.5703125" style="4" customWidth="1"/>
    <col min="1286" max="1286" width="6.42578125" style="4" customWidth="1"/>
    <col min="1287" max="1287" width="18.28515625" style="4" bestFit="1" customWidth="1"/>
    <col min="1288" max="1288" width="9.140625" style="4"/>
    <col min="1289" max="1289" width="31.28515625" style="4" bestFit="1" customWidth="1"/>
    <col min="1290" max="1290" width="15.7109375" style="4" bestFit="1" customWidth="1"/>
    <col min="1291" max="1291" width="44.7109375" style="4" bestFit="1" customWidth="1"/>
    <col min="1292" max="1292" width="6.28515625" style="4" bestFit="1" customWidth="1"/>
    <col min="1293" max="1293" width="15.5703125" style="4" bestFit="1" customWidth="1"/>
    <col min="1294" max="1538" width="9.140625" style="4"/>
    <col min="1539" max="1539" width="41.7109375" style="4" bestFit="1" customWidth="1"/>
    <col min="1540" max="1540" width="15.7109375" style="4" bestFit="1" customWidth="1"/>
    <col min="1541" max="1541" width="41.5703125" style="4" customWidth="1"/>
    <col min="1542" max="1542" width="6.42578125" style="4" customWidth="1"/>
    <col min="1543" max="1543" width="18.28515625" style="4" bestFit="1" customWidth="1"/>
    <col min="1544" max="1544" width="9.140625" style="4"/>
    <col min="1545" max="1545" width="31.28515625" style="4" bestFit="1" customWidth="1"/>
    <col min="1546" max="1546" width="15.7109375" style="4" bestFit="1" customWidth="1"/>
    <col min="1547" max="1547" width="44.7109375" style="4" bestFit="1" customWidth="1"/>
    <col min="1548" max="1548" width="6.28515625" style="4" bestFit="1" customWidth="1"/>
    <col min="1549" max="1549" width="15.5703125" style="4" bestFit="1" customWidth="1"/>
    <col min="1550" max="1794" width="9.140625" style="4"/>
    <col min="1795" max="1795" width="41.7109375" style="4" bestFit="1" customWidth="1"/>
    <col min="1796" max="1796" width="15.7109375" style="4" bestFit="1" customWidth="1"/>
    <col min="1797" max="1797" width="41.5703125" style="4" customWidth="1"/>
    <col min="1798" max="1798" width="6.42578125" style="4" customWidth="1"/>
    <col min="1799" max="1799" width="18.28515625" style="4" bestFit="1" customWidth="1"/>
    <col min="1800" max="1800" width="9.140625" style="4"/>
    <col min="1801" max="1801" width="31.28515625" style="4" bestFit="1" customWidth="1"/>
    <col min="1802" max="1802" width="15.7109375" style="4" bestFit="1" customWidth="1"/>
    <col min="1803" max="1803" width="44.7109375" style="4" bestFit="1" customWidth="1"/>
    <col min="1804" max="1804" width="6.28515625" style="4" bestFit="1" customWidth="1"/>
    <col min="1805" max="1805" width="15.5703125" style="4" bestFit="1" customWidth="1"/>
    <col min="1806" max="2050" width="9.140625" style="4"/>
    <col min="2051" max="2051" width="41.7109375" style="4" bestFit="1" customWidth="1"/>
    <col min="2052" max="2052" width="15.7109375" style="4" bestFit="1" customWidth="1"/>
    <col min="2053" max="2053" width="41.5703125" style="4" customWidth="1"/>
    <col min="2054" max="2054" width="6.42578125" style="4" customWidth="1"/>
    <col min="2055" max="2055" width="18.28515625" style="4" bestFit="1" customWidth="1"/>
    <col min="2056" max="2056" width="9.140625" style="4"/>
    <col min="2057" max="2057" width="31.28515625" style="4" bestFit="1" customWidth="1"/>
    <col min="2058" max="2058" width="15.7109375" style="4" bestFit="1" customWidth="1"/>
    <col min="2059" max="2059" width="44.7109375" style="4" bestFit="1" customWidth="1"/>
    <col min="2060" max="2060" width="6.28515625" style="4" bestFit="1" customWidth="1"/>
    <col min="2061" max="2061" width="15.5703125" style="4" bestFit="1" customWidth="1"/>
    <col min="2062" max="2306" width="9.140625" style="4"/>
    <col min="2307" max="2307" width="41.7109375" style="4" bestFit="1" customWidth="1"/>
    <col min="2308" max="2308" width="15.7109375" style="4" bestFit="1" customWidth="1"/>
    <col min="2309" max="2309" width="41.5703125" style="4" customWidth="1"/>
    <col min="2310" max="2310" width="6.42578125" style="4" customWidth="1"/>
    <col min="2311" max="2311" width="18.28515625" style="4" bestFit="1" customWidth="1"/>
    <col min="2312" max="2312" width="9.140625" style="4"/>
    <col min="2313" max="2313" width="31.28515625" style="4" bestFit="1" customWidth="1"/>
    <col min="2314" max="2314" width="15.7109375" style="4" bestFit="1" customWidth="1"/>
    <col min="2315" max="2315" width="44.7109375" style="4" bestFit="1" customWidth="1"/>
    <col min="2316" max="2316" width="6.28515625" style="4" bestFit="1" customWidth="1"/>
    <col min="2317" max="2317" width="15.5703125" style="4" bestFit="1" customWidth="1"/>
    <col min="2318" max="2562" width="9.140625" style="4"/>
    <col min="2563" max="2563" width="41.7109375" style="4" bestFit="1" customWidth="1"/>
    <col min="2564" max="2564" width="15.7109375" style="4" bestFit="1" customWidth="1"/>
    <col min="2565" max="2565" width="41.5703125" style="4" customWidth="1"/>
    <col min="2566" max="2566" width="6.42578125" style="4" customWidth="1"/>
    <col min="2567" max="2567" width="18.28515625" style="4" bestFit="1" customWidth="1"/>
    <col min="2568" max="2568" width="9.140625" style="4"/>
    <col min="2569" max="2569" width="31.28515625" style="4" bestFit="1" customWidth="1"/>
    <col min="2570" max="2570" width="15.7109375" style="4" bestFit="1" customWidth="1"/>
    <col min="2571" max="2571" width="44.7109375" style="4" bestFit="1" customWidth="1"/>
    <col min="2572" max="2572" width="6.28515625" style="4" bestFit="1" customWidth="1"/>
    <col min="2573" max="2573" width="15.5703125" style="4" bestFit="1" customWidth="1"/>
    <col min="2574" max="2818" width="9.140625" style="4"/>
    <col min="2819" max="2819" width="41.7109375" style="4" bestFit="1" customWidth="1"/>
    <col min="2820" max="2820" width="15.7109375" style="4" bestFit="1" customWidth="1"/>
    <col min="2821" max="2821" width="41.5703125" style="4" customWidth="1"/>
    <col min="2822" max="2822" width="6.42578125" style="4" customWidth="1"/>
    <col min="2823" max="2823" width="18.28515625" style="4" bestFit="1" customWidth="1"/>
    <col min="2824" max="2824" width="9.140625" style="4"/>
    <col min="2825" max="2825" width="31.28515625" style="4" bestFit="1" customWidth="1"/>
    <col min="2826" max="2826" width="15.7109375" style="4" bestFit="1" customWidth="1"/>
    <col min="2827" max="2827" width="44.7109375" style="4" bestFit="1" customWidth="1"/>
    <col min="2828" max="2828" width="6.28515625" style="4" bestFit="1" customWidth="1"/>
    <col min="2829" max="2829" width="15.5703125" style="4" bestFit="1" customWidth="1"/>
    <col min="2830" max="3074" width="9.140625" style="4"/>
    <col min="3075" max="3075" width="41.7109375" style="4" bestFit="1" customWidth="1"/>
    <col min="3076" max="3076" width="15.7109375" style="4" bestFit="1" customWidth="1"/>
    <col min="3077" max="3077" width="41.5703125" style="4" customWidth="1"/>
    <col min="3078" max="3078" width="6.42578125" style="4" customWidth="1"/>
    <col min="3079" max="3079" width="18.28515625" style="4" bestFit="1" customWidth="1"/>
    <col min="3080" max="3080" width="9.140625" style="4"/>
    <col min="3081" max="3081" width="31.28515625" style="4" bestFit="1" customWidth="1"/>
    <col min="3082" max="3082" width="15.7109375" style="4" bestFit="1" customWidth="1"/>
    <col min="3083" max="3083" width="44.7109375" style="4" bestFit="1" customWidth="1"/>
    <col min="3084" max="3084" width="6.28515625" style="4" bestFit="1" customWidth="1"/>
    <col min="3085" max="3085" width="15.5703125" style="4" bestFit="1" customWidth="1"/>
    <col min="3086" max="3330" width="9.140625" style="4"/>
    <col min="3331" max="3331" width="41.7109375" style="4" bestFit="1" customWidth="1"/>
    <col min="3332" max="3332" width="15.7109375" style="4" bestFit="1" customWidth="1"/>
    <col min="3333" max="3333" width="41.5703125" style="4" customWidth="1"/>
    <col min="3334" max="3334" width="6.42578125" style="4" customWidth="1"/>
    <col min="3335" max="3335" width="18.28515625" style="4" bestFit="1" customWidth="1"/>
    <col min="3336" max="3336" width="9.140625" style="4"/>
    <col min="3337" max="3337" width="31.28515625" style="4" bestFit="1" customWidth="1"/>
    <col min="3338" max="3338" width="15.7109375" style="4" bestFit="1" customWidth="1"/>
    <col min="3339" max="3339" width="44.7109375" style="4" bestFit="1" customWidth="1"/>
    <col min="3340" max="3340" width="6.28515625" style="4" bestFit="1" customWidth="1"/>
    <col min="3341" max="3341" width="15.5703125" style="4" bestFit="1" customWidth="1"/>
    <col min="3342" max="3586" width="9.140625" style="4"/>
    <col min="3587" max="3587" width="41.7109375" style="4" bestFit="1" customWidth="1"/>
    <col min="3588" max="3588" width="15.7109375" style="4" bestFit="1" customWidth="1"/>
    <col min="3589" max="3589" width="41.5703125" style="4" customWidth="1"/>
    <col min="3590" max="3590" width="6.42578125" style="4" customWidth="1"/>
    <col min="3591" max="3591" width="18.28515625" style="4" bestFit="1" customWidth="1"/>
    <col min="3592" max="3592" width="9.140625" style="4"/>
    <col min="3593" max="3593" width="31.28515625" style="4" bestFit="1" customWidth="1"/>
    <col min="3594" max="3594" width="15.7109375" style="4" bestFit="1" customWidth="1"/>
    <col min="3595" max="3595" width="44.7109375" style="4" bestFit="1" customWidth="1"/>
    <col min="3596" max="3596" width="6.28515625" style="4" bestFit="1" customWidth="1"/>
    <col min="3597" max="3597" width="15.5703125" style="4" bestFit="1" customWidth="1"/>
    <col min="3598" max="3842" width="9.140625" style="4"/>
    <col min="3843" max="3843" width="41.7109375" style="4" bestFit="1" customWidth="1"/>
    <col min="3844" max="3844" width="15.7109375" style="4" bestFit="1" customWidth="1"/>
    <col min="3845" max="3845" width="41.5703125" style="4" customWidth="1"/>
    <col min="3846" max="3846" width="6.42578125" style="4" customWidth="1"/>
    <col min="3847" max="3847" width="18.28515625" style="4" bestFit="1" customWidth="1"/>
    <col min="3848" max="3848" width="9.140625" style="4"/>
    <col min="3849" max="3849" width="31.28515625" style="4" bestFit="1" customWidth="1"/>
    <col min="3850" max="3850" width="15.7109375" style="4" bestFit="1" customWidth="1"/>
    <col min="3851" max="3851" width="44.7109375" style="4" bestFit="1" customWidth="1"/>
    <col min="3852" max="3852" width="6.28515625" style="4" bestFit="1" customWidth="1"/>
    <col min="3853" max="3853" width="15.5703125" style="4" bestFit="1" customWidth="1"/>
    <col min="3854" max="4098" width="9.140625" style="4"/>
    <col min="4099" max="4099" width="41.7109375" style="4" bestFit="1" customWidth="1"/>
    <col min="4100" max="4100" width="15.7109375" style="4" bestFit="1" customWidth="1"/>
    <col min="4101" max="4101" width="41.5703125" style="4" customWidth="1"/>
    <col min="4102" max="4102" width="6.42578125" style="4" customWidth="1"/>
    <col min="4103" max="4103" width="18.28515625" style="4" bestFit="1" customWidth="1"/>
    <col min="4104" max="4104" width="9.140625" style="4"/>
    <col min="4105" max="4105" width="31.28515625" style="4" bestFit="1" customWidth="1"/>
    <col min="4106" max="4106" width="15.7109375" style="4" bestFit="1" customWidth="1"/>
    <col min="4107" max="4107" width="44.7109375" style="4" bestFit="1" customWidth="1"/>
    <col min="4108" max="4108" width="6.28515625" style="4" bestFit="1" customWidth="1"/>
    <col min="4109" max="4109" width="15.5703125" style="4" bestFit="1" customWidth="1"/>
    <col min="4110" max="4354" width="9.140625" style="4"/>
    <col min="4355" max="4355" width="41.7109375" style="4" bestFit="1" customWidth="1"/>
    <col min="4356" max="4356" width="15.7109375" style="4" bestFit="1" customWidth="1"/>
    <col min="4357" max="4357" width="41.5703125" style="4" customWidth="1"/>
    <col min="4358" max="4358" width="6.42578125" style="4" customWidth="1"/>
    <col min="4359" max="4359" width="18.28515625" style="4" bestFit="1" customWidth="1"/>
    <col min="4360" max="4360" width="9.140625" style="4"/>
    <col min="4361" max="4361" width="31.28515625" style="4" bestFit="1" customWidth="1"/>
    <col min="4362" max="4362" width="15.7109375" style="4" bestFit="1" customWidth="1"/>
    <col min="4363" max="4363" width="44.7109375" style="4" bestFit="1" customWidth="1"/>
    <col min="4364" max="4364" width="6.28515625" style="4" bestFit="1" customWidth="1"/>
    <col min="4365" max="4365" width="15.5703125" style="4" bestFit="1" customWidth="1"/>
    <col min="4366" max="4610" width="9.140625" style="4"/>
    <col min="4611" max="4611" width="41.7109375" style="4" bestFit="1" customWidth="1"/>
    <col min="4612" max="4612" width="15.7109375" style="4" bestFit="1" customWidth="1"/>
    <col min="4613" max="4613" width="41.5703125" style="4" customWidth="1"/>
    <col min="4614" max="4614" width="6.42578125" style="4" customWidth="1"/>
    <col min="4615" max="4615" width="18.28515625" style="4" bestFit="1" customWidth="1"/>
    <col min="4616" max="4616" width="9.140625" style="4"/>
    <col min="4617" max="4617" width="31.28515625" style="4" bestFit="1" customWidth="1"/>
    <col min="4618" max="4618" width="15.7109375" style="4" bestFit="1" customWidth="1"/>
    <col min="4619" max="4619" width="44.7109375" style="4" bestFit="1" customWidth="1"/>
    <col min="4620" max="4620" width="6.28515625" style="4" bestFit="1" customWidth="1"/>
    <col min="4621" max="4621" width="15.5703125" style="4" bestFit="1" customWidth="1"/>
    <col min="4622" max="4866" width="9.140625" style="4"/>
    <col min="4867" max="4867" width="41.7109375" style="4" bestFit="1" customWidth="1"/>
    <col min="4868" max="4868" width="15.7109375" style="4" bestFit="1" customWidth="1"/>
    <col min="4869" max="4869" width="41.5703125" style="4" customWidth="1"/>
    <col min="4870" max="4870" width="6.42578125" style="4" customWidth="1"/>
    <col min="4871" max="4871" width="18.28515625" style="4" bestFit="1" customWidth="1"/>
    <col min="4872" max="4872" width="9.140625" style="4"/>
    <col min="4873" max="4873" width="31.28515625" style="4" bestFit="1" customWidth="1"/>
    <col min="4874" max="4874" width="15.7109375" style="4" bestFit="1" customWidth="1"/>
    <col min="4875" max="4875" width="44.7109375" style="4" bestFit="1" customWidth="1"/>
    <col min="4876" max="4876" width="6.28515625" style="4" bestFit="1" customWidth="1"/>
    <col min="4877" max="4877" width="15.5703125" style="4" bestFit="1" customWidth="1"/>
    <col min="4878" max="5122" width="9.140625" style="4"/>
    <col min="5123" max="5123" width="41.7109375" style="4" bestFit="1" customWidth="1"/>
    <col min="5124" max="5124" width="15.7109375" style="4" bestFit="1" customWidth="1"/>
    <col min="5125" max="5125" width="41.5703125" style="4" customWidth="1"/>
    <col min="5126" max="5126" width="6.42578125" style="4" customWidth="1"/>
    <col min="5127" max="5127" width="18.28515625" style="4" bestFit="1" customWidth="1"/>
    <col min="5128" max="5128" width="9.140625" style="4"/>
    <col min="5129" max="5129" width="31.28515625" style="4" bestFit="1" customWidth="1"/>
    <col min="5130" max="5130" width="15.7109375" style="4" bestFit="1" customWidth="1"/>
    <col min="5131" max="5131" width="44.7109375" style="4" bestFit="1" customWidth="1"/>
    <col min="5132" max="5132" width="6.28515625" style="4" bestFit="1" customWidth="1"/>
    <col min="5133" max="5133" width="15.5703125" style="4" bestFit="1" customWidth="1"/>
    <col min="5134" max="5378" width="9.140625" style="4"/>
    <col min="5379" max="5379" width="41.7109375" style="4" bestFit="1" customWidth="1"/>
    <col min="5380" max="5380" width="15.7109375" style="4" bestFit="1" customWidth="1"/>
    <col min="5381" max="5381" width="41.5703125" style="4" customWidth="1"/>
    <col min="5382" max="5382" width="6.42578125" style="4" customWidth="1"/>
    <col min="5383" max="5383" width="18.28515625" style="4" bestFit="1" customWidth="1"/>
    <col min="5384" max="5384" width="9.140625" style="4"/>
    <col min="5385" max="5385" width="31.28515625" style="4" bestFit="1" customWidth="1"/>
    <col min="5386" max="5386" width="15.7109375" style="4" bestFit="1" customWidth="1"/>
    <col min="5387" max="5387" width="44.7109375" style="4" bestFit="1" customWidth="1"/>
    <col min="5388" max="5388" width="6.28515625" style="4" bestFit="1" customWidth="1"/>
    <col min="5389" max="5389" width="15.5703125" style="4" bestFit="1" customWidth="1"/>
    <col min="5390" max="5634" width="9.140625" style="4"/>
    <col min="5635" max="5635" width="41.7109375" style="4" bestFit="1" customWidth="1"/>
    <col min="5636" max="5636" width="15.7109375" style="4" bestFit="1" customWidth="1"/>
    <col min="5637" max="5637" width="41.5703125" style="4" customWidth="1"/>
    <col min="5638" max="5638" width="6.42578125" style="4" customWidth="1"/>
    <col min="5639" max="5639" width="18.28515625" style="4" bestFit="1" customWidth="1"/>
    <col min="5640" max="5640" width="9.140625" style="4"/>
    <col min="5641" max="5641" width="31.28515625" style="4" bestFit="1" customWidth="1"/>
    <col min="5642" max="5642" width="15.7109375" style="4" bestFit="1" customWidth="1"/>
    <col min="5643" max="5643" width="44.7109375" style="4" bestFit="1" customWidth="1"/>
    <col min="5644" max="5644" width="6.28515625" style="4" bestFit="1" customWidth="1"/>
    <col min="5645" max="5645" width="15.5703125" style="4" bestFit="1" customWidth="1"/>
    <col min="5646" max="5890" width="9.140625" style="4"/>
    <col min="5891" max="5891" width="41.7109375" style="4" bestFit="1" customWidth="1"/>
    <col min="5892" max="5892" width="15.7109375" style="4" bestFit="1" customWidth="1"/>
    <col min="5893" max="5893" width="41.5703125" style="4" customWidth="1"/>
    <col min="5894" max="5894" width="6.42578125" style="4" customWidth="1"/>
    <col min="5895" max="5895" width="18.28515625" style="4" bestFit="1" customWidth="1"/>
    <col min="5896" max="5896" width="9.140625" style="4"/>
    <col min="5897" max="5897" width="31.28515625" style="4" bestFit="1" customWidth="1"/>
    <col min="5898" max="5898" width="15.7109375" style="4" bestFit="1" customWidth="1"/>
    <col min="5899" max="5899" width="44.7109375" style="4" bestFit="1" customWidth="1"/>
    <col min="5900" max="5900" width="6.28515625" style="4" bestFit="1" customWidth="1"/>
    <col min="5901" max="5901" width="15.5703125" style="4" bestFit="1" customWidth="1"/>
    <col min="5902" max="6146" width="9.140625" style="4"/>
    <col min="6147" max="6147" width="41.7109375" style="4" bestFit="1" customWidth="1"/>
    <col min="6148" max="6148" width="15.7109375" style="4" bestFit="1" customWidth="1"/>
    <col min="6149" max="6149" width="41.5703125" style="4" customWidth="1"/>
    <col min="6150" max="6150" width="6.42578125" style="4" customWidth="1"/>
    <col min="6151" max="6151" width="18.28515625" style="4" bestFit="1" customWidth="1"/>
    <col min="6152" max="6152" width="9.140625" style="4"/>
    <col min="6153" max="6153" width="31.28515625" style="4" bestFit="1" customWidth="1"/>
    <col min="6154" max="6154" width="15.7109375" style="4" bestFit="1" customWidth="1"/>
    <col min="6155" max="6155" width="44.7109375" style="4" bestFit="1" customWidth="1"/>
    <col min="6156" max="6156" width="6.28515625" style="4" bestFit="1" customWidth="1"/>
    <col min="6157" max="6157" width="15.5703125" style="4" bestFit="1" customWidth="1"/>
    <col min="6158" max="6402" width="9.140625" style="4"/>
    <col min="6403" max="6403" width="41.7109375" style="4" bestFit="1" customWidth="1"/>
    <col min="6404" max="6404" width="15.7109375" style="4" bestFit="1" customWidth="1"/>
    <col min="6405" max="6405" width="41.5703125" style="4" customWidth="1"/>
    <col min="6406" max="6406" width="6.42578125" style="4" customWidth="1"/>
    <col min="6407" max="6407" width="18.28515625" style="4" bestFit="1" customWidth="1"/>
    <col min="6408" max="6408" width="9.140625" style="4"/>
    <col min="6409" max="6409" width="31.28515625" style="4" bestFit="1" customWidth="1"/>
    <col min="6410" max="6410" width="15.7109375" style="4" bestFit="1" customWidth="1"/>
    <col min="6411" max="6411" width="44.7109375" style="4" bestFit="1" customWidth="1"/>
    <col min="6412" max="6412" width="6.28515625" style="4" bestFit="1" customWidth="1"/>
    <col min="6413" max="6413" width="15.5703125" style="4" bestFit="1" customWidth="1"/>
    <col min="6414" max="6658" width="9.140625" style="4"/>
    <col min="6659" max="6659" width="41.7109375" style="4" bestFit="1" customWidth="1"/>
    <col min="6660" max="6660" width="15.7109375" style="4" bestFit="1" customWidth="1"/>
    <col min="6661" max="6661" width="41.5703125" style="4" customWidth="1"/>
    <col min="6662" max="6662" width="6.42578125" style="4" customWidth="1"/>
    <col min="6663" max="6663" width="18.28515625" style="4" bestFit="1" customWidth="1"/>
    <col min="6664" max="6664" width="9.140625" style="4"/>
    <col min="6665" max="6665" width="31.28515625" style="4" bestFit="1" customWidth="1"/>
    <col min="6666" max="6666" width="15.7109375" style="4" bestFit="1" customWidth="1"/>
    <col min="6667" max="6667" width="44.7109375" style="4" bestFit="1" customWidth="1"/>
    <col min="6668" max="6668" width="6.28515625" style="4" bestFit="1" customWidth="1"/>
    <col min="6669" max="6669" width="15.5703125" style="4" bestFit="1" customWidth="1"/>
    <col min="6670" max="6914" width="9.140625" style="4"/>
    <col min="6915" max="6915" width="41.7109375" style="4" bestFit="1" customWidth="1"/>
    <col min="6916" max="6916" width="15.7109375" style="4" bestFit="1" customWidth="1"/>
    <col min="6917" max="6917" width="41.5703125" style="4" customWidth="1"/>
    <col min="6918" max="6918" width="6.42578125" style="4" customWidth="1"/>
    <col min="6919" max="6919" width="18.28515625" style="4" bestFit="1" customWidth="1"/>
    <col min="6920" max="6920" width="9.140625" style="4"/>
    <col min="6921" max="6921" width="31.28515625" style="4" bestFit="1" customWidth="1"/>
    <col min="6922" max="6922" width="15.7109375" style="4" bestFit="1" customWidth="1"/>
    <col min="6923" max="6923" width="44.7109375" style="4" bestFit="1" customWidth="1"/>
    <col min="6924" max="6924" width="6.28515625" style="4" bestFit="1" customWidth="1"/>
    <col min="6925" max="6925" width="15.5703125" style="4" bestFit="1" customWidth="1"/>
    <col min="6926" max="7170" width="9.140625" style="4"/>
    <col min="7171" max="7171" width="41.7109375" style="4" bestFit="1" customWidth="1"/>
    <col min="7172" max="7172" width="15.7109375" style="4" bestFit="1" customWidth="1"/>
    <col min="7173" max="7173" width="41.5703125" style="4" customWidth="1"/>
    <col min="7174" max="7174" width="6.42578125" style="4" customWidth="1"/>
    <col min="7175" max="7175" width="18.28515625" style="4" bestFit="1" customWidth="1"/>
    <col min="7176" max="7176" width="9.140625" style="4"/>
    <col min="7177" max="7177" width="31.28515625" style="4" bestFit="1" customWidth="1"/>
    <col min="7178" max="7178" width="15.7109375" style="4" bestFit="1" customWidth="1"/>
    <col min="7179" max="7179" width="44.7109375" style="4" bestFit="1" customWidth="1"/>
    <col min="7180" max="7180" width="6.28515625" style="4" bestFit="1" customWidth="1"/>
    <col min="7181" max="7181" width="15.5703125" style="4" bestFit="1" customWidth="1"/>
    <col min="7182" max="7426" width="9.140625" style="4"/>
    <col min="7427" max="7427" width="41.7109375" style="4" bestFit="1" customWidth="1"/>
    <col min="7428" max="7428" width="15.7109375" style="4" bestFit="1" customWidth="1"/>
    <col min="7429" max="7429" width="41.5703125" style="4" customWidth="1"/>
    <col min="7430" max="7430" width="6.42578125" style="4" customWidth="1"/>
    <col min="7431" max="7431" width="18.28515625" style="4" bestFit="1" customWidth="1"/>
    <col min="7432" max="7432" width="9.140625" style="4"/>
    <col min="7433" max="7433" width="31.28515625" style="4" bestFit="1" customWidth="1"/>
    <col min="7434" max="7434" width="15.7109375" style="4" bestFit="1" customWidth="1"/>
    <col min="7435" max="7435" width="44.7109375" style="4" bestFit="1" customWidth="1"/>
    <col min="7436" max="7436" width="6.28515625" style="4" bestFit="1" customWidth="1"/>
    <col min="7437" max="7437" width="15.5703125" style="4" bestFit="1" customWidth="1"/>
    <col min="7438" max="7682" width="9.140625" style="4"/>
    <col min="7683" max="7683" width="41.7109375" style="4" bestFit="1" customWidth="1"/>
    <col min="7684" max="7684" width="15.7109375" style="4" bestFit="1" customWidth="1"/>
    <col min="7685" max="7685" width="41.5703125" style="4" customWidth="1"/>
    <col min="7686" max="7686" width="6.42578125" style="4" customWidth="1"/>
    <col min="7687" max="7687" width="18.28515625" style="4" bestFit="1" customWidth="1"/>
    <col min="7688" max="7688" width="9.140625" style="4"/>
    <col min="7689" max="7689" width="31.28515625" style="4" bestFit="1" customWidth="1"/>
    <col min="7690" max="7690" width="15.7109375" style="4" bestFit="1" customWidth="1"/>
    <col min="7691" max="7691" width="44.7109375" style="4" bestFit="1" customWidth="1"/>
    <col min="7692" max="7692" width="6.28515625" style="4" bestFit="1" customWidth="1"/>
    <col min="7693" max="7693" width="15.5703125" style="4" bestFit="1" customWidth="1"/>
    <col min="7694" max="7938" width="9.140625" style="4"/>
    <col min="7939" max="7939" width="41.7109375" style="4" bestFit="1" customWidth="1"/>
    <col min="7940" max="7940" width="15.7109375" style="4" bestFit="1" customWidth="1"/>
    <col min="7941" max="7941" width="41.5703125" style="4" customWidth="1"/>
    <col min="7942" max="7942" width="6.42578125" style="4" customWidth="1"/>
    <col min="7943" max="7943" width="18.28515625" style="4" bestFit="1" customWidth="1"/>
    <col min="7944" max="7944" width="9.140625" style="4"/>
    <col min="7945" max="7945" width="31.28515625" style="4" bestFit="1" customWidth="1"/>
    <col min="7946" max="7946" width="15.7109375" style="4" bestFit="1" customWidth="1"/>
    <col min="7947" max="7947" width="44.7109375" style="4" bestFit="1" customWidth="1"/>
    <col min="7948" max="7948" width="6.28515625" style="4" bestFit="1" customWidth="1"/>
    <col min="7949" max="7949" width="15.5703125" style="4" bestFit="1" customWidth="1"/>
    <col min="7950" max="8194" width="9.140625" style="4"/>
    <col min="8195" max="8195" width="41.7109375" style="4" bestFit="1" customWidth="1"/>
    <col min="8196" max="8196" width="15.7109375" style="4" bestFit="1" customWidth="1"/>
    <col min="8197" max="8197" width="41.5703125" style="4" customWidth="1"/>
    <col min="8198" max="8198" width="6.42578125" style="4" customWidth="1"/>
    <col min="8199" max="8199" width="18.28515625" style="4" bestFit="1" customWidth="1"/>
    <col min="8200" max="8200" width="9.140625" style="4"/>
    <col min="8201" max="8201" width="31.28515625" style="4" bestFit="1" customWidth="1"/>
    <col min="8202" max="8202" width="15.7109375" style="4" bestFit="1" customWidth="1"/>
    <col min="8203" max="8203" width="44.7109375" style="4" bestFit="1" customWidth="1"/>
    <col min="8204" max="8204" width="6.28515625" style="4" bestFit="1" customWidth="1"/>
    <col min="8205" max="8205" width="15.5703125" style="4" bestFit="1" customWidth="1"/>
    <col min="8206" max="8450" width="9.140625" style="4"/>
    <col min="8451" max="8451" width="41.7109375" style="4" bestFit="1" customWidth="1"/>
    <col min="8452" max="8452" width="15.7109375" style="4" bestFit="1" customWidth="1"/>
    <col min="8453" max="8453" width="41.5703125" style="4" customWidth="1"/>
    <col min="8454" max="8454" width="6.42578125" style="4" customWidth="1"/>
    <col min="8455" max="8455" width="18.28515625" style="4" bestFit="1" customWidth="1"/>
    <col min="8456" max="8456" width="9.140625" style="4"/>
    <col min="8457" max="8457" width="31.28515625" style="4" bestFit="1" customWidth="1"/>
    <col min="8458" max="8458" width="15.7109375" style="4" bestFit="1" customWidth="1"/>
    <col min="8459" max="8459" width="44.7109375" style="4" bestFit="1" customWidth="1"/>
    <col min="8460" max="8460" width="6.28515625" style="4" bestFit="1" customWidth="1"/>
    <col min="8461" max="8461" width="15.5703125" style="4" bestFit="1" customWidth="1"/>
    <col min="8462" max="8706" width="9.140625" style="4"/>
    <col min="8707" max="8707" width="41.7109375" style="4" bestFit="1" customWidth="1"/>
    <col min="8708" max="8708" width="15.7109375" style="4" bestFit="1" customWidth="1"/>
    <col min="8709" max="8709" width="41.5703125" style="4" customWidth="1"/>
    <col min="8710" max="8710" width="6.42578125" style="4" customWidth="1"/>
    <col min="8711" max="8711" width="18.28515625" style="4" bestFit="1" customWidth="1"/>
    <col min="8712" max="8712" width="9.140625" style="4"/>
    <col min="8713" max="8713" width="31.28515625" style="4" bestFit="1" customWidth="1"/>
    <col min="8714" max="8714" width="15.7109375" style="4" bestFit="1" customWidth="1"/>
    <col min="8715" max="8715" width="44.7109375" style="4" bestFit="1" customWidth="1"/>
    <col min="8716" max="8716" width="6.28515625" style="4" bestFit="1" customWidth="1"/>
    <col min="8717" max="8717" width="15.5703125" style="4" bestFit="1" customWidth="1"/>
    <col min="8718" max="8962" width="9.140625" style="4"/>
    <col min="8963" max="8963" width="41.7109375" style="4" bestFit="1" customWidth="1"/>
    <col min="8964" max="8964" width="15.7109375" style="4" bestFit="1" customWidth="1"/>
    <col min="8965" max="8965" width="41.5703125" style="4" customWidth="1"/>
    <col min="8966" max="8966" width="6.42578125" style="4" customWidth="1"/>
    <col min="8967" max="8967" width="18.28515625" style="4" bestFit="1" customWidth="1"/>
    <col min="8968" max="8968" width="9.140625" style="4"/>
    <col min="8969" max="8969" width="31.28515625" style="4" bestFit="1" customWidth="1"/>
    <col min="8970" max="8970" width="15.7109375" style="4" bestFit="1" customWidth="1"/>
    <col min="8971" max="8971" width="44.7109375" style="4" bestFit="1" customWidth="1"/>
    <col min="8972" max="8972" width="6.28515625" style="4" bestFit="1" customWidth="1"/>
    <col min="8973" max="8973" width="15.5703125" style="4" bestFit="1" customWidth="1"/>
    <col min="8974" max="9218" width="9.140625" style="4"/>
    <col min="9219" max="9219" width="41.7109375" style="4" bestFit="1" customWidth="1"/>
    <col min="9220" max="9220" width="15.7109375" style="4" bestFit="1" customWidth="1"/>
    <col min="9221" max="9221" width="41.5703125" style="4" customWidth="1"/>
    <col min="9222" max="9222" width="6.42578125" style="4" customWidth="1"/>
    <col min="9223" max="9223" width="18.28515625" style="4" bestFit="1" customWidth="1"/>
    <col min="9224" max="9224" width="9.140625" style="4"/>
    <col min="9225" max="9225" width="31.28515625" style="4" bestFit="1" customWidth="1"/>
    <col min="9226" max="9226" width="15.7109375" style="4" bestFit="1" customWidth="1"/>
    <col min="9227" max="9227" width="44.7109375" style="4" bestFit="1" customWidth="1"/>
    <col min="9228" max="9228" width="6.28515625" style="4" bestFit="1" customWidth="1"/>
    <col min="9229" max="9229" width="15.5703125" style="4" bestFit="1" customWidth="1"/>
    <col min="9230" max="9474" width="9.140625" style="4"/>
    <col min="9475" max="9475" width="41.7109375" style="4" bestFit="1" customWidth="1"/>
    <col min="9476" max="9476" width="15.7109375" style="4" bestFit="1" customWidth="1"/>
    <col min="9477" max="9477" width="41.5703125" style="4" customWidth="1"/>
    <col min="9478" max="9478" width="6.42578125" style="4" customWidth="1"/>
    <col min="9479" max="9479" width="18.28515625" style="4" bestFit="1" customWidth="1"/>
    <col min="9480" max="9480" width="9.140625" style="4"/>
    <col min="9481" max="9481" width="31.28515625" style="4" bestFit="1" customWidth="1"/>
    <col min="9482" max="9482" width="15.7109375" style="4" bestFit="1" customWidth="1"/>
    <col min="9483" max="9483" width="44.7109375" style="4" bestFit="1" customWidth="1"/>
    <col min="9484" max="9484" width="6.28515625" style="4" bestFit="1" customWidth="1"/>
    <col min="9485" max="9485" width="15.5703125" style="4" bestFit="1" customWidth="1"/>
    <col min="9486" max="9730" width="9.140625" style="4"/>
    <col min="9731" max="9731" width="41.7109375" style="4" bestFit="1" customWidth="1"/>
    <col min="9732" max="9732" width="15.7109375" style="4" bestFit="1" customWidth="1"/>
    <col min="9733" max="9733" width="41.5703125" style="4" customWidth="1"/>
    <col min="9734" max="9734" width="6.42578125" style="4" customWidth="1"/>
    <col min="9735" max="9735" width="18.28515625" style="4" bestFit="1" customWidth="1"/>
    <col min="9736" max="9736" width="9.140625" style="4"/>
    <col min="9737" max="9737" width="31.28515625" style="4" bestFit="1" customWidth="1"/>
    <col min="9738" max="9738" width="15.7109375" style="4" bestFit="1" customWidth="1"/>
    <col min="9739" max="9739" width="44.7109375" style="4" bestFit="1" customWidth="1"/>
    <col min="9740" max="9740" width="6.28515625" style="4" bestFit="1" customWidth="1"/>
    <col min="9741" max="9741" width="15.5703125" style="4" bestFit="1" customWidth="1"/>
    <col min="9742" max="9986" width="9.140625" style="4"/>
    <col min="9987" max="9987" width="41.7109375" style="4" bestFit="1" customWidth="1"/>
    <col min="9988" max="9988" width="15.7109375" style="4" bestFit="1" customWidth="1"/>
    <col min="9989" max="9989" width="41.5703125" style="4" customWidth="1"/>
    <col min="9990" max="9990" width="6.42578125" style="4" customWidth="1"/>
    <col min="9991" max="9991" width="18.28515625" style="4" bestFit="1" customWidth="1"/>
    <col min="9992" max="9992" width="9.140625" style="4"/>
    <col min="9993" max="9993" width="31.28515625" style="4" bestFit="1" customWidth="1"/>
    <col min="9994" max="9994" width="15.7109375" style="4" bestFit="1" customWidth="1"/>
    <col min="9995" max="9995" width="44.7109375" style="4" bestFit="1" customWidth="1"/>
    <col min="9996" max="9996" width="6.28515625" style="4" bestFit="1" customWidth="1"/>
    <col min="9997" max="9997" width="15.5703125" style="4" bestFit="1" customWidth="1"/>
    <col min="9998" max="10242" width="9.140625" style="4"/>
    <col min="10243" max="10243" width="41.7109375" style="4" bestFit="1" customWidth="1"/>
    <col min="10244" max="10244" width="15.7109375" style="4" bestFit="1" customWidth="1"/>
    <col min="10245" max="10245" width="41.5703125" style="4" customWidth="1"/>
    <col min="10246" max="10246" width="6.42578125" style="4" customWidth="1"/>
    <col min="10247" max="10247" width="18.28515625" style="4" bestFit="1" customWidth="1"/>
    <col min="10248" max="10248" width="9.140625" style="4"/>
    <col min="10249" max="10249" width="31.28515625" style="4" bestFit="1" customWidth="1"/>
    <col min="10250" max="10250" width="15.7109375" style="4" bestFit="1" customWidth="1"/>
    <col min="10251" max="10251" width="44.7109375" style="4" bestFit="1" customWidth="1"/>
    <col min="10252" max="10252" width="6.28515625" style="4" bestFit="1" customWidth="1"/>
    <col min="10253" max="10253" width="15.5703125" style="4" bestFit="1" customWidth="1"/>
    <col min="10254" max="10498" width="9.140625" style="4"/>
    <col min="10499" max="10499" width="41.7109375" style="4" bestFit="1" customWidth="1"/>
    <col min="10500" max="10500" width="15.7109375" style="4" bestFit="1" customWidth="1"/>
    <col min="10501" max="10501" width="41.5703125" style="4" customWidth="1"/>
    <col min="10502" max="10502" width="6.42578125" style="4" customWidth="1"/>
    <col min="10503" max="10503" width="18.28515625" style="4" bestFit="1" customWidth="1"/>
    <col min="10504" max="10504" width="9.140625" style="4"/>
    <col min="10505" max="10505" width="31.28515625" style="4" bestFit="1" customWidth="1"/>
    <col min="10506" max="10506" width="15.7109375" style="4" bestFit="1" customWidth="1"/>
    <col min="10507" max="10507" width="44.7109375" style="4" bestFit="1" customWidth="1"/>
    <col min="10508" max="10508" width="6.28515625" style="4" bestFit="1" customWidth="1"/>
    <col min="10509" max="10509" width="15.5703125" style="4" bestFit="1" customWidth="1"/>
    <col min="10510" max="10754" width="9.140625" style="4"/>
    <col min="10755" max="10755" width="41.7109375" style="4" bestFit="1" customWidth="1"/>
    <col min="10756" max="10756" width="15.7109375" style="4" bestFit="1" customWidth="1"/>
    <col min="10757" max="10757" width="41.5703125" style="4" customWidth="1"/>
    <col min="10758" max="10758" width="6.42578125" style="4" customWidth="1"/>
    <col min="10759" max="10759" width="18.28515625" style="4" bestFit="1" customWidth="1"/>
    <col min="10760" max="10760" width="9.140625" style="4"/>
    <col min="10761" max="10761" width="31.28515625" style="4" bestFit="1" customWidth="1"/>
    <col min="10762" max="10762" width="15.7109375" style="4" bestFit="1" customWidth="1"/>
    <col min="10763" max="10763" width="44.7109375" style="4" bestFit="1" customWidth="1"/>
    <col min="10764" max="10764" width="6.28515625" style="4" bestFit="1" customWidth="1"/>
    <col min="10765" max="10765" width="15.5703125" style="4" bestFit="1" customWidth="1"/>
    <col min="10766" max="11010" width="9.140625" style="4"/>
    <col min="11011" max="11011" width="41.7109375" style="4" bestFit="1" customWidth="1"/>
    <col min="11012" max="11012" width="15.7109375" style="4" bestFit="1" customWidth="1"/>
    <col min="11013" max="11013" width="41.5703125" style="4" customWidth="1"/>
    <col min="11014" max="11014" width="6.42578125" style="4" customWidth="1"/>
    <col min="11015" max="11015" width="18.28515625" style="4" bestFit="1" customWidth="1"/>
    <col min="11016" max="11016" width="9.140625" style="4"/>
    <col min="11017" max="11017" width="31.28515625" style="4" bestFit="1" customWidth="1"/>
    <col min="11018" max="11018" width="15.7109375" style="4" bestFit="1" customWidth="1"/>
    <col min="11019" max="11019" width="44.7109375" style="4" bestFit="1" customWidth="1"/>
    <col min="11020" max="11020" width="6.28515625" style="4" bestFit="1" customWidth="1"/>
    <col min="11021" max="11021" width="15.5703125" style="4" bestFit="1" customWidth="1"/>
    <col min="11022" max="11266" width="9.140625" style="4"/>
    <col min="11267" max="11267" width="41.7109375" style="4" bestFit="1" customWidth="1"/>
    <col min="11268" max="11268" width="15.7109375" style="4" bestFit="1" customWidth="1"/>
    <col min="11269" max="11269" width="41.5703125" style="4" customWidth="1"/>
    <col min="11270" max="11270" width="6.42578125" style="4" customWidth="1"/>
    <col min="11271" max="11271" width="18.28515625" style="4" bestFit="1" customWidth="1"/>
    <col min="11272" max="11272" width="9.140625" style="4"/>
    <col min="11273" max="11273" width="31.28515625" style="4" bestFit="1" customWidth="1"/>
    <col min="11274" max="11274" width="15.7109375" style="4" bestFit="1" customWidth="1"/>
    <col min="11275" max="11275" width="44.7109375" style="4" bestFit="1" customWidth="1"/>
    <col min="11276" max="11276" width="6.28515625" style="4" bestFit="1" customWidth="1"/>
    <col min="11277" max="11277" width="15.5703125" style="4" bestFit="1" customWidth="1"/>
    <col min="11278" max="11522" width="9.140625" style="4"/>
    <col min="11523" max="11523" width="41.7109375" style="4" bestFit="1" customWidth="1"/>
    <col min="11524" max="11524" width="15.7109375" style="4" bestFit="1" customWidth="1"/>
    <col min="11525" max="11525" width="41.5703125" style="4" customWidth="1"/>
    <col min="11526" max="11526" width="6.42578125" style="4" customWidth="1"/>
    <col min="11527" max="11527" width="18.28515625" style="4" bestFit="1" customWidth="1"/>
    <col min="11528" max="11528" width="9.140625" style="4"/>
    <col min="11529" max="11529" width="31.28515625" style="4" bestFit="1" customWidth="1"/>
    <col min="11530" max="11530" width="15.7109375" style="4" bestFit="1" customWidth="1"/>
    <col min="11531" max="11531" width="44.7109375" style="4" bestFit="1" customWidth="1"/>
    <col min="11532" max="11532" width="6.28515625" style="4" bestFit="1" customWidth="1"/>
    <col min="11533" max="11533" width="15.5703125" style="4" bestFit="1" customWidth="1"/>
    <col min="11534" max="11778" width="9.140625" style="4"/>
    <col min="11779" max="11779" width="41.7109375" style="4" bestFit="1" customWidth="1"/>
    <col min="11780" max="11780" width="15.7109375" style="4" bestFit="1" customWidth="1"/>
    <col min="11781" max="11781" width="41.5703125" style="4" customWidth="1"/>
    <col min="11782" max="11782" width="6.42578125" style="4" customWidth="1"/>
    <col min="11783" max="11783" width="18.28515625" style="4" bestFit="1" customWidth="1"/>
    <col min="11784" max="11784" width="9.140625" style="4"/>
    <col min="11785" max="11785" width="31.28515625" style="4" bestFit="1" customWidth="1"/>
    <col min="11786" max="11786" width="15.7109375" style="4" bestFit="1" customWidth="1"/>
    <col min="11787" max="11787" width="44.7109375" style="4" bestFit="1" customWidth="1"/>
    <col min="11788" max="11788" width="6.28515625" style="4" bestFit="1" customWidth="1"/>
    <col min="11789" max="11789" width="15.5703125" style="4" bestFit="1" customWidth="1"/>
    <col min="11790" max="12034" width="9.140625" style="4"/>
    <col min="12035" max="12035" width="41.7109375" style="4" bestFit="1" customWidth="1"/>
    <col min="12036" max="12036" width="15.7109375" style="4" bestFit="1" customWidth="1"/>
    <col min="12037" max="12037" width="41.5703125" style="4" customWidth="1"/>
    <col min="12038" max="12038" width="6.42578125" style="4" customWidth="1"/>
    <col min="12039" max="12039" width="18.28515625" style="4" bestFit="1" customWidth="1"/>
    <col min="12040" max="12040" width="9.140625" style="4"/>
    <col min="12041" max="12041" width="31.28515625" style="4" bestFit="1" customWidth="1"/>
    <col min="12042" max="12042" width="15.7109375" style="4" bestFit="1" customWidth="1"/>
    <col min="12043" max="12043" width="44.7109375" style="4" bestFit="1" customWidth="1"/>
    <col min="12044" max="12044" width="6.28515625" style="4" bestFit="1" customWidth="1"/>
    <col min="12045" max="12045" width="15.5703125" style="4" bestFit="1" customWidth="1"/>
    <col min="12046" max="12290" width="9.140625" style="4"/>
    <col min="12291" max="12291" width="41.7109375" style="4" bestFit="1" customWidth="1"/>
    <col min="12292" max="12292" width="15.7109375" style="4" bestFit="1" customWidth="1"/>
    <col min="12293" max="12293" width="41.5703125" style="4" customWidth="1"/>
    <col min="12294" max="12294" width="6.42578125" style="4" customWidth="1"/>
    <col min="12295" max="12295" width="18.28515625" style="4" bestFit="1" customWidth="1"/>
    <col min="12296" max="12296" width="9.140625" style="4"/>
    <col min="12297" max="12297" width="31.28515625" style="4" bestFit="1" customWidth="1"/>
    <col min="12298" max="12298" width="15.7109375" style="4" bestFit="1" customWidth="1"/>
    <col min="12299" max="12299" width="44.7109375" style="4" bestFit="1" customWidth="1"/>
    <col min="12300" max="12300" width="6.28515625" style="4" bestFit="1" customWidth="1"/>
    <col min="12301" max="12301" width="15.5703125" style="4" bestFit="1" customWidth="1"/>
    <col min="12302" max="12546" width="9.140625" style="4"/>
    <col min="12547" max="12547" width="41.7109375" style="4" bestFit="1" customWidth="1"/>
    <col min="12548" max="12548" width="15.7109375" style="4" bestFit="1" customWidth="1"/>
    <col min="12549" max="12549" width="41.5703125" style="4" customWidth="1"/>
    <col min="12550" max="12550" width="6.42578125" style="4" customWidth="1"/>
    <col min="12551" max="12551" width="18.28515625" style="4" bestFit="1" customWidth="1"/>
    <col min="12552" max="12552" width="9.140625" style="4"/>
    <col min="12553" max="12553" width="31.28515625" style="4" bestFit="1" customWidth="1"/>
    <col min="12554" max="12554" width="15.7109375" style="4" bestFit="1" customWidth="1"/>
    <col min="12555" max="12555" width="44.7109375" style="4" bestFit="1" customWidth="1"/>
    <col min="12556" max="12556" width="6.28515625" style="4" bestFit="1" customWidth="1"/>
    <col min="12557" max="12557" width="15.5703125" style="4" bestFit="1" customWidth="1"/>
    <col min="12558" max="12802" width="9.140625" style="4"/>
    <col min="12803" max="12803" width="41.7109375" style="4" bestFit="1" customWidth="1"/>
    <col min="12804" max="12804" width="15.7109375" style="4" bestFit="1" customWidth="1"/>
    <col min="12805" max="12805" width="41.5703125" style="4" customWidth="1"/>
    <col min="12806" max="12806" width="6.42578125" style="4" customWidth="1"/>
    <col min="12807" max="12807" width="18.28515625" style="4" bestFit="1" customWidth="1"/>
    <col min="12808" max="12808" width="9.140625" style="4"/>
    <col min="12809" max="12809" width="31.28515625" style="4" bestFit="1" customWidth="1"/>
    <col min="12810" max="12810" width="15.7109375" style="4" bestFit="1" customWidth="1"/>
    <col min="12811" max="12811" width="44.7109375" style="4" bestFit="1" customWidth="1"/>
    <col min="12812" max="12812" width="6.28515625" style="4" bestFit="1" customWidth="1"/>
    <col min="12813" max="12813" width="15.5703125" style="4" bestFit="1" customWidth="1"/>
    <col min="12814" max="13058" width="9.140625" style="4"/>
    <col min="13059" max="13059" width="41.7109375" style="4" bestFit="1" customWidth="1"/>
    <col min="13060" max="13060" width="15.7109375" style="4" bestFit="1" customWidth="1"/>
    <col min="13061" max="13061" width="41.5703125" style="4" customWidth="1"/>
    <col min="13062" max="13062" width="6.42578125" style="4" customWidth="1"/>
    <col min="13063" max="13063" width="18.28515625" style="4" bestFit="1" customWidth="1"/>
    <col min="13064" max="13064" width="9.140625" style="4"/>
    <col min="13065" max="13065" width="31.28515625" style="4" bestFit="1" customWidth="1"/>
    <col min="13066" max="13066" width="15.7109375" style="4" bestFit="1" customWidth="1"/>
    <col min="13067" max="13067" width="44.7109375" style="4" bestFit="1" customWidth="1"/>
    <col min="13068" max="13068" width="6.28515625" style="4" bestFit="1" customWidth="1"/>
    <col min="13069" max="13069" width="15.5703125" style="4" bestFit="1" customWidth="1"/>
    <col min="13070" max="13314" width="9.140625" style="4"/>
    <col min="13315" max="13315" width="41.7109375" style="4" bestFit="1" customWidth="1"/>
    <col min="13316" max="13316" width="15.7109375" style="4" bestFit="1" customWidth="1"/>
    <col min="13317" max="13317" width="41.5703125" style="4" customWidth="1"/>
    <col min="13318" max="13318" width="6.42578125" style="4" customWidth="1"/>
    <col min="13319" max="13319" width="18.28515625" style="4" bestFit="1" customWidth="1"/>
    <col min="13320" max="13320" width="9.140625" style="4"/>
    <col min="13321" max="13321" width="31.28515625" style="4" bestFit="1" customWidth="1"/>
    <col min="13322" max="13322" width="15.7109375" style="4" bestFit="1" customWidth="1"/>
    <col min="13323" max="13323" width="44.7109375" style="4" bestFit="1" customWidth="1"/>
    <col min="13324" max="13324" width="6.28515625" style="4" bestFit="1" customWidth="1"/>
    <col min="13325" max="13325" width="15.5703125" style="4" bestFit="1" customWidth="1"/>
    <col min="13326" max="13570" width="9.140625" style="4"/>
    <col min="13571" max="13571" width="41.7109375" style="4" bestFit="1" customWidth="1"/>
    <col min="13572" max="13572" width="15.7109375" style="4" bestFit="1" customWidth="1"/>
    <col min="13573" max="13573" width="41.5703125" style="4" customWidth="1"/>
    <col min="13574" max="13574" width="6.42578125" style="4" customWidth="1"/>
    <col min="13575" max="13575" width="18.28515625" style="4" bestFit="1" customWidth="1"/>
    <col min="13576" max="13576" width="9.140625" style="4"/>
    <col min="13577" max="13577" width="31.28515625" style="4" bestFit="1" customWidth="1"/>
    <col min="13578" max="13578" width="15.7109375" style="4" bestFit="1" customWidth="1"/>
    <col min="13579" max="13579" width="44.7109375" style="4" bestFit="1" customWidth="1"/>
    <col min="13580" max="13580" width="6.28515625" style="4" bestFit="1" customWidth="1"/>
    <col min="13581" max="13581" width="15.5703125" style="4" bestFit="1" customWidth="1"/>
    <col min="13582" max="13826" width="9.140625" style="4"/>
    <col min="13827" max="13827" width="41.7109375" style="4" bestFit="1" customWidth="1"/>
    <col min="13828" max="13828" width="15.7109375" style="4" bestFit="1" customWidth="1"/>
    <col min="13829" max="13829" width="41.5703125" style="4" customWidth="1"/>
    <col min="13830" max="13830" width="6.42578125" style="4" customWidth="1"/>
    <col min="13831" max="13831" width="18.28515625" style="4" bestFit="1" customWidth="1"/>
    <col min="13832" max="13832" width="9.140625" style="4"/>
    <col min="13833" max="13833" width="31.28515625" style="4" bestFit="1" customWidth="1"/>
    <col min="13834" max="13834" width="15.7109375" style="4" bestFit="1" customWidth="1"/>
    <col min="13835" max="13835" width="44.7109375" style="4" bestFit="1" customWidth="1"/>
    <col min="13836" max="13836" width="6.28515625" style="4" bestFit="1" customWidth="1"/>
    <col min="13837" max="13837" width="15.5703125" style="4" bestFit="1" customWidth="1"/>
    <col min="13838" max="14082" width="9.140625" style="4"/>
    <col min="14083" max="14083" width="41.7109375" style="4" bestFit="1" customWidth="1"/>
    <col min="14084" max="14084" width="15.7109375" style="4" bestFit="1" customWidth="1"/>
    <col min="14085" max="14085" width="41.5703125" style="4" customWidth="1"/>
    <col min="14086" max="14086" width="6.42578125" style="4" customWidth="1"/>
    <col min="14087" max="14087" width="18.28515625" style="4" bestFit="1" customWidth="1"/>
    <col min="14088" max="14088" width="9.140625" style="4"/>
    <col min="14089" max="14089" width="31.28515625" style="4" bestFit="1" customWidth="1"/>
    <col min="14090" max="14090" width="15.7109375" style="4" bestFit="1" customWidth="1"/>
    <col min="14091" max="14091" width="44.7109375" style="4" bestFit="1" customWidth="1"/>
    <col min="14092" max="14092" width="6.28515625" style="4" bestFit="1" customWidth="1"/>
    <col min="14093" max="14093" width="15.5703125" style="4" bestFit="1" customWidth="1"/>
    <col min="14094" max="14338" width="9.140625" style="4"/>
    <col min="14339" max="14339" width="41.7109375" style="4" bestFit="1" customWidth="1"/>
    <col min="14340" max="14340" width="15.7109375" style="4" bestFit="1" customWidth="1"/>
    <col min="14341" max="14341" width="41.5703125" style="4" customWidth="1"/>
    <col min="14342" max="14342" width="6.42578125" style="4" customWidth="1"/>
    <col min="14343" max="14343" width="18.28515625" style="4" bestFit="1" customWidth="1"/>
    <col min="14344" max="14344" width="9.140625" style="4"/>
    <col min="14345" max="14345" width="31.28515625" style="4" bestFit="1" customWidth="1"/>
    <col min="14346" max="14346" width="15.7109375" style="4" bestFit="1" customWidth="1"/>
    <col min="14347" max="14347" width="44.7109375" style="4" bestFit="1" customWidth="1"/>
    <col min="14348" max="14348" width="6.28515625" style="4" bestFit="1" customWidth="1"/>
    <col min="14349" max="14349" width="15.5703125" style="4" bestFit="1" customWidth="1"/>
    <col min="14350" max="14594" width="9.140625" style="4"/>
    <col min="14595" max="14595" width="41.7109375" style="4" bestFit="1" customWidth="1"/>
    <col min="14596" max="14596" width="15.7109375" style="4" bestFit="1" customWidth="1"/>
    <col min="14597" max="14597" width="41.5703125" style="4" customWidth="1"/>
    <col min="14598" max="14598" width="6.42578125" style="4" customWidth="1"/>
    <col min="14599" max="14599" width="18.28515625" style="4" bestFit="1" customWidth="1"/>
    <col min="14600" max="14600" width="9.140625" style="4"/>
    <col min="14601" max="14601" width="31.28515625" style="4" bestFit="1" customWidth="1"/>
    <col min="14602" max="14602" width="15.7109375" style="4" bestFit="1" customWidth="1"/>
    <col min="14603" max="14603" width="44.7109375" style="4" bestFit="1" customWidth="1"/>
    <col min="14604" max="14604" width="6.28515625" style="4" bestFit="1" customWidth="1"/>
    <col min="14605" max="14605" width="15.5703125" style="4" bestFit="1" customWidth="1"/>
    <col min="14606" max="14850" width="9.140625" style="4"/>
    <col min="14851" max="14851" width="41.7109375" style="4" bestFit="1" customWidth="1"/>
    <col min="14852" max="14852" width="15.7109375" style="4" bestFit="1" customWidth="1"/>
    <col min="14853" max="14853" width="41.5703125" style="4" customWidth="1"/>
    <col min="14854" max="14854" width="6.42578125" style="4" customWidth="1"/>
    <col min="14855" max="14855" width="18.28515625" style="4" bestFit="1" customWidth="1"/>
    <col min="14856" max="14856" width="9.140625" style="4"/>
    <col min="14857" max="14857" width="31.28515625" style="4" bestFit="1" customWidth="1"/>
    <col min="14858" max="14858" width="15.7109375" style="4" bestFit="1" customWidth="1"/>
    <col min="14859" max="14859" width="44.7109375" style="4" bestFit="1" customWidth="1"/>
    <col min="14860" max="14860" width="6.28515625" style="4" bestFit="1" customWidth="1"/>
    <col min="14861" max="14861" width="15.5703125" style="4" bestFit="1" customWidth="1"/>
    <col min="14862" max="15106" width="9.140625" style="4"/>
    <col min="15107" max="15107" width="41.7109375" style="4" bestFit="1" customWidth="1"/>
    <col min="15108" max="15108" width="15.7109375" style="4" bestFit="1" customWidth="1"/>
    <col min="15109" max="15109" width="41.5703125" style="4" customWidth="1"/>
    <col min="15110" max="15110" width="6.42578125" style="4" customWidth="1"/>
    <col min="15111" max="15111" width="18.28515625" style="4" bestFit="1" customWidth="1"/>
    <col min="15112" max="15112" width="9.140625" style="4"/>
    <col min="15113" max="15113" width="31.28515625" style="4" bestFit="1" customWidth="1"/>
    <col min="15114" max="15114" width="15.7109375" style="4" bestFit="1" customWidth="1"/>
    <col min="15115" max="15115" width="44.7109375" style="4" bestFit="1" customWidth="1"/>
    <col min="15116" max="15116" width="6.28515625" style="4" bestFit="1" customWidth="1"/>
    <col min="15117" max="15117" width="15.5703125" style="4" bestFit="1" customWidth="1"/>
    <col min="15118" max="15362" width="9.140625" style="4"/>
    <col min="15363" max="15363" width="41.7109375" style="4" bestFit="1" customWidth="1"/>
    <col min="15364" max="15364" width="15.7109375" style="4" bestFit="1" customWidth="1"/>
    <col min="15365" max="15365" width="41.5703125" style="4" customWidth="1"/>
    <col min="15366" max="15366" width="6.42578125" style="4" customWidth="1"/>
    <col min="15367" max="15367" width="18.28515625" style="4" bestFit="1" customWidth="1"/>
    <col min="15368" max="15368" width="9.140625" style="4"/>
    <col min="15369" max="15369" width="31.28515625" style="4" bestFit="1" customWidth="1"/>
    <col min="15370" max="15370" width="15.7109375" style="4" bestFit="1" customWidth="1"/>
    <col min="15371" max="15371" width="44.7109375" style="4" bestFit="1" customWidth="1"/>
    <col min="15372" max="15372" width="6.28515625" style="4" bestFit="1" customWidth="1"/>
    <col min="15373" max="15373" width="15.5703125" style="4" bestFit="1" customWidth="1"/>
    <col min="15374" max="15618" width="9.140625" style="4"/>
    <col min="15619" max="15619" width="41.7109375" style="4" bestFit="1" customWidth="1"/>
    <col min="15620" max="15620" width="15.7109375" style="4" bestFit="1" customWidth="1"/>
    <col min="15621" max="15621" width="41.5703125" style="4" customWidth="1"/>
    <col min="15622" max="15622" width="6.42578125" style="4" customWidth="1"/>
    <col min="15623" max="15623" width="18.28515625" style="4" bestFit="1" customWidth="1"/>
    <col min="15624" max="15624" width="9.140625" style="4"/>
    <col min="15625" max="15625" width="31.28515625" style="4" bestFit="1" customWidth="1"/>
    <col min="15626" max="15626" width="15.7109375" style="4" bestFit="1" customWidth="1"/>
    <col min="15627" max="15627" width="44.7109375" style="4" bestFit="1" customWidth="1"/>
    <col min="15628" max="15628" width="6.28515625" style="4" bestFit="1" customWidth="1"/>
    <col min="15629" max="15629" width="15.5703125" style="4" bestFit="1" customWidth="1"/>
    <col min="15630" max="15874" width="9.140625" style="4"/>
    <col min="15875" max="15875" width="41.7109375" style="4" bestFit="1" customWidth="1"/>
    <col min="15876" max="15876" width="15.7109375" style="4" bestFit="1" customWidth="1"/>
    <col min="15877" max="15877" width="41.5703125" style="4" customWidth="1"/>
    <col min="15878" max="15878" width="6.42578125" style="4" customWidth="1"/>
    <col min="15879" max="15879" width="18.28515625" style="4" bestFit="1" customWidth="1"/>
    <col min="15880" max="15880" width="9.140625" style="4"/>
    <col min="15881" max="15881" width="31.28515625" style="4" bestFit="1" customWidth="1"/>
    <col min="15882" max="15882" width="15.7109375" style="4" bestFit="1" customWidth="1"/>
    <col min="15883" max="15883" width="44.7109375" style="4" bestFit="1" customWidth="1"/>
    <col min="15884" max="15884" width="6.28515625" style="4" bestFit="1" customWidth="1"/>
    <col min="15885" max="15885" width="15.5703125" style="4" bestFit="1" customWidth="1"/>
    <col min="15886" max="16130" width="9.140625" style="4"/>
    <col min="16131" max="16131" width="41.7109375" style="4" bestFit="1" customWidth="1"/>
    <col min="16132" max="16132" width="15.7109375" style="4" bestFit="1" customWidth="1"/>
    <col min="16133" max="16133" width="41.5703125" style="4" customWidth="1"/>
    <col min="16134" max="16134" width="6.42578125" style="4" customWidth="1"/>
    <col min="16135" max="16135" width="18.28515625" style="4" bestFit="1" customWidth="1"/>
    <col min="16136" max="16136" width="9.140625" style="4"/>
    <col min="16137" max="16137" width="31.28515625" style="4" bestFit="1" customWidth="1"/>
    <col min="16138" max="16138" width="15.7109375" style="4" bestFit="1" customWidth="1"/>
    <col min="16139" max="16139" width="44.7109375" style="4" bestFit="1" customWidth="1"/>
    <col min="16140" max="16140" width="6.28515625" style="4" bestFit="1" customWidth="1"/>
    <col min="16141" max="16141" width="15.5703125" style="4" bestFit="1" customWidth="1"/>
    <col min="16142" max="16384" width="9.140625" style="4"/>
  </cols>
  <sheetData>
    <row r="2" spans="3:8" ht="30" customHeight="1">
      <c r="C2" s="885" t="s">
        <v>1727</v>
      </c>
      <c r="D2" s="886"/>
      <c r="E2" s="886"/>
      <c r="F2" s="886"/>
      <c r="G2" s="886"/>
      <c r="H2" s="886"/>
    </row>
    <row r="3" spans="3:8" ht="17.25" customHeight="1"/>
    <row r="4" spans="3:8" ht="18.75" customHeight="1">
      <c r="C4" s="36" t="s">
        <v>1</v>
      </c>
    </row>
    <row r="5" spans="3:8" ht="16.5" customHeight="1">
      <c r="C5" s="1" t="s">
        <v>2</v>
      </c>
      <c r="D5" s="887"/>
      <c r="E5" s="896"/>
      <c r="F5" s="888"/>
      <c r="G5" s="2"/>
      <c r="H5" s="3"/>
    </row>
    <row r="6" spans="3:8" ht="35.25" customHeight="1">
      <c r="C6" s="48" t="s">
        <v>3</v>
      </c>
      <c r="D6" s="48" t="s">
        <v>4</v>
      </c>
      <c r="E6" s="48"/>
      <c r="F6" s="48" t="s">
        <v>5</v>
      </c>
      <c r="G6" s="49" t="s">
        <v>6</v>
      </c>
      <c r="H6" s="50" t="s">
        <v>7</v>
      </c>
    </row>
    <row r="7" spans="3:8" ht="27" customHeight="1">
      <c r="C7" s="859" t="s">
        <v>8</v>
      </c>
      <c r="D7" s="859" t="s">
        <v>9</v>
      </c>
      <c r="E7" s="35"/>
      <c r="F7" s="548" t="s">
        <v>1728</v>
      </c>
      <c r="G7" s="45"/>
      <c r="H7" s="18">
        <v>1195059.58</v>
      </c>
    </row>
    <row r="8" spans="3:8">
      <c r="C8" s="859"/>
      <c r="D8" s="859"/>
      <c r="E8" s="35"/>
      <c r="F8" s="548"/>
      <c r="G8" s="35"/>
      <c r="H8" s="65">
        <f>SUM(H7)</f>
        <v>1195059.58</v>
      </c>
    </row>
    <row r="9" spans="3:8" ht="13.5" customHeight="1">
      <c r="C9" s="859" t="s">
        <v>11</v>
      </c>
      <c r="D9" s="911" t="s">
        <v>12</v>
      </c>
      <c r="E9" s="43"/>
      <c r="F9" s="548" t="s">
        <v>1729</v>
      </c>
      <c r="G9" s="52"/>
      <c r="H9" s="12">
        <v>37993.019999999997</v>
      </c>
    </row>
    <row r="10" spans="3:8">
      <c r="C10" s="859"/>
      <c r="D10" s="911"/>
      <c r="E10" s="43"/>
      <c r="F10" s="548" t="s">
        <v>968</v>
      </c>
      <c r="G10" s="52"/>
      <c r="H10" s="12">
        <v>222428.31</v>
      </c>
    </row>
    <row r="11" spans="3:8">
      <c r="C11" s="859"/>
      <c r="D11" s="911"/>
      <c r="E11" s="43"/>
      <c r="F11" s="548" t="s">
        <v>1730</v>
      </c>
      <c r="G11" s="52"/>
      <c r="H11" s="12">
        <v>2600</v>
      </c>
    </row>
    <row r="12" spans="3:8">
      <c r="C12" s="859"/>
      <c r="D12" s="911"/>
      <c r="E12" s="43"/>
      <c r="F12" s="548" t="s">
        <v>1731</v>
      </c>
      <c r="G12" s="52"/>
      <c r="H12" s="12">
        <v>35690</v>
      </c>
    </row>
    <row r="13" spans="3:8">
      <c r="C13" s="859"/>
      <c r="D13" s="911"/>
      <c r="E13" s="43"/>
      <c r="F13" s="548" t="s">
        <v>1732</v>
      </c>
      <c r="G13" s="52"/>
      <c r="H13" s="12">
        <v>1316</v>
      </c>
    </row>
    <row r="14" spans="3:8">
      <c r="C14" s="859"/>
      <c r="D14" s="911"/>
      <c r="E14" s="43"/>
      <c r="F14" s="548" t="s">
        <v>1733</v>
      </c>
      <c r="G14" s="52"/>
      <c r="H14" s="12">
        <v>150000</v>
      </c>
    </row>
    <row r="15" spans="3:8">
      <c r="C15" s="859"/>
      <c r="D15" s="911"/>
      <c r="E15" s="43"/>
      <c r="F15" s="548" t="s">
        <v>1734</v>
      </c>
      <c r="G15" s="52"/>
      <c r="H15" s="12">
        <v>150000</v>
      </c>
    </row>
    <row r="16" spans="3:8">
      <c r="C16" s="859"/>
      <c r="D16" s="911"/>
      <c r="E16" s="43"/>
      <c r="F16" s="548" t="s">
        <v>1735</v>
      </c>
      <c r="G16" s="52"/>
      <c r="H16" s="12">
        <v>50000</v>
      </c>
    </row>
    <row r="17" spans="3:11">
      <c r="C17" s="859"/>
      <c r="D17" s="911"/>
      <c r="E17" s="43"/>
      <c r="F17" s="548" t="s">
        <v>1736</v>
      </c>
      <c r="G17" s="52"/>
      <c r="H17" s="12">
        <v>50000</v>
      </c>
    </row>
    <row r="18" spans="3:11">
      <c r="C18" s="859"/>
      <c r="D18" s="911"/>
      <c r="E18" s="43"/>
      <c r="F18" s="548" t="s">
        <v>1737</v>
      </c>
      <c r="G18" s="52"/>
      <c r="H18" s="12">
        <v>50000</v>
      </c>
    </row>
    <row r="19" spans="3:11" ht="12.75" customHeight="1">
      <c r="C19" s="79"/>
      <c r="D19" s="911"/>
      <c r="E19" s="43"/>
      <c r="F19" s="548"/>
      <c r="G19" s="52"/>
      <c r="H19" s="26">
        <f>SUM(H9:H18)</f>
        <v>750027.33</v>
      </c>
    </row>
    <row r="20" spans="3:11">
      <c r="C20" s="912" t="s">
        <v>45</v>
      </c>
      <c r="D20" s="859" t="s">
        <v>46</v>
      </c>
      <c r="E20" s="35"/>
      <c r="F20" s="548" t="s">
        <v>1738</v>
      </c>
      <c r="G20" s="45"/>
      <c r="H20" s="12">
        <v>15000</v>
      </c>
    </row>
    <row r="21" spans="3:11">
      <c r="C21" s="913"/>
      <c r="D21" s="859"/>
      <c r="E21" s="35"/>
      <c r="F21" s="548" t="s">
        <v>1739</v>
      </c>
      <c r="G21" s="45"/>
      <c r="H21" s="12">
        <v>800000</v>
      </c>
    </row>
    <row r="22" spans="3:11">
      <c r="C22" s="913"/>
      <c r="D22" s="859"/>
      <c r="E22" s="35"/>
      <c r="F22" s="548" t="s">
        <v>1740</v>
      </c>
      <c r="G22" s="45"/>
      <c r="H22" s="12">
        <v>280179.19</v>
      </c>
    </row>
    <row r="23" spans="3:11" ht="13.5" customHeight="1">
      <c r="C23" s="901"/>
      <c r="D23" s="859"/>
      <c r="E23" s="35"/>
      <c r="F23" s="548"/>
      <c r="G23" s="35"/>
      <c r="H23" s="148">
        <f>SUM(H20:H22)</f>
        <v>1095179.19</v>
      </c>
    </row>
    <row r="24" spans="3:11">
      <c r="C24" s="55"/>
      <c r="D24" s="55"/>
      <c r="E24" s="55"/>
      <c r="F24" s="700"/>
      <c r="G24" s="150"/>
      <c r="H24" s="149">
        <f>SUM(H7:H23)</f>
        <v>6080532.2000000011</v>
      </c>
    </row>
    <row r="26" spans="3:11" ht="33" customHeight="1">
      <c r="C26" s="146" t="s">
        <v>1649</v>
      </c>
    </row>
    <row r="27" spans="3:11" ht="16.5" customHeight="1">
      <c r="C27" s="1" t="s">
        <v>365</v>
      </c>
      <c r="D27" s="880"/>
      <c r="E27" s="899"/>
      <c r="F27" s="881"/>
      <c r="G27" s="2"/>
      <c r="H27" s="3"/>
    </row>
    <row r="28" spans="3:11" ht="38.25">
      <c r="C28" s="434" t="s">
        <v>3</v>
      </c>
      <c r="D28" s="434" t="s">
        <v>4</v>
      </c>
      <c r="E28" s="434" t="s">
        <v>159</v>
      </c>
      <c r="F28" s="434" t="s">
        <v>5</v>
      </c>
      <c r="G28" s="435" t="s">
        <v>6</v>
      </c>
      <c r="H28" s="556" t="s">
        <v>7</v>
      </c>
      <c r="I28" s="436" t="s">
        <v>160</v>
      </c>
      <c r="J28" s="436" t="s">
        <v>161</v>
      </c>
      <c r="K28" s="436" t="s">
        <v>162</v>
      </c>
    </row>
    <row r="29" spans="3:11">
      <c r="C29" s="863" t="s">
        <v>8</v>
      </c>
      <c r="D29" s="863" t="s">
        <v>9</v>
      </c>
      <c r="E29" s="438">
        <v>1</v>
      </c>
      <c r="F29" s="538" t="s">
        <v>1728</v>
      </c>
      <c r="G29" s="440"/>
      <c r="H29" s="441">
        <v>1195059.58</v>
      </c>
      <c r="I29" s="706" t="s">
        <v>164</v>
      </c>
      <c r="J29" s="701"/>
      <c r="K29" s="461"/>
    </row>
    <row r="30" spans="3:11">
      <c r="C30" s="863"/>
      <c r="D30" s="863"/>
      <c r="E30" s="438"/>
      <c r="F30" s="538"/>
      <c r="G30" s="438"/>
      <c r="H30" s="702">
        <f>SUM(H29)</f>
        <v>1195059.58</v>
      </c>
      <c r="I30" s="581"/>
      <c r="J30" s="701"/>
      <c r="K30" s="461"/>
    </row>
    <row r="31" spans="3:11" ht="12.75" customHeight="1">
      <c r="C31" s="863" t="s">
        <v>1741</v>
      </c>
      <c r="D31" s="865" t="s">
        <v>12</v>
      </c>
      <c r="E31" s="457">
        <v>1</v>
      </c>
      <c r="F31" s="538" t="s">
        <v>1729</v>
      </c>
      <c r="G31" s="526">
        <v>402</v>
      </c>
      <c r="H31" s="445">
        <v>37993.019999999997</v>
      </c>
      <c r="I31" s="581"/>
      <c r="J31" s="701"/>
      <c r="K31" s="461"/>
    </row>
    <row r="32" spans="3:11">
      <c r="C32" s="863"/>
      <c r="D32" s="865"/>
      <c r="E32" s="457">
        <v>1</v>
      </c>
      <c r="F32" s="538" t="s">
        <v>1742</v>
      </c>
      <c r="G32" s="526">
        <v>277</v>
      </c>
      <c r="H32" s="445">
        <v>222428.31</v>
      </c>
      <c r="I32" s="581"/>
      <c r="J32" s="701"/>
      <c r="K32" s="461"/>
    </row>
    <row r="33" spans="3:11">
      <c r="C33" s="863"/>
      <c r="D33" s="865"/>
      <c r="E33" s="457">
        <v>1</v>
      </c>
      <c r="F33" s="538" t="s">
        <v>1730</v>
      </c>
      <c r="G33" s="526">
        <v>2</v>
      </c>
      <c r="H33" s="445">
        <v>2600</v>
      </c>
      <c r="I33" s="581"/>
      <c r="J33" s="701"/>
      <c r="K33" s="461"/>
    </row>
    <row r="34" spans="3:11" ht="25.5">
      <c r="C34" s="863"/>
      <c r="D34" s="865"/>
      <c r="E34" s="457">
        <v>1</v>
      </c>
      <c r="F34" s="439" t="s">
        <v>1743</v>
      </c>
      <c r="G34" s="526">
        <v>3000</v>
      </c>
      <c r="H34" s="445">
        <v>35690</v>
      </c>
      <c r="I34" s="581"/>
      <c r="J34" s="701"/>
      <c r="K34" s="461"/>
    </row>
    <row r="35" spans="3:11">
      <c r="C35" s="863"/>
      <c r="D35" s="865"/>
      <c r="E35" s="457">
        <v>2</v>
      </c>
      <c r="F35" s="538" t="s">
        <v>1732</v>
      </c>
      <c r="G35" s="526"/>
      <c r="H35" s="445">
        <v>1316</v>
      </c>
      <c r="I35" s="581"/>
      <c r="J35" s="701"/>
      <c r="K35" s="461"/>
    </row>
    <row r="36" spans="3:11" ht="15" customHeight="1">
      <c r="C36" s="863" t="s">
        <v>11</v>
      </c>
      <c r="D36" s="865"/>
      <c r="E36" s="457">
        <v>2</v>
      </c>
      <c r="F36" s="538" t="s">
        <v>1744</v>
      </c>
      <c r="G36" s="526"/>
      <c r="H36" s="445">
        <v>150000</v>
      </c>
      <c r="I36" s="581"/>
      <c r="J36" s="701"/>
      <c r="K36" s="461"/>
    </row>
    <row r="37" spans="3:11">
      <c r="C37" s="863"/>
      <c r="D37" s="865"/>
      <c r="E37" s="457">
        <v>2</v>
      </c>
      <c r="F37" s="538" t="s">
        <v>1745</v>
      </c>
      <c r="G37" s="526"/>
      <c r="H37" s="445">
        <v>150000</v>
      </c>
      <c r="I37" s="581"/>
      <c r="J37" s="701"/>
      <c r="K37" s="461"/>
    </row>
    <row r="38" spans="3:11" ht="12.75" customHeight="1">
      <c r="C38" s="863"/>
      <c r="D38" s="865"/>
      <c r="E38" s="457">
        <v>2</v>
      </c>
      <c r="F38" s="538" t="s">
        <v>1746</v>
      </c>
      <c r="G38" s="526"/>
      <c r="H38" s="445">
        <v>50000</v>
      </c>
      <c r="I38" s="581"/>
      <c r="J38" s="701"/>
      <c r="K38" s="461"/>
    </row>
    <row r="39" spans="3:11">
      <c r="C39" s="863"/>
      <c r="D39" s="865"/>
      <c r="E39" s="457">
        <v>2</v>
      </c>
      <c r="F39" s="538" t="s">
        <v>1747</v>
      </c>
      <c r="G39" s="526"/>
      <c r="H39" s="445">
        <v>50000</v>
      </c>
      <c r="I39" s="581"/>
      <c r="J39" s="701"/>
      <c r="K39" s="461"/>
    </row>
    <row r="40" spans="3:11">
      <c r="C40" s="863"/>
      <c r="D40" s="865"/>
      <c r="E40" s="457">
        <v>2</v>
      </c>
      <c r="F40" s="538" t="s">
        <v>1748</v>
      </c>
      <c r="G40" s="526"/>
      <c r="H40" s="445">
        <v>50000</v>
      </c>
      <c r="I40" s="581"/>
      <c r="J40" s="701"/>
      <c r="K40" s="461"/>
    </row>
    <row r="41" spans="3:11">
      <c r="C41" s="863" t="s">
        <v>280</v>
      </c>
      <c r="D41" s="865"/>
      <c r="E41" s="457">
        <v>3</v>
      </c>
      <c r="F41" s="589" t="s">
        <v>1749</v>
      </c>
      <c r="G41" s="590">
        <v>18000</v>
      </c>
      <c r="H41" s="591">
        <v>276120</v>
      </c>
      <c r="I41" s="707" t="s">
        <v>168</v>
      </c>
      <c r="J41" s="441"/>
      <c r="K41" s="461" t="s">
        <v>1750</v>
      </c>
    </row>
    <row r="42" spans="3:11">
      <c r="C42" s="863"/>
      <c r="D42" s="865"/>
      <c r="E42" s="457">
        <v>3</v>
      </c>
      <c r="F42" s="589" t="s">
        <v>1751</v>
      </c>
      <c r="G42" s="590">
        <v>1000</v>
      </c>
      <c r="H42" s="591">
        <v>4220</v>
      </c>
      <c r="I42" s="707" t="s">
        <v>168</v>
      </c>
      <c r="J42" s="441"/>
      <c r="K42" s="461" t="s">
        <v>1750</v>
      </c>
    </row>
    <row r="43" spans="3:11">
      <c r="C43" s="438"/>
      <c r="D43" s="865"/>
      <c r="E43" s="457"/>
      <c r="F43" s="1086"/>
      <c r="G43" s="1086"/>
      <c r="H43" s="702">
        <f>SUM(H31:H42)</f>
        <v>1030367.33</v>
      </c>
      <c r="I43" s="581"/>
      <c r="J43" s="701"/>
      <c r="K43" s="461"/>
    </row>
    <row r="44" spans="3:11">
      <c r="C44" s="863" t="s">
        <v>1741</v>
      </c>
      <c r="D44" s="865" t="s">
        <v>929</v>
      </c>
      <c r="E44" s="457">
        <v>2</v>
      </c>
      <c r="F44" s="538" t="s">
        <v>1738</v>
      </c>
      <c r="G44" s="440"/>
      <c r="H44" s="445">
        <v>15000</v>
      </c>
      <c r="I44" s="581"/>
      <c r="J44" s="701"/>
      <c r="K44" s="461"/>
    </row>
    <row r="45" spans="3:11">
      <c r="C45" s="863"/>
      <c r="D45" s="865"/>
      <c r="E45" s="457">
        <v>2</v>
      </c>
      <c r="F45" s="538" t="s">
        <v>1739</v>
      </c>
      <c r="G45" s="440"/>
      <c r="H45" s="445">
        <v>800000</v>
      </c>
      <c r="I45" s="581"/>
      <c r="J45" s="701"/>
      <c r="K45" s="461"/>
    </row>
    <row r="46" spans="3:11">
      <c r="C46" s="863"/>
      <c r="D46" s="865"/>
      <c r="E46" s="457">
        <v>2</v>
      </c>
      <c r="F46" s="538" t="s">
        <v>1740</v>
      </c>
      <c r="G46" s="440"/>
      <c r="H46" s="445">
        <v>280179.19</v>
      </c>
      <c r="I46" s="581"/>
      <c r="J46" s="701"/>
      <c r="K46" s="461"/>
    </row>
    <row r="47" spans="3:11">
      <c r="C47" s="863"/>
      <c r="D47" s="865"/>
      <c r="E47" s="457">
        <v>3</v>
      </c>
      <c r="F47" s="589" t="s">
        <v>1752</v>
      </c>
      <c r="G47" s="590">
        <v>1</v>
      </c>
      <c r="H47" s="591">
        <v>150.99666666666667</v>
      </c>
      <c r="I47" s="708" t="s">
        <v>93</v>
      </c>
      <c r="J47" s="441"/>
      <c r="K47" s="461" t="s">
        <v>1750</v>
      </c>
    </row>
    <row r="48" spans="3:11">
      <c r="C48" s="863"/>
      <c r="D48" s="865"/>
      <c r="E48" s="457">
        <v>3</v>
      </c>
      <c r="F48" s="589" t="s">
        <v>1753</v>
      </c>
      <c r="G48" s="590">
        <v>1</v>
      </c>
      <c r="H48" s="591">
        <v>839.32</v>
      </c>
      <c r="I48" s="708" t="s">
        <v>93</v>
      </c>
      <c r="J48" s="441"/>
      <c r="K48" s="461" t="s">
        <v>1750</v>
      </c>
    </row>
    <row r="49" spans="3:11">
      <c r="C49" s="863"/>
      <c r="D49" s="865"/>
      <c r="E49" s="457">
        <v>3</v>
      </c>
      <c r="F49" s="589" t="s">
        <v>1754</v>
      </c>
      <c r="G49" s="590">
        <v>1</v>
      </c>
      <c r="H49" s="591">
        <v>7895.41</v>
      </c>
      <c r="I49" s="708" t="s">
        <v>93</v>
      </c>
      <c r="J49" s="441"/>
      <c r="K49" s="461" t="s">
        <v>1750</v>
      </c>
    </row>
    <row r="50" spans="3:11">
      <c r="C50" s="863"/>
      <c r="D50" s="865"/>
      <c r="E50" s="457">
        <v>3</v>
      </c>
      <c r="F50" s="589" t="s">
        <v>1755</v>
      </c>
      <c r="G50" s="590">
        <v>1</v>
      </c>
      <c r="H50" s="591">
        <v>445.93666666666667</v>
      </c>
      <c r="I50" s="708" t="s">
        <v>93</v>
      </c>
      <c r="J50" s="441"/>
      <c r="K50" s="461" t="s">
        <v>1750</v>
      </c>
    </row>
    <row r="51" spans="3:11">
      <c r="C51" s="863"/>
      <c r="D51" s="865"/>
      <c r="E51" s="457">
        <v>3</v>
      </c>
      <c r="F51" s="589" t="s">
        <v>1756</v>
      </c>
      <c r="G51" s="590">
        <v>1</v>
      </c>
      <c r="H51" s="591">
        <v>2010.6566666666665</v>
      </c>
      <c r="I51" s="708" t="s">
        <v>93</v>
      </c>
      <c r="J51" s="441"/>
      <c r="K51" s="461" t="s">
        <v>1750</v>
      </c>
    </row>
    <row r="52" spans="3:11">
      <c r="C52" s="863"/>
      <c r="D52" s="865"/>
      <c r="E52" s="457">
        <v>3</v>
      </c>
      <c r="F52" s="589" t="s">
        <v>1757</v>
      </c>
      <c r="G52" s="590">
        <v>1</v>
      </c>
      <c r="H52" s="591">
        <v>1249.8633333333335</v>
      </c>
      <c r="I52" s="708" t="s">
        <v>93</v>
      </c>
      <c r="J52" s="441"/>
      <c r="K52" s="461" t="s">
        <v>1750</v>
      </c>
    </row>
    <row r="53" spans="3:11">
      <c r="C53" s="863"/>
      <c r="D53" s="865"/>
      <c r="E53" s="457">
        <v>3</v>
      </c>
      <c r="F53" s="589" t="s">
        <v>766</v>
      </c>
      <c r="G53" s="590">
        <v>1</v>
      </c>
      <c r="H53" s="591">
        <v>5419.4666666666662</v>
      </c>
      <c r="I53" s="708" t="s">
        <v>93</v>
      </c>
      <c r="J53" s="441"/>
      <c r="K53" s="461" t="s">
        <v>1750</v>
      </c>
    </row>
    <row r="54" spans="3:11">
      <c r="C54" s="863"/>
      <c r="D54" s="865"/>
      <c r="E54" s="457">
        <v>3</v>
      </c>
      <c r="F54" s="589" t="s">
        <v>1758</v>
      </c>
      <c r="G54" s="590">
        <v>2</v>
      </c>
      <c r="H54" s="591">
        <v>1289.8866666666665</v>
      </c>
      <c r="I54" s="708" t="s">
        <v>93</v>
      </c>
      <c r="J54" s="441"/>
      <c r="K54" s="461" t="s">
        <v>1750</v>
      </c>
    </row>
    <row r="55" spans="3:11">
      <c r="C55" s="863"/>
      <c r="D55" s="865"/>
      <c r="E55" s="457">
        <v>3</v>
      </c>
      <c r="F55" s="589" t="s">
        <v>1759</v>
      </c>
      <c r="G55" s="590">
        <v>2</v>
      </c>
      <c r="H55" s="591">
        <v>414.82</v>
      </c>
      <c r="I55" s="708" t="s">
        <v>93</v>
      </c>
      <c r="J55" s="441"/>
      <c r="K55" s="461" t="s">
        <v>1750</v>
      </c>
    </row>
    <row r="56" spans="3:11">
      <c r="C56" s="863"/>
      <c r="D56" s="865"/>
      <c r="E56" s="457">
        <v>3</v>
      </c>
      <c r="F56" s="589" t="s">
        <v>1760</v>
      </c>
      <c r="G56" s="590">
        <v>1</v>
      </c>
      <c r="H56" s="591">
        <v>749.63333333333333</v>
      </c>
      <c r="I56" s="708" t="s">
        <v>93</v>
      </c>
      <c r="J56" s="441"/>
      <c r="K56" s="461" t="s">
        <v>1750</v>
      </c>
    </row>
    <row r="57" spans="3:11">
      <c r="C57" s="863"/>
      <c r="D57" s="865"/>
      <c r="E57" s="457">
        <v>3</v>
      </c>
      <c r="F57" s="589" t="s">
        <v>175</v>
      </c>
      <c r="G57" s="590">
        <v>3</v>
      </c>
      <c r="H57" s="591">
        <v>2539.35</v>
      </c>
      <c r="I57" s="708" t="s">
        <v>93</v>
      </c>
      <c r="J57" s="441"/>
      <c r="K57" s="461" t="s">
        <v>1750</v>
      </c>
    </row>
    <row r="58" spans="3:11">
      <c r="C58" s="863"/>
      <c r="D58" s="865"/>
      <c r="E58" s="457">
        <v>3</v>
      </c>
      <c r="F58" s="589" t="s">
        <v>1761</v>
      </c>
      <c r="G58" s="590">
        <v>21</v>
      </c>
      <c r="H58" s="591">
        <v>3762.9200000000005</v>
      </c>
      <c r="I58" s="708" t="s">
        <v>93</v>
      </c>
      <c r="J58" s="441"/>
      <c r="K58" s="461" t="s">
        <v>1750</v>
      </c>
    </row>
    <row r="59" spans="3:11">
      <c r="C59" s="863"/>
      <c r="D59" s="865"/>
      <c r="E59" s="457">
        <v>3</v>
      </c>
      <c r="F59" s="589" t="s">
        <v>1762</v>
      </c>
      <c r="G59" s="590">
        <v>1</v>
      </c>
      <c r="H59" s="591">
        <v>1215.1400000000001</v>
      </c>
      <c r="I59" s="708" t="s">
        <v>93</v>
      </c>
      <c r="J59" s="441"/>
      <c r="K59" s="461" t="s">
        <v>1750</v>
      </c>
    </row>
    <row r="60" spans="3:11">
      <c r="C60" s="863"/>
      <c r="D60" s="865"/>
      <c r="E60" s="457">
        <v>3</v>
      </c>
      <c r="F60" s="589" t="s">
        <v>1763</v>
      </c>
      <c r="G60" s="590">
        <v>2</v>
      </c>
      <c r="H60" s="591">
        <v>5993.2666666666664</v>
      </c>
      <c r="I60" s="708" t="s">
        <v>93</v>
      </c>
      <c r="J60" s="441"/>
      <c r="K60" s="461" t="s">
        <v>1750</v>
      </c>
    </row>
    <row r="61" spans="3:11">
      <c r="C61" s="863"/>
      <c r="D61" s="865"/>
      <c r="E61" s="457">
        <v>3</v>
      </c>
      <c r="F61" s="589" t="s">
        <v>1764</v>
      </c>
      <c r="G61" s="590">
        <v>1</v>
      </c>
      <c r="H61" s="591">
        <v>1016</v>
      </c>
      <c r="I61" s="708" t="s">
        <v>93</v>
      </c>
      <c r="J61" s="441"/>
      <c r="K61" s="461" t="s">
        <v>1750</v>
      </c>
    </row>
    <row r="62" spans="3:11">
      <c r="C62" s="863"/>
      <c r="D62" s="865"/>
      <c r="E62" s="457">
        <v>3</v>
      </c>
      <c r="F62" s="589" t="s">
        <v>1765</v>
      </c>
      <c r="G62" s="590">
        <v>1</v>
      </c>
      <c r="H62" s="591">
        <v>710.16666666666663</v>
      </c>
      <c r="I62" s="708" t="s">
        <v>93</v>
      </c>
      <c r="J62" s="441"/>
      <c r="K62" s="461" t="s">
        <v>1750</v>
      </c>
    </row>
    <row r="63" spans="3:11">
      <c r="C63" s="863"/>
      <c r="D63" s="865"/>
      <c r="E63" s="457">
        <v>3</v>
      </c>
      <c r="F63" s="589" t="s">
        <v>1766</v>
      </c>
      <c r="G63" s="590">
        <v>1</v>
      </c>
      <c r="H63" s="591">
        <v>909.27666666666664</v>
      </c>
      <c r="I63" s="708" t="s">
        <v>93</v>
      </c>
      <c r="J63" s="441"/>
      <c r="K63" s="461" t="s">
        <v>1750</v>
      </c>
    </row>
    <row r="64" spans="3:11">
      <c r="C64" s="863"/>
      <c r="D64" s="865"/>
      <c r="E64" s="457">
        <v>3</v>
      </c>
      <c r="F64" s="589" t="s">
        <v>1767</v>
      </c>
      <c r="G64" s="590">
        <v>11</v>
      </c>
      <c r="H64" s="591">
        <v>1179.7133333333334</v>
      </c>
      <c r="I64" s="708" t="s">
        <v>93</v>
      </c>
      <c r="J64" s="441"/>
      <c r="K64" s="461" t="s">
        <v>1750</v>
      </c>
    </row>
    <row r="65" spans="3:11">
      <c r="C65" s="863"/>
      <c r="D65" s="865"/>
      <c r="E65" s="457">
        <v>3</v>
      </c>
      <c r="F65" s="589" t="s">
        <v>1768</v>
      </c>
      <c r="G65" s="590">
        <v>1</v>
      </c>
      <c r="H65" s="591">
        <v>2199.6</v>
      </c>
      <c r="I65" s="708" t="s">
        <v>93</v>
      </c>
      <c r="J65" s="441"/>
      <c r="K65" s="461" t="s">
        <v>1750</v>
      </c>
    </row>
    <row r="66" spans="3:11">
      <c r="C66" s="863"/>
      <c r="D66" s="865"/>
      <c r="E66" s="457">
        <v>3</v>
      </c>
      <c r="F66" s="589" t="s">
        <v>1094</v>
      </c>
      <c r="G66" s="592">
        <v>6</v>
      </c>
      <c r="H66" s="591">
        <v>3302.2200000000003</v>
      </c>
      <c r="I66" s="707" t="s">
        <v>746</v>
      </c>
      <c r="J66" s="441"/>
      <c r="K66" s="461" t="s">
        <v>1750</v>
      </c>
    </row>
    <row r="67" spans="3:11">
      <c r="C67" s="863"/>
      <c r="D67" s="865"/>
      <c r="E67" s="457">
        <v>3</v>
      </c>
      <c r="F67" s="589" t="s">
        <v>1769</v>
      </c>
      <c r="G67" s="592">
        <v>2</v>
      </c>
      <c r="H67" s="591">
        <v>21501.4</v>
      </c>
      <c r="I67" s="707" t="s">
        <v>746</v>
      </c>
      <c r="J67" s="441"/>
      <c r="K67" s="461" t="s">
        <v>1750</v>
      </c>
    </row>
    <row r="68" spans="3:11">
      <c r="C68" s="863"/>
      <c r="D68" s="865"/>
      <c r="E68" s="457">
        <v>3</v>
      </c>
      <c r="F68" s="589" t="s">
        <v>1770</v>
      </c>
      <c r="G68" s="592">
        <v>2</v>
      </c>
      <c r="H68" s="591">
        <v>7899.32</v>
      </c>
      <c r="I68" s="707" t="s">
        <v>746</v>
      </c>
      <c r="J68" s="441"/>
      <c r="K68" s="461" t="s">
        <v>1750</v>
      </c>
    </row>
    <row r="69" spans="3:11">
      <c r="C69" s="863"/>
      <c r="D69" s="865"/>
      <c r="E69" s="457">
        <v>3</v>
      </c>
      <c r="F69" s="589" t="s">
        <v>1771</v>
      </c>
      <c r="G69" s="592">
        <v>2</v>
      </c>
      <c r="H69" s="591">
        <v>25293.32</v>
      </c>
      <c r="I69" s="707" t="s">
        <v>746</v>
      </c>
      <c r="J69" s="441"/>
      <c r="K69" s="461" t="s">
        <v>1750</v>
      </c>
    </row>
    <row r="70" spans="3:11">
      <c r="C70" s="863"/>
      <c r="D70" s="865"/>
      <c r="E70" s="457">
        <v>3</v>
      </c>
      <c r="F70" s="589" t="s">
        <v>1772</v>
      </c>
      <c r="G70" s="592">
        <v>4</v>
      </c>
      <c r="H70" s="591">
        <v>483.84</v>
      </c>
      <c r="I70" s="707" t="s">
        <v>746</v>
      </c>
      <c r="J70" s="441"/>
      <c r="K70" s="461" t="s">
        <v>1750</v>
      </c>
    </row>
    <row r="71" spans="3:11">
      <c r="C71" s="863"/>
      <c r="D71" s="865"/>
      <c r="E71" s="457">
        <v>3</v>
      </c>
      <c r="F71" s="589" t="s">
        <v>1773</v>
      </c>
      <c r="G71" s="592">
        <v>2</v>
      </c>
      <c r="H71" s="591">
        <v>357.84</v>
      </c>
      <c r="I71" s="707" t="s">
        <v>746</v>
      </c>
      <c r="J71" s="441"/>
      <c r="K71" s="461" t="s">
        <v>1750</v>
      </c>
    </row>
    <row r="72" spans="3:11">
      <c r="C72" s="863"/>
      <c r="D72" s="865"/>
      <c r="E72" s="457">
        <v>3</v>
      </c>
      <c r="F72" s="589" t="s">
        <v>1774</v>
      </c>
      <c r="G72" s="592">
        <v>1</v>
      </c>
      <c r="H72" s="591">
        <v>330000</v>
      </c>
      <c r="I72" s="707" t="s">
        <v>746</v>
      </c>
      <c r="J72" s="441"/>
      <c r="K72" s="461" t="s">
        <v>1750</v>
      </c>
    </row>
    <row r="73" spans="3:11">
      <c r="C73" s="863"/>
      <c r="D73" s="865"/>
      <c r="E73" s="457">
        <v>3</v>
      </c>
      <c r="F73" s="589" t="s">
        <v>826</v>
      </c>
      <c r="G73" s="592">
        <v>7</v>
      </c>
      <c r="H73" s="591">
        <v>40695.620000000003</v>
      </c>
      <c r="I73" s="707" t="s">
        <v>181</v>
      </c>
      <c r="J73" s="441"/>
      <c r="K73" s="461" t="s">
        <v>1750</v>
      </c>
    </row>
    <row r="74" spans="3:11">
      <c r="C74" s="863"/>
      <c r="D74" s="865"/>
      <c r="E74" s="457">
        <v>3</v>
      </c>
      <c r="F74" s="589" t="s">
        <v>1770</v>
      </c>
      <c r="G74" s="592">
        <v>14</v>
      </c>
      <c r="H74" s="591">
        <v>30934.959999999999</v>
      </c>
      <c r="I74" s="707" t="s">
        <v>181</v>
      </c>
      <c r="J74" s="441"/>
      <c r="K74" s="461" t="s">
        <v>1750</v>
      </c>
    </row>
    <row r="75" spans="3:11">
      <c r="C75" s="863"/>
      <c r="D75" s="865"/>
      <c r="E75" s="457">
        <v>3</v>
      </c>
      <c r="F75" s="589" t="s">
        <v>1775</v>
      </c>
      <c r="G75" s="592">
        <v>7</v>
      </c>
      <c r="H75" s="591">
        <v>1803.48</v>
      </c>
      <c r="I75" s="707" t="s">
        <v>181</v>
      </c>
      <c r="J75" s="441"/>
      <c r="K75" s="461" t="s">
        <v>1750</v>
      </c>
    </row>
    <row r="76" spans="3:11">
      <c r="C76" s="863"/>
      <c r="D76" s="865"/>
      <c r="E76" s="457">
        <v>3</v>
      </c>
      <c r="F76" s="589" t="s">
        <v>1087</v>
      </c>
      <c r="G76" s="592">
        <v>7</v>
      </c>
      <c r="H76" s="591">
        <v>6456.38</v>
      </c>
      <c r="I76" s="707" t="s">
        <v>181</v>
      </c>
      <c r="J76" s="441"/>
      <c r="K76" s="461" t="s">
        <v>1750</v>
      </c>
    </row>
    <row r="77" spans="3:11">
      <c r="C77" s="863"/>
      <c r="D77" s="865"/>
      <c r="E77" s="457">
        <v>3</v>
      </c>
      <c r="F77" s="589" t="s">
        <v>745</v>
      </c>
      <c r="G77" s="592">
        <v>1</v>
      </c>
      <c r="H77" s="591">
        <v>5232</v>
      </c>
      <c r="I77" s="707" t="s">
        <v>181</v>
      </c>
      <c r="J77" s="441"/>
      <c r="K77" s="461" t="s">
        <v>1750</v>
      </c>
    </row>
    <row r="78" spans="3:11">
      <c r="C78" s="863"/>
      <c r="D78" s="865"/>
      <c r="E78" s="457">
        <v>3</v>
      </c>
      <c r="F78" s="589" t="s">
        <v>1776</v>
      </c>
      <c r="G78" s="592">
        <v>7</v>
      </c>
      <c r="H78" s="591">
        <v>4071.06</v>
      </c>
      <c r="I78" s="707" t="s">
        <v>181</v>
      </c>
      <c r="J78" s="441"/>
      <c r="K78" s="461" t="s">
        <v>1750</v>
      </c>
    </row>
    <row r="79" spans="3:11">
      <c r="C79" s="863"/>
      <c r="D79" s="865"/>
      <c r="E79" s="457">
        <v>3</v>
      </c>
      <c r="F79" s="589" t="s">
        <v>1777</v>
      </c>
      <c r="G79" s="592">
        <v>3</v>
      </c>
      <c r="H79" s="591">
        <v>1178.8800000000001</v>
      </c>
      <c r="I79" s="707" t="s">
        <v>181</v>
      </c>
      <c r="J79" s="441"/>
      <c r="K79" s="461" t="s">
        <v>1750</v>
      </c>
    </row>
    <row r="80" spans="3:11">
      <c r="C80" s="863"/>
      <c r="D80" s="865"/>
      <c r="E80" s="457">
        <v>3</v>
      </c>
      <c r="F80" s="589" t="s">
        <v>1778</v>
      </c>
      <c r="G80" s="592">
        <v>1</v>
      </c>
      <c r="H80" s="591">
        <v>3046.83</v>
      </c>
      <c r="I80" s="707" t="s">
        <v>181</v>
      </c>
      <c r="J80" s="441"/>
      <c r="K80" s="461" t="s">
        <v>1750</v>
      </c>
    </row>
    <row r="81" spans="3:11">
      <c r="C81" s="863"/>
      <c r="D81" s="865"/>
      <c r="E81" s="457">
        <v>3</v>
      </c>
      <c r="F81" s="589" t="s">
        <v>1779</v>
      </c>
      <c r="G81" s="592">
        <v>1</v>
      </c>
      <c r="H81" s="591">
        <v>620</v>
      </c>
      <c r="I81" s="707" t="s">
        <v>181</v>
      </c>
      <c r="J81" s="441"/>
      <c r="K81" s="461" t="s">
        <v>1750</v>
      </c>
    </row>
    <row r="82" spans="3:11">
      <c r="C82" s="863"/>
      <c r="D82" s="865"/>
      <c r="E82" s="457">
        <v>3</v>
      </c>
      <c r="F82" s="589" t="s">
        <v>1780</v>
      </c>
      <c r="G82" s="592">
        <v>1</v>
      </c>
      <c r="H82" s="591">
        <v>376.67</v>
      </c>
      <c r="I82" s="707" t="s">
        <v>181</v>
      </c>
      <c r="J82" s="441"/>
      <c r="K82" s="461" t="s">
        <v>1750</v>
      </c>
    </row>
    <row r="83" spans="3:11">
      <c r="C83" s="863"/>
      <c r="D83" s="865"/>
      <c r="E83" s="457">
        <v>3</v>
      </c>
      <c r="F83" s="589" t="s">
        <v>1781</v>
      </c>
      <c r="G83" s="592">
        <v>11</v>
      </c>
      <c r="H83" s="591">
        <v>21149</v>
      </c>
      <c r="I83" s="707" t="s">
        <v>181</v>
      </c>
      <c r="J83" s="441"/>
      <c r="K83" s="461" t="s">
        <v>1750</v>
      </c>
    </row>
    <row r="84" spans="3:11">
      <c r="C84" s="863"/>
      <c r="D84" s="865"/>
      <c r="E84" s="457">
        <v>3</v>
      </c>
      <c r="F84" s="589" t="s">
        <v>1782</v>
      </c>
      <c r="G84" s="592">
        <v>2</v>
      </c>
      <c r="H84" s="591">
        <v>4336.126666666667</v>
      </c>
      <c r="I84" s="707" t="s">
        <v>179</v>
      </c>
      <c r="J84" s="441"/>
      <c r="K84" s="461" t="s">
        <v>1750</v>
      </c>
    </row>
    <row r="85" spans="3:11">
      <c r="C85" s="863"/>
      <c r="D85" s="865"/>
      <c r="E85" s="457">
        <v>3</v>
      </c>
      <c r="F85" s="589" t="s">
        <v>121</v>
      </c>
      <c r="G85" s="592">
        <v>1</v>
      </c>
      <c r="H85" s="591">
        <v>1399.6866666666665</v>
      </c>
      <c r="I85" s="707" t="s">
        <v>179</v>
      </c>
      <c r="J85" s="441"/>
      <c r="K85" s="461" t="s">
        <v>1750</v>
      </c>
    </row>
    <row r="86" spans="3:11">
      <c r="C86" s="863"/>
      <c r="D86" s="865"/>
      <c r="E86" s="457">
        <v>3</v>
      </c>
      <c r="F86" s="589" t="s">
        <v>1740</v>
      </c>
      <c r="G86" s="592">
        <v>4</v>
      </c>
      <c r="H86" s="591">
        <v>13896.96</v>
      </c>
      <c r="I86" s="707" t="s">
        <v>179</v>
      </c>
      <c r="J86" s="441"/>
      <c r="K86" s="461" t="s">
        <v>1750</v>
      </c>
    </row>
    <row r="87" spans="3:11">
      <c r="C87" s="863"/>
      <c r="D87" s="865"/>
      <c r="E87" s="457">
        <v>3</v>
      </c>
      <c r="F87" s="589" t="s">
        <v>751</v>
      </c>
      <c r="G87" s="592">
        <v>1</v>
      </c>
      <c r="H87" s="591">
        <v>991.57</v>
      </c>
      <c r="I87" s="707" t="s">
        <v>179</v>
      </c>
      <c r="J87" s="441"/>
      <c r="K87" s="461" t="s">
        <v>1750</v>
      </c>
    </row>
    <row r="88" spans="3:11">
      <c r="C88" s="863"/>
      <c r="D88" s="865"/>
      <c r="E88" s="457">
        <v>3</v>
      </c>
      <c r="F88" s="589" t="s">
        <v>1783</v>
      </c>
      <c r="G88" s="592">
        <v>1</v>
      </c>
      <c r="H88" s="591">
        <v>804.25999999999988</v>
      </c>
      <c r="I88" s="707" t="s">
        <v>179</v>
      </c>
      <c r="J88" s="441"/>
      <c r="K88" s="461" t="s">
        <v>1750</v>
      </c>
    </row>
    <row r="89" spans="3:11">
      <c r="C89" s="863"/>
      <c r="D89" s="865"/>
      <c r="E89" s="457">
        <v>3</v>
      </c>
      <c r="F89" s="589" t="s">
        <v>1784</v>
      </c>
      <c r="G89" s="592">
        <v>13</v>
      </c>
      <c r="H89" s="591">
        <v>5342.74</v>
      </c>
      <c r="I89" s="707" t="s">
        <v>179</v>
      </c>
      <c r="J89" s="441"/>
      <c r="K89" s="461" t="s">
        <v>1750</v>
      </c>
    </row>
    <row r="90" spans="3:11">
      <c r="C90" s="863"/>
      <c r="D90" s="865"/>
      <c r="E90" s="457">
        <v>3</v>
      </c>
      <c r="F90" s="589" t="s">
        <v>1785</v>
      </c>
      <c r="G90" s="592">
        <v>5</v>
      </c>
      <c r="H90" s="591">
        <v>2034.5000000000002</v>
      </c>
      <c r="I90" s="707" t="s">
        <v>179</v>
      </c>
      <c r="J90" s="441"/>
      <c r="K90" s="461" t="s">
        <v>1750</v>
      </c>
    </row>
    <row r="91" spans="3:11">
      <c r="C91" s="863"/>
      <c r="D91" s="865"/>
      <c r="E91" s="457">
        <v>3</v>
      </c>
      <c r="F91" s="589" t="s">
        <v>1786</v>
      </c>
      <c r="G91" s="592">
        <v>2</v>
      </c>
      <c r="H91" s="591">
        <v>2588.3733333333334</v>
      </c>
      <c r="I91" s="707" t="s">
        <v>179</v>
      </c>
      <c r="J91" s="441"/>
      <c r="K91" s="461" t="s">
        <v>1750</v>
      </c>
    </row>
    <row r="92" spans="3:11">
      <c r="C92" s="863"/>
      <c r="D92" s="865"/>
      <c r="E92" s="457">
        <v>3</v>
      </c>
      <c r="F92" s="589" t="s">
        <v>1787</v>
      </c>
      <c r="G92" s="592">
        <v>2</v>
      </c>
      <c r="H92" s="591">
        <v>3523.08</v>
      </c>
      <c r="I92" s="707" t="s">
        <v>179</v>
      </c>
      <c r="J92" s="441"/>
      <c r="K92" s="461" t="s">
        <v>1750</v>
      </c>
    </row>
    <row r="93" spans="3:11">
      <c r="C93" s="863"/>
      <c r="D93" s="865"/>
      <c r="E93" s="457">
        <v>3</v>
      </c>
      <c r="F93" s="589" t="s">
        <v>745</v>
      </c>
      <c r="G93" s="592">
        <v>1</v>
      </c>
      <c r="H93" s="591">
        <v>4097.2633333333333</v>
      </c>
      <c r="I93" s="707" t="s">
        <v>179</v>
      </c>
      <c r="J93" s="441"/>
      <c r="K93" s="461" t="s">
        <v>1750</v>
      </c>
    </row>
    <row r="94" spans="3:11">
      <c r="C94" s="863"/>
      <c r="D94" s="865"/>
      <c r="E94" s="457">
        <v>3</v>
      </c>
      <c r="F94" s="589" t="s">
        <v>1788</v>
      </c>
      <c r="G94" s="592">
        <v>1</v>
      </c>
      <c r="H94" s="591">
        <v>960.85</v>
      </c>
      <c r="I94" s="707" t="s">
        <v>179</v>
      </c>
      <c r="J94" s="441"/>
      <c r="K94" s="461" t="s">
        <v>1750</v>
      </c>
    </row>
    <row r="95" spans="3:11">
      <c r="C95" s="863"/>
      <c r="D95" s="865"/>
      <c r="E95" s="457">
        <v>3</v>
      </c>
      <c r="F95" s="589" t="s">
        <v>1789</v>
      </c>
      <c r="G95" s="592">
        <v>1</v>
      </c>
      <c r="H95" s="591">
        <v>293.96666666666664</v>
      </c>
      <c r="I95" s="707" t="s">
        <v>179</v>
      </c>
      <c r="J95" s="441"/>
      <c r="K95" s="461" t="s">
        <v>1750</v>
      </c>
    </row>
    <row r="96" spans="3:11">
      <c r="C96" s="863"/>
      <c r="D96" s="865"/>
      <c r="E96" s="457">
        <v>3</v>
      </c>
      <c r="F96" s="589" t="s">
        <v>122</v>
      </c>
      <c r="G96" s="592">
        <v>4</v>
      </c>
      <c r="H96" s="591">
        <v>10768.84</v>
      </c>
      <c r="I96" s="707" t="s">
        <v>179</v>
      </c>
      <c r="J96" s="441"/>
      <c r="K96" s="461" t="s">
        <v>1750</v>
      </c>
    </row>
    <row r="97" spans="3:11">
      <c r="C97" s="863"/>
      <c r="D97" s="865"/>
      <c r="E97" s="457">
        <v>3</v>
      </c>
      <c r="F97" s="589" t="s">
        <v>338</v>
      </c>
      <c r="G97" s="592">
        <v>1</v>
      </c>
      <c r="H97" s="591">
        <v>2353.14</v>
      </c>
      <c r="I97" s="707" t="s">
        <v>179</v>
      </c>
      <c r="J97" s="441"/>
      <c r="K97" s="461" t="s">
        <v>1750</v>
      </c>
    </row>
    <row r="98" spans="3:11">
      <c r="C98" s="863"/>
      <c r="D98" s="865"/>
      <c r="E98" s="457">
        <v>3</v>
      </c>
      <c r="F98" s="589" t="s">
        <v>1790</v>
      </c>
      <c r="G98" s="592">
        <v>4</v>
      </c>
      <c r="H98" s="591">
        <v>2327.146666666667</v>
      </c>
      <c r="I98" s="707" t="s">
        <v>179</v>
      </c>
      <c r="J98" s="441"/>
      <c r="K98" s="461" t="s">
        <v>1750</v>
      </c>
    </row>
    <row r="99" spans="3:11">
      <c r="C99" s="863"/>
      <c r="D99" s="865"/>
      <c r="E99" s="457">
        <v>3</v>
      </c>
      <c r="F99" s="589" t="s">
        <v>1791</v>
      </c>
      <c r="G99" s="592">
        <v>1</v>
      </c>
      <c r="H99" s="591">
        <v>325.03999999999996</v>
      </c>
      <c r="I99" s="707" t="s">
        <v>179</v>
      </c>
      <c r="J99" s="441"/>
      <c r="K99" s="461" t="s">
        <v>1750</v>
      </c>
    </row>
    <row r="100" spans="3:11">
      <c r="C100" s="863"/>
      <c r="D100" s="865"/>
      <c r="E100" s="457">
        <v>3</v>
      </c>
      <c r="F100" s="589" t="s">
        <v>1792</v>
      </c>
      <c r="G100" s="592">
        <v>1</v>
      </c>
      <c r="H100" s="591">
        <v>565.69666666666672</v>
      </c>
      <c r="I100" s="707" t="s">
        <v>179</v>
      </c>
      <c r="J100" s="441"/>
      <c r="K100" s="461" t="s">
        <v>1750</v>
      </c>
    </row>
    <row r="101" spans="3:11">
      <c r="C101" s="863"/>
      <c r="D101" s="865"/>
      <c r="E101" s="457"/>
      <c r="F101" s="538"/>
      <c r="G101" s="438"/>
      <c r="H101" s="703">
        <f>SUM(H44:H100)</f>
        <v>1696182.6733333338</v>
      </c>
      <c r="I101" s="581"/>
      <c r="J101" s="701"/>
      <c r="K101" s="461"/>
    </row>
    <row r="102" spans="3:11">
      <c r="C102" s="446"/>
      <c r="D102" s="446"/>
      <c r="E102" s="446"/>
      <c r="F102" s="704"/>
      <c r="G102" s="438"/>
      <c r="H102" s="705">
        <f>SUM(H101,H43,H30)</f>
        <v>3921609.583333334</v>
      </c>
      <c r="I102" s="581"/>
      <c r="J102" s="701"/>
      <c r="K102" s="461"/>
    </row>
    <row r="107" spans="3:11" ht="12.75" customHeight="1">
      <c r="C107" s="744"/>
      <c r="D107" s="1081"/>
      <c r="E107" s="1081"/>
      <c r="F107" s="1081"/>
      <c r="G107" s="745"/>
      <c r="H107" s="746"/>
      <c r="I107" s="747"/>
    </row>
    <row r="108" spans="3:11">
      <c r="C108" s="748"/>
      <c r="D108" s="1082"/>
      <c r="E108" s="1083"/>
      <c r="F108" s="1084"/>
      <c r="G108" s="747"/>
      <c r="H108" s="749"/>
      <c r="I108" s="747"/>
    </row>
    <row r="109" spans="3:11">
      <c r="C109" s="750"/>
      <c r="D109" s="750"/>
      <c r="E109" s="750"/>
      <c r="F109" s="750"/>
      <c r="G109" s="751"/>
      <c r="H109" s="752"/>
      <c r="I109" s="753"/>
    </row>
    <row r="110" spans="3:11">
      <c r="C110" s="1079"/>
      <c r="D110" s="1079"/>
      <c r="E110" s="754"/>
      <c r="F110" s="755"/>
      <c r="G110" s="751"/>
      <c r="H110" s="756"/>
      <c r="I110" s="757"/>
    </row>
    <row r="111" spans="3:11">
      <c r="C111" s="1079"/>
      <c r="D111" s="1079"/>
      <c r="E111" s="754"/>
      <c r="F111" s="755"/>
      <c r="G111" s="754"/>
      <c r="H111" s="758"/>
      <c r="I111" s="750"/>
    </row>
    <row r="112" spans="3:11">
      <c r="C112" s="1079"/>
      <c r="D112" s="1080"/>
      <c r="E112" s="759"/>
      <c r="F112" s="755"/>
      <c r="G112" s="760"/>
      <c r="H112" s="761"/>
      <c r="I112" s="750"/>
    </row>
    <row r="113" spans="3:9">
      <c r="C113" s="1079"/>
      <c r="D113" s="1080"/>
      <c r="E113" s="759"/>
      <c r="F113" s="755"/>
      <c r="G113" s="760"/>
      <c r="H113" s="761"/>
      <c r="I113" s="750"/>
    </row>
    <row r="114" spans="3:9">
      <c r="C114" s="1079"/>
      <c r="D114" s="1080"/>
      <c r="E114" s="759"/>
      <c r="F114" s="755"/>
      <c r="G114" s="760"/>
      <c r="H114" s="761"/>
      <c r="I114" s="750"/>
    </row>
    <row r="115" spans="3:9">
      <c r="C115" s="1079"/>
      <c r="D115" s="1080"/>
      <c r="E115" s="759"/>
      <c r="F115" s="762"/>
      <c r="G115" s="760"/>
      <c r="H115" s="761"/>
      <c r="I115" s="750"/>
    </row>
    <row r="116" spans="3:9">
      <c r="C116" s="1079"/>
      <c r="D116" s="1080"/>
      <c r="E116" s="759"/>
      <c r="F116" s="755"/>
      <c r="G116" s="760"/>
      <c r="H116" s="761"/>
      <c r="I116" s="750"/>
    </row>
    <row r="117" spans="3:9" ht="12.75" customHeight="1">
      <c r="C117" s="1079"/>
      <c r="D117" s="1080"/>
      <c r="E117" s="759"/>
      <c r="F117" s="755"/>
      <c r="G117" s="760"/>
      <c r="H117" s="761"/>
      <c r="I117" s="750"/>
    </row>
    <row r="118" spans="3:9">
      <c r="C118" s="1079"/>
      <c r="D118" s="1080"/>
      <c r="E118" s="759"/>
      <c r="F118" s="755"/>
      <c r="G118" s="760"/>
      <c r="H118" s="761"/>
      <c r="I118" s="750"/>
    </row>
    <row r="119" spans="3:9">
      <c r="C119" s="1079"/>
      <c r="D119" s="1080"/>
      <c r="E119" s="759"/>
      <c r="F119" s="755"/>
      <c r="G119" s="760"/>
      <c r="H119" s="761"/>
      <c r="I119" s="750"/>
    </row>
    <row r="120" spans="3:9">
      <c r="C120" s="1079"/>
      <c r="D120" s="1080"/>
      <c r="E120" s="759"/>
      <c r="F120" s="755"/>
      <c r="G120" s="760"/>
      <c r="H120" s="761"/>
      <c r="I120" s="750"/>
    </row>
    <row r="121" spans="3:9">
      <c r="C121" s="1079"/>
      <c r="D121" s="1080"/>
      <c r="E121" s="759"/>
      <c r="F121" s="755"/>
      <c r="G121" s="760"/>
      <c r="H121" s="761"/>
      <c r="I121" s="750"/>
    </row>
    <row r="122" spans="3:9" ht="12.75" customHeight="1">
      <c r="C122" s="1079"/>
      <c r="D122" s="1080"/>
      <c r="E122" s="759"/>
      <c r="F122" s="763"/>
      <c r="G122" s="764"/>
      <c r="H122" s="765"/>
      <c r="I122" s="757"/>
    </row>
    <row r="123" spans="3:9">
      <c r="C123" s="1079"/>
      <c r="D123" s="1080"/>
      <c r="E123" s="759"/>
      <c r="F123" s="763"/>
      <c r="G123" s="764"/>
      <c r="H123" s="765"/>
      <c r="I123" s="757"/>
    </row>
    <row r="124" spans="3:9">
      <c r="C124" s="754"/>
      <c r="D124" s="1080"/>
      <c r="E124" s="759"/>
      <c r="F124" s="1085"/>
      <c r="G124" s="1085"/>
      <c r="H124" s="758"/>
      <c r="I124" s="750"/>
    </row>
    <row r="125" spans="3:9">
      <c r="C125" s="1079"/>
      <c r="D125" s="1080"/>
      <c r="E125" s="759"/>
      <c r="F125" s="755"/>
      <c r="G125" s="751"/>
      <c r="H125" s="761"/>
      <c r="I125" s="750"/>
    </row>
    <row r="126" spans="3:9">
      <c r="C126" s="1079"/>
      <c r="D126" s="1080"/>
      <c r="E126" s="759"/>
      <c r="F126" s="755"/>
      <c r="G126" s="751"/>
      <c r="H126" s="761"/>
      <c r="I126" s="750"/>
    </row>
    <row r="127" spans="3:9">
      <c r="C127" s="1079"/>
      <c r="D127" s="1080"/>
      <c r="E127" s="759"/>
      <c r="F127" s="755"/>
      <c r="G127" s="751"/>
      <c r="H127" s="761"/>
      <c r="I127" s="750"/>
    </row>
    <row r="128" spans="3:9">
      <c r="C128" s="1079"/>
      <c r="D128" s="1080"/>
      <c r="E128" s="759"/>
      <c r="F128" s="763"/>
      <c r="G128" s="764"/>
      <c r="H128" s="765"/>
      <c r="I128" s="757"/>
    </row>
    <row r="129" spans="3:9">
      <c r="C129" s="1079"/>
      <c r="D129" s="1080"/>
      <c r="E129" s="759"/>
      <c r="F129" s="763"/>
      <c r="G129" s="764"/>
      <c r="H129" s="765"/>
      <c r="I129" s="757"/>
    </row>
    <row r="130" spans="3:9">
      <c r="C130" s="1079"/>
      <c r="D130" s="1080"/>
      <c r="E130" s="759"/>
      <c r="F130" s="763"/>
      <c r="G130" s="764"/>
      <c r="H130" s="765"/>
      <c r="I130" s="757"/>
    </row>
    <row r="131" spans="3:9">
      <c r="C131" s="1079"/>
      <c r="D131" s="1080"/>
      <c r="E131" s="759"/>
      <c r="F131" s="763"/>
      <c r="G131" s="764"/>
      <c r="H131" s="765"/>
      <c r="I131" s="757"/>
    </row>
    <row r="132" spans="3:9">
      <c r="C132" s="1079"/>
      <c r="D132" s="1080"/>
      <c r="E132" s="759"/>
      <c r="F132" s="763"/>
      <c r="G132" s="764"/>
      <c r="H132" s="765"/>
      <c r="I132" s="757"/>
    </row>
    <row r="133" spans="3:9">
      <c r="C133" s="1079"/>
      <c r="D133" s="1080"/>
      <c r="E133" s="759"/>
      <c r="F133" s="763"/>
      <c r="G133" s="764"/>
      <c r="H133" s="765"/>
      <c r="I133" s="757"/>
    </row>
    <row r="134" spans="3:9">
      <c r="C134" s="1079"/>
      <c r="D134" s="1080"/>
      <c r="E134" s="759"/>
      <c r="F134" s="763"/>
      <c r="G134" s="764"/>
      <c r="H134" s="765"/>
      <c r="I134" s="757"/>
    </row>
    <row r="135" spans="3:9">
      <c r="C135" s="1079"/>
      <c r="D135" s="1080"/>
      <c r="E135" s="759"/>
      <c r="F135" s="763"/>
      <c r="G135" s="764"/>
      <c r="H135" s="765"/>
      <c r="I135" s="757"/>
    </row>
    <row r="136" spans="3:9">
      <c r="C136" s="1079"/>
      <c r="D136" s="1080"/>
      <c r="E136" s="759"/>
      <c r="F136" s="763"/>
      <c r="G136" s="764"/>
      <c r="H136" s="765"/>
      <c r="I136" s="757"/>
    </row>
    <row r="137" spans="3:9">
      <c r="C137" s="1079"/>
      <c r="D137" s="1080"/>
      <c r="E137" s="759"/>
      <c r="F137" s="763"/>
      <c r="G137" s="764"/>
      <c r="H137" s="765"/>
      <c r="I137" s="757"/>
    </row>
    <row r="138" spans="3:9">
      <c r="C138" s="1079"/>
      <c r="D138" s="1080"/>
      <c r="E138" s="759"/>
      <c r="F138" s="763"/>
      <c r="G138" s="764"/>
      <c r="H138" s="765"/>
      <c r="I138" s="757"/>
    </row>
    <row r="139" spans="3:9">
      <c r="C139" s="1079"/>
      <c r="D139" s="1080"/>
      <c r="E139" s="759"/>
      <c r="F139" s="763"/>
      <c r="G139" s="764"/>
      <c r="H139" s="765"/>
      <c r="I139" s="757"/>
    </row>
    <row r="140" spans="3:9">
      <c r="C140" s="1079"/>
      <c r="D140" s="1080"/>
      <c r="E140" s="759"/>
      <c r="F140" s="763"/>
      <c r="G140" s="764"/>
      <c r="H140" s="765"/>
      <c r="I140" s="757"/>
    </row>
    <row r="141" spans="3:9">
      <c r="C141" s="1079"/>
      <c r="D141" s="1080"/>
      <c r="E141" s="759"/>
      <c r="F141" s="763"/>
      <c r="G141" s="764"/>
      <c r="H141" s="765"/>
      <c r="I141" s="757"/>
    </row>
    <row r="142" spans="3:9">
      <c r="C142" s="1079"/>
      <c r="D142" s="1080"/>
      <c r="E142" s="759"/>
      <c r="F142" s="763"/>
      <c r="G142" s="764"/>
      <c r="H142" s="765"/>
      <c r="I142" s="757"/>
    </row>
    <row r="143" spans="3:9">
      <c r="C143" s="1079"/>
      <c r="D143" s="1080"/>
      <c r="E143" s="759"/>
      <c r="F143" s="763"/>
      <c r="G143" s="764"/>
      <c r="H143" s="765"/>
      <c r="I143" s="757"/>
    </row>
    <row r="144" spans="3:9">
      <c r="C144" s="1079"/>
      <c r="D144" s="1080"/>
      <c r="E144" s="759"/>
      <c r="F144" s="763"/>
      <c r="G144" s="764"/>
      <c r="H144" s="765"/>
      <c r="I144" s="757"/>
    </row>
    <row r="145" spans="3:9">
      <c r="C145" s="1079"/>
      <c r="D145" s="1080"/>
      <c r="E145" s="759"/>
      <c r="F145" s="763"/>
      <c r="G145" s="764"/>
      <c r="H145" s="765"/>
      <c r="I145" s="757"/>
    </row>
    <row r="146" spans="3:9">
      <c r="C146" s="1079"/>
      <c r="D146" s="1080"/>
      <c r="E146" s="759"/>
      <c r="F146" s="763"/>
      <c r="G146" s="764"/>
      <c r="H146" s="765"/>
      <c r="I146" s="757"/>
    </row>
    <row r="147" spans="3:9">
      <c r="C147" s="1079"/>
      <c r="D147" s="1080"/>
      <c r="E147" s="759"/>
      <c r="F147" s="763"/>
      <c r="G147" s="766"/>
      <c r="H147" s="765"/>
      <c r="I147" s="757"/>
    </row>
    <row r="148" spans="3:9">
      <c r="C148" s="1079"/>
      <c r="D148" s="1080"/>
      <c r="E148" s="759"/>
      <c r="F148" s="763"/>
      <c r="G148" s="766"/>
      <c r="H148" s="765"/>
      <c r="I148" s="757"/>
    </row>
    <row r="149" spans="3:9">
      <c r="C149" s="1079"/>
      <c r="D149" s="1080"/>
      <c r="E149" s="759"/>
      <c r="F149" s="763"/>
      <c r="G149" s="766"/>
      <c r="H149" s="765"/>
      <c r="I149" s="757"/>
    </row>
    <row r="150" spans="3:9">
      <c r="C150" s="1079"/>
      <c r="D150" s="1080"/>
      <c r="E150" s="759"/>
      <c r="F150" s="763"/>
      <c r="G150" s="766"/>
      <c r="H150" s="765"/>
      <c r="I150" s="757"/>
    </row>
    <row r="151" spans="3:9">
      <c r="C151" s="1079"/>
      <c r="D151" s="1080"/>
      <c r="E151" s="759"/>
      <c r="F151" s="763"/>
      <c r="G151" s="766"/>
      <c r="H151" s="765"/>
      <c r="I151" s="757"/>
    </row>
    <row r="152" spans="3:9">
      <c r="C152" s="1079"/>
      <c r="D152" s="1080"/>
      <c r="E152" s="759"/>
      <c r="F152" s="763"/>
      <c r="G152" s="766"/>
      <c r="H152" s="765"/>
      <c r="I152" s="757"/>
    </row>
    <row r="153" spans="3:9">
      <c r="C153" s="1079"/>
      <c r="D153" s="1080"/>
      <c r="E153" s="759"/>
      <c r="F153" s="763"/>
      <c r="G153" s="766"/>
      <c r="H153" s="765"/>
      <c r="I153" s="757"/>
    </row>
    <row r="154" spans="3:9">
      <c r="C154" s="1079"/>
      <c r="D154" s="1080"/>
      <c r="E154" s="759"/>
      <c r="F154" s="763"/>
      <c r="G154" s="766"/>
      <c r="H154" s="765"/>
      <c r="I154" s="757"/>
    </row>
    <row r="155" spans="3:9">
      <c r="C155" s="1079"/>
      <c r="D155" s="1080"/>
      <c r="E155" s="759"/>
      <c r="F155" s="763"/>
      <c r="G155" s="766"/>
      <c r="H155" s="765"/>
      <c r="I155" s="757"/>
    </row>
    <row r="156" spans="3:9">
      <c r="C156" s="1079"/>
      <c r="D156" s="1080"/>
      <c r="E156" s="759"/>
      <c r="F156" s="763"/>
      <c r="G156" s="766"/>
      <c r="H156" s="765"/>
      <c r="I156" s="757"/>
    </row>
    <row r="157" spans="3:9">
      <c r="C157" s="1079"/>
      <c r="D157" s="1080"/>
      <c r="E157" s="759"/>
      <c r="F157" s="763"/>
      <c r="G157" s="766"/>
      <c r="H157" s="765"/>
      <c r="I157" s="757"/>
    </row>
    <row r="158" spans="3:9">
      <c r="C158" s="1079"/>
      <c r="D158" s="1080"/>
      <c r="E158" s="759"/>
      <c r="F158" s="763"/>
      <c r="G158" s="766"/>
      <c r="H158" s="765"/>
      <c r="I158" s="757"/>
    </row>
    <row r="159" spans="3:9">
      <c r="C159" s="1079"/>
      <c r="D159" s="1080"/>
      <c r="E159" s="759"/>
      <c r="F159" s="763"/>
      <c r="G159" s="766"/>
      <c r="H159" s="765"/>
      <c r="I159" s="757"/>
    </row>
    <row r="160" spans="3:9">
      <c r="C160" s="1079"/>
      <c r="D160" s="1080"/>
      <c r="E160" s="759"/>
      <c r="F160" s="763"/>
      <c r="G160" s="766"/>
      <c r="H160" s="765"/>
      <c r="I160" s="757"/>
    </row>
    <row r="161" spans="3:9">
      <c r="C161" s="1079"/>
      <c r="D161" s="1080"/>
      <c r="E161" s="759"/>
      <c r="F161" s="763"/>
      <c r="G161" s="766"/>
      <c r="H161" s="765"/>
      <c r="I161" s="757"/>
    </row>
    <row r="162" spans="3:9">
      <c r="C162" s="1079"/>
      <c r="D162" s="1080"/>
      <c r="E162" s="759"/>
      <c r="F162" s="763"/>
      <c r="G162" s="766"/>
      <c r="H162" s="765"/>
      <c r="I162" s="757"/>
    </row>
    <row r="163" spans="3:9">
      <c r="C163" s="1079"/>
      <c r="D163" s="1080"/>
      <c r="E163" s="759"/>
      <c r="F163" s="763"/>
      <c r="G163" s="766"/>
      <c r="H163" s="765"/>
      <c r="I163" s="757"/>
    </row>
    <row r="164" spans="3:9">
      <c r="C164" s="1079"/>
      <c r="D164" s="1080"/>
      <c r="E164" s="759"/>
      <c r="F164" s="763"/>
      <c r="G164" s="766"/>
      <c r="H164" s="765"/>
      <c r="I164" s="757"/>
    </row>
    <row r="165" spans="3:9">
      <c r="C165" s="1079"/>
      <c r="D165" s="1080"/>
      <c r="E165" s="759"/>
      <c r="F165" s="763"/>
      <c r="G165" s="766"/>
      <c r="H165" s="765"/>
      <c r="I165" s="757"/>
    </row>
    <row r="166" spans="3:9">
      <c r="C166" s="1079"/>
      <c r="D166" s="1080"/>
      <c r="E166" s="759"/>
      <c r="F166" s="763"/>
      <c r="G166" s="766"/>
      <c r="H166" s="765"/>
      <c r="I166" s="757"/>
    </row>
    <row r="167" spans="3:9">
      <c r="C167" s="1079"/>
      <c r="D167" s="1080"/>
      <c r="E167" s="759"/>
      <c r="F167" s="763"/>
      <c r="G167" s="766"/>
      <c r="H167" s="765"/>
      <c r="I167" s="757"/>
    </row>
    <row r="168" spans="3:9">
      <c r="C168" s="1079"/>
      <c r="D168" s="1080"/>
      <c r="E168" s="759"/>
      <c r="F168" s="763"/>
      <c r="G168" s="766"/>
      <c r="H168" s="765"/>
      <c r="I168" s="757"/>
    </row>
    <row r="169" spans="3:9">
      <c r="C169" s="1079"/>
      <c r="D169" s="1080"/>
      <c r="E169" s="759"/>
      <c r="F169" s="763"/>
      <c r="G169" s="766"/>
      <c r="H169" s="765"/>
      <c r="I169" s="757"/>
    </row>
    <row r="170" spans="3:9">
      <c r="C170" s="1079"/>
      <c r="D170" s="1080"/>
      <c r="E170" s="759"/>
      <c r="F170" s="763"/>
      <c r="G170" s="766"/>
      <c r="H170" s="765"/>
      <c r="I170" s="757"/>
    </row>
    <row r="171" spans="3:9">
      <c r="C171" s="1079"/>
      <c r="D171" s="1080"/>
      <c r="E171" s="759"/>
      <c r="F171" s="763"/>
      <c r="G171" s="766"/>
      <c r="H171" s="765"/>
      <c r="I171" s="757"/>
    </row>
    <row r="172" spans="3:9">
      <c r="C172" s="1079"/>
      <c r="D172" s="1080"/>
      <c r="E172" s="759"/>
      <c r="F172" s="763"/>
      <c r="G172" s="766"/>
      <c r="H172" s="765"/>
      <c r="I172" s="757"/>
    </row>
    <row r="173" spans="3:9">
      <c r="C173" s="1079"/>
      <c r="D173" s="1080"/>
      <c r="E173" s="759"/>
      <c r="F173" s="763"/>
      <c r="G173" s="766"/>
      <c r="H173" s="765"/>
      <c r="I173" s="757"/>
    </row>
    <row r="174" spans="3:9">
      <c r="C174" s="1079"/>
      <c r="D174" s="1080"/>
      <c r="E174" s="759"/>
      <c r="F174" s="763"/>
      <c r="G174" s="766"/>
      <c r="H174" s="765"/>
      <c r="I174" s="757"/>
    </row>
    <row r="175" spans="3:9">
      <c r="C175" s="1079"/>
      <c r="D175" s="1080"/>
      <c r="E175" s="759"/>
      <c r="F175" s="763"/>
      <c r="G175" s="766"/>
      <c r="H175" s="765"/>
      <c r="I175" s="757"/>
    </row>
    <row r="176" spans="3:9">
      <c r="C176" s="1079"/>
      <c r="D176" s="1080"/>
      <c r="E176" s="759"/>
      <c r="F176" s="763"/>
      <c r="G176" s="766"/>
      <c r="H176" s="765"/>
      <c r="I176" s="757"/>
    </row>
    <row r="177" spans="3:9">
      <c r="C177" s="1079"/>
      <c r="D177" s="1080"/>
      <c r="E177" s="759"/>
      <c r="F177" s="763"/>
      <c r="G177" s="766"/>
      <c r="H177" s="765"/>
      <c r="I177" s="757"/>
    </row>
    <row r="178" spans="3:9">
      <c r="C178" s="1079"/>
      <c r="D178" s="1080"/>
      <c r="E178" s="759"/>
      <c r="F178" s="763"/>
      <c r="G178" s="766"/>
      <c r="H178" s="765"/>
      <c r="I178" s="757"/>
    </row>
    <row r="179" spans="3:9">
      <c r="C179" s="1079"/>
      <c r="D179" s="1080"/>
      <c r="E179" s="759"/>
      <c r="F179" s="763"/>
      <c r="G179" s="766"/>
      <c r="H179" s="765"/>
      <c r="I179" s="757"/>
    </row>
    <row r="180" spans="3:9">
      <c r="C180" s="1079"/>
      <c r="D180" s="1080"/>
      <c r="E180" s="759"/>
      <c r="F180" s="763"/>
      <c r="G180" s="766"/>
      <c r="H180" s="765"/>
      <c r="I180" s="757"/>
    </row>
    <row r="181" spans="3:9">
      <c r="C181" s="1079"/>
      <c r="D181" s="1080"/>
      <c r="E181" s="759"/>
      <c r="F181" s="763"/>
      <c r="G181" s="766"/>
      <c r="H181" s="765"/>
      <c r="I181" s="757"/>
    </row>
    <row r="182" spans="3:9">
      <c r="C182" s="1079"/>
      <c r="D182" s="1080"/>
      <c r="E182" s="759"/>
      <c r="F182" s="755"/>
      <c r="G182" s="754"/>
      <c r="H182" s="767"/>
      <c r="I182" s="750"/>
    </row>
    <row r="183" spans="3:9">
      <c r="C183" s="446"/>
      <c r="D183" s="446"/>
      <c r="E183" s="446"/>
      <c r="F183" s="768"/>
      <c r="G183" s="754"/>
      <c r="H183" s="769"/>
      <c r="I183" s="750"/>
    </row>
    <row r="184" spans="3:9">
      <c r="F184" s="770"/>
      <c r="G184" s="745"/>
      <c r="H184" s="746"/>
      <c r="I184" s="747"/>
    </row>
    <row r="185" spans="3:9">
      <c r="F185" s="770"/>
      <c r="G185" s="745"/>
      <c r="H185" s="746"/>
      <c r="I185" s="747"/>
    </row>
    <row r="186" spans="3:9">
      <c r="F186" s="770"/>
      <c r="G186" s="745"/>
      <c r="H186" s="746"/>
      <c r="I186" s="747"/>
    </row>
  </sheetData>
  <sheetProtection selectLockedCells="1" selectUnlockedCells="1"/>
  <mergeCells count="29">
    <mergeCell ref="C44:C101"/>
    <mergeCell ref="D27:F27"/>
    <mergeCell ref="C29:C30"/>
    <mergeCell ref="D29:D30"/>
    <mergeCell ref="C41:C42"/>
    <mergeCell ref="C36:C40"/>
    <mergeCell ref="C31:C35"/>
    <mergeCell ref="D44:D101"/>
    <mergeCell ref="D31:D43"/>
    <mergeCell ref="F43:G43"/>
    <mergeCell ref="D20:D23"/>
    <mergeCell ref="C20:C23"/>
    <mergeCell ref="C2:H2"/>
    <mergeCell ref="D5:F5"/>
    <mergeCell ref="C7:C8"/>
    <mergeCell ref="D7:D8"/>
    <mergeCell ref="C9:C18"/>
    <mergeCell ref="D9:D19"/>
    <mergeCell ref="C125:C182"/>
    <mergeCell ref="D125:D182"/>
    <mergeCell ref="D107:F107"/>
    <mergeCell ref="D108:F108"/>
    <mergeCell ref="C110:C111"/>
    <mergeCell ref="D110:D111"/>
    <mergeCell ref="C112:C116"/>
    <mergeCell ref="D112:D124"/>
    <mergeCell ref="C117:C121"/>
    <mergeCell ref="C122:C123"/>
    <mergeCell ref="F124:G124"/>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3A094-D471-4A99-B94C-9F3821970794}">
  <dimension ref="B2:K182"/>
  <sheetViews>
    <sheetView topLeftCell="A52" zoomScale="70" zoomScaleNormal="70" workbookViewId="0">
      <selection activeCell="H183" sqref="H183"/>
    </sheetView>
  </sheetViews>
  <sheetFormatPr defaultRowHeight="12.75"/>
  <cols>
    <col min="1" max="1" width="6.28515625" style="4" customWidth="1"/>
    <col min="2" max="2" width="4.42578125" style="21" customWidth="1"/>
    <col min="3" max="3" width="30.85546875" style="4" customWidth="1"/>
    <col min="4" max="5" width="13.7109375" style="4" customWidth="1"/>
    <col min="6" max="6" width="145.7109375" style="70" customWidth="1"/>
    <col min="7" max="7" width="9.5703125" style="21" customWidth="1"/>
    <col min="8" max="8" width="24" style="19" customWidth="1"/>
    <col min="9" max="9" width="25.85546875" style="4" bestFit="1" customWidth="1"/>
    <col min="10" max="10" width="15.7109375" style="4" bestFit="1" customWidth="1"/>
    <col min="11" max="11" width="44.7109375" style="4" bestFit="1" customWidth="1"/>
    <col min="12" max="12" width="6.28515625" style="4" bestFit="1" customWidth="1"/>
    <col min="13" max="13" width="15.5703125" style="4" bestFit="1" customWidth="1"/>
    <col min="14" max="258" width="9.140625" style="4"/>
    <col min="259" max="259" width="41.7109375" style="4" bestFit="1" customWidth="1"/>
    <col min="260" max="260" width="15.7109375" style="4" bestFit="1" customWidth="1"/>
    <col min="261" max="261" width="41.5703125" style="4" customWidth="1"/>
    <col min="262" max="262" width="6.42578125" style="4" customWidth="1"/>
    <col min="263" max="263" width="18.28515625" style="4" bestFit="1" customWidth="1"/>
    <col min="264" max="264" width="9.140625" style="4"/>
    <col min="265" max="265" width="31.28515625" style="4" bestFit="1" customWidth="1"/>
    <col min="266" max="266" width="15.7109375" style="4" bestFit="1" customWidth="1"/>
    <col min="267" max="267" width="44.7109375" style="4" bestFit="1" customWidth="1"/>
    <col min="268" max="268" width="6.28515625" style="4" bestFit="1" customWidth="1"/>
    <col min="269" max="269" width="15.5703125" style="4" bestFit="1" customWidth="1"/>
    <col min="270" max="514" width="9.140625" style="4"/>
    <col min="515" max="515" width="41.7109375" style="4" bestFit="1" customWidth="1"/>
    <col min="516" max="516" width="15.7109375" style="4" bestFit="1" customWidth="1"/>
    <col min="517" max="517" width="41.5703125" style="4" customWidth="1"/>
    <col min="518" max="518" width="6.42578125" style="4" customWidth="1"/>
    <col min="519" max="519" width="18.28515625" style="4" bestFit="1" customWidth="1"/>
    <col min="520" max="520" width="9.140625" style="4"/>
    <col min="521" max="521" width="31.28515625" style="4" bestFit="1" customWidth="1"/>
    <col min="522" max="522" width="15.7109375" style="4" bestFit="1" customWidth="1"/>
    <col min="523" max="523" width="44.7109375" style="4" bestFit="1" customWidth="1"/>
    <col min="524" max="524" width="6.28515625" style="4" bestFit="1" customWidth="1"/>
    <col min="525" max="525" width="15.5703125" style="4" bestFit="1" customWidth="1"/>
    <col min="526" max="770" width="9.140625" style="4"/>
    <col min="771" max="771" width="41.7109375" style="4" bestFit="1" customWidth="1"/>
    <col min="772" max="772" width="15.7109375" style="4" bestFit="1" customWidth="1"/>
    <col min="773" max="773" width="41.5703125" style="4" customWidth="1"/>
    <col min="774" max="774" width="6.42578125" style="4" customWidth="1"/>
    <col min="775" max="775" width="18.28515625" style="4" bestFit="1" customWidth="1"/>
    <col min="776" max="776" width="9.140625" style="4"/>
    <col min="777" max="777" width="31.28515625" style="4" bestFit="1" customWidth="1"/>
    <col min="778" max="778" width="15.7109375" style="4" bestFit="1" customWidth="1"/>
    <col min="779" max="779" width="44.7109375" style="4" bestFit="1" customWidth="1"/>
    <col min="780" max="780" width="6.28515625" style="4" bestFit="1" customWidth="1"/>
    <col min="781" max="781" width="15.5703125" style="4" bestFit="1" customWidth="1"/>
    <col min="782" max="1026" width="9.140625" style="4"/>
    <col min="1027" max="1027" width="41.7109375" style="4" bestFit="1" customWidth="1"/>
    <col min="1028" max="1028" width="15.7109375" style="4" bestFit="1" customWidth="1"/>
    <col min="1029" max="1029" width="41.5703125" style="4" customWidth="1"/>
    <col min="1030" max="1030" width="6.42578125" style="4" customWidth="1"/>
    <col min="1031" max="1031" width="18.28515625" style="4" bestFit="1" customWidth="1"/>
    <col min="1032" max="1032" width="9.140625" style="4"/>
    <col min="1033" max="1033" width="31.28515625" style="4" bestFit="1" customWidth="1"/>
    <col min="1034" max="1034" width="15.7109375" style="4" bestFit="1" customWidth="1"/>
    <col min="1035" max="1035" width="44.7109375" style="4" bestFit="1" customWidth="1"/>
    <col min="1036" max="1036" width="6.28515625" style="4" bestFit="1" customWidth="1"/>
    <col min="1037" max="1037" width="15.5703125" style="4" bestFit="1" customWidth="1"/>
    <col min="1038" max="1282" width="9.140625" style="4"/>
    <col min="1283" max="1283" width="41.7109375" style="4" bestFit="1" customWidth="1"/>
    <col min="1284" max="1284" width="15.7109375" style="4" bestFit="1" customWidth="1"/>
    <col min="1285" max="1285" width="41.5703125" style="4" customWidth="1"/>
    <col min="1286" max="1286" width="6.42578125" style="4" customWidth="1"/>
    <col min="1287" max="1287" width="18.28515625" style="4" bestFit="1" customWidth="1"/>
    <col min="1288" max="1288" width="9.140625" style="4"/>
    <col min="1289" max="1289" width="31.28515625" style="4" bestFit="1" customWidth="1"/>
    <col min="1290" max="1290" width="15.7109375" style="4" bestFit="1" customWidth="1"/>
    <col min="1291" max="1291" width="44.7109375" style="4" bestFit="1" customWidth="1"/>
    <col min="1292" max="1292" width="6.28515625" style="4" bestFit="1" customWidth="1"/>
    <col min="1293" max="1293" width="15.5703125" style="4" bestFit="1" customWidth="1"/>
    <col min="1294" max="1538" width="9.140625" style="4"/>
    <col min="1539" max="1539" width="41.7109375" style="4" bestFit="1" customWidth="1"/>
    <col min="1540" max="1540" width="15.7109375" style="4" bestFit="1" customWidth="1"/>
    <col min="1541" max="1541" width="41.5703125" style="4" customWidth="1"/>
    <col min="1542" max="1542" width="6.42578125" style="4" customWidth="1"/>
    <col min="1543" max="1543" width="18.28515625" style="4" bestFit="1" customWidth="1"/>
    <col min="1544" max="1544" width="9.140625" style="4"/>
    <col min="1545" max="1545" width="31.28515625" style="4" bestFit="1" customWidth="1"/>
    <col min="1546" max="1546" width="15.7109375" style="4" bestFit="1" customWidth="1"/>
    <col min="1547" max="1547" width="44.7109375" style="4" bestFit="1" customWidth="1"/>
    <col min="1548" max="1548" width="6.28515625" style="4" bestFit="1" customWidth="1"/>
    <col min="1549" max="1549" width="15.5703125" style="4" bestFit="1" customWidth="1"/>
    <col min="1550" max="1794" width="9.140625" style="4"/>
    <col min="1795" max="1795" width="41.7109375" style="4" bestFit="1" customWidth="1"/>
    <col min="1796" max="1796" width="15.7109375" style="4" bestFit="1" customWidth="1"/>
    <col min="1797" max="1797" width="41.5703125" style="4" customWidth="1"/>
    <col min="1798" max="1798" width="6.42578125" style="4" customWidth="1"/>
    <col min="1799" max="1799" width="18.28515625" style="4" bestFit="1" customWidth="1"/>
    <col min="1800" max="1800" width="9.140625" style="4"/>
    <col min="1801" max="1801" width="31.28515625" style="4" bestFit="1" customWidth="1"/>
    <col min="1802" max="1802" width="15.7109375" style="4" bestFit="1" customWidth="1"/>
    <col min="1803" max="1803" width="44.7109375" style="4" bestFit="1" customWidth="1"/>
    <col min="1804" max="1804" width="6.28515625" style="4" bestFit="1" customWidth="1"/>
    <col min="1805" max="1805" width="15.5703125" style="4" bestFit="1" customWidth="1"/>
    <col min="1806" max="2050" width="9.140625" style="4"/>
    <col min="2051" max="2051" width="41.7109375" style="4" bestFit="1" customWidth="1"/>
    <col min="2052" max="2052" width="15.7109375" style="4" bestFit="1" customWidth="1"/>
    <col min="2053" max="2053" width="41.5703125" style="4" customWidth="1"/>
    <col min="2054" max="2054" width="6.42578125" style="4" customWidth="1"/>
    <col min="2055" max="2055" width="18.28515625" style="4" bestFit="1" customWidth="1"/>
    <col min="2056" max="2056" width="9.140625" style="4"/>
    <col min="2057" max="2057" width="31.28515625" style="4" bestFit="1" customWidth="1"/>
    <col min="2058" max="2058" width="15.7109375" style="4" bestFit="1" customWidth="1"/>
    <col min="2059" max="2059" width="44.7109375" style="4" bestFit="1" customWidth="1"/>
    <col min="2060" max="2060" width="6.28515625" style="4" bestFit="1" customWidth="1"/>
    <col min="2061" max="2061" width="15.5703125" style="4" bestFit="1" customWidth="1"/>
    <col min="2062" max="2306" width="9.140625" style="4"/>
    <col min="2307" max="2307" width="41.7109375" style="4" bestFit="1" customWidth="1"/>
    <col min="2308" max="2308" width="15.7109375" style="4" bestFit="1" customWidth="1"/>
    <col min="2309" max="2309" width="41.5703125" style="4" customWidth="1"/>
    <col min="2310" max="2310" width="6.42578125" style="4" customWidth="1"/>
    <col min="2311" max="2311" width="18.28515625" style="4" bestFit="1" customWidth="1"/>
    <col min="2312" max="2312" width="9.140625" style="4"/>
    <col min="2313" max="2313" width="31.28515625" style="4" bestFit="1" customWidth="1"/>
    <col min="2314" max="2314" width="15.7109375" style="4" bestFit="1" customWidth="1"/>
    <col min="2315" max="2315" width="44.7109375" style="4" bestFit="1" customWidth="1"/>
    <col min="2316" max="2316" width="6.28515625" style="4" bestFit="1" customWidth="1"/>
    <col min="2317" max="2317" width="15.5703125" style="4" bestFit="1" customWidth="1"/>
    <col min="2318" max="2562" width="9.140625" style="4"/>
    <col min="2563" max="2563" width="41.7109375" style="4" bestFit="1" customWidth="1"/>
    <col min="2564" max="2564" width="15.7109375" style="4" bestFit="1" customWidth="1"/>
    <col min="2565" max="2565" width="41.5703125" style="4" customWidth="1"/>
    <col min="2566" max="2566" width="6.42578125" style="4" customWidth="1"/>
    <col min="2567" max="2567" width="18.28515625" style="4" bestFit="1" customWidth="1"/>
    <col min="2568" max="2568" width="9.140625" style="4"/>
    <col min="2569" max="2569" width="31.28515625" style="4" bestFit="1" customWidth="1"/>
    <col min="2570" max="2570" width="15.7109375" style="4" bestFit="1" customWidth="1"/>
    <col min="2571" max="2571" width="44.7109375" style="4" bestFit="1" customWidth="1"/>
    <col min="2572" max="2572" width="6.28515625" style="4" bestFit="1" customWidth="1"/>
    <col min="2573" max="2573" width="15.5703125" style="4" bestFit="1" customWidth="1"/>
    <col min="2574" max="2818" width="9.140625" style="4"/>
    <col min="2819" max="2819" width="41.7109375" style="4" bestFit="1" customWidth="1"/>
    <col min="2820" max="2820" width="15.7109375" style="4" bestFit="1" customWidth="1"/>
    <col min="2821" max="2821" width="41.5703125" style="4" customWidth="1"/>
    <col min="2822" max="2822" width="6.42578125" style="4" customWidth="1"/>
    <col min="2823" max="2823" width="18.28515625" style="4" bestFit="1" customWidth="1"/>
    <col min="2824" max="2824" width="9.140625" style="4"/>
    <col min="2825" max="2825" width="31.28515625" style="4" bestFit="1" customWidth="1"/>
    <col min="2826" max="2826" width="15.7109375" style="4" bestFit="1" customWidth="1"/>
    <col min="2827" max="2827" width="44.7109375" style="4" bestFit="1" customWidth="1"/>
    <col min="2828" max="2828" width="6.28515625" style="4" bestFit="1" customWidth="1"/>
    <col min="2829" max="2829" width="15.5703125" style="4" bestFit="1" customWidth="1"/>
    <col min="2830" max="3074" width="9.140625" style="4"/>
    <col min="3075" max="3075" width="41.7109375" style="4" bestFit="1" customWidth="1"/>
    <col min="3076" max="3076" width="15.7109375" style="4" bestFit="1" customWidth="1"/>
    <col min="3077" max="3077" width="41.5703125" style="4" customWidth="1"/>
    <col min="3078" max="3078" width="6.42578125" style="4" customWidth="1"/>
    <col min="3079" max="3079" width="18.28515625" style="4" bestFit="1" customWidth="1"/>
    <col min="3080" max="3080" width="9.140625" style="4"/>
    <col min="3081" max="3081" width="31.28515625" style="4" bestFit="1" customWidth="1"/>
    <col min="3082" max="3082" width="15.7109375" style="4" bestFit="1" customWidth="1"/>
    <col min="3083" max="3083" width="44.7109375" style="4" bestFit="1" customWidth="1"/>
    <col min="3084" max="3084" width="6.28515625" style="4" bestFit="1" customWidth="1"/>
    <col min="3085" max="3085" width="15.5703125" style="4" bestFit="1" customWidth="1"/>
    <col min="3086" max="3330" width="9.140625" style="4"/>
    <col min="3331" max="3331" width="41.7109375" style="4" bestFit="1" customWidth="1"/>
    <col min="3332" max="3332" width="15.7109375" style="4" bestFit="1" customWidth="1"/>
    <col min="3333" max="3333" width="41.5703125" style="4" customWidth="1"/>
    <col min="3334" max="3334" width="6.42578125" style="4" customWidth="1"/>
    <col min="3335" max="3335" width="18.28515625" style="4" bestFit="1" customWidth="1"/>
    <col min="3336" max="3336" width="9.140625" style="4"/>
    <col min="3337" max="3337" width="31.28515625" style="4" bestFit="1" customWidth="1"/>
    <col min="3338" max="3338" width="15.7109375" style="4" bestFit="1" customWidth="1"/>
    <col min="3339" max="3339" width="44.7109375" style="4" bestFit="1" customWidth="1"/>
    <col min="3340" max="3340" width="6.28515625" style="4" bestFit="1" customWidth="1"/>
    <col min="3341" max="3341" width="15.5703125" style="4" bestFit="1" customWidth="1"/>
    <col min="3342" max="3586" width="9.140625" style="4"/>
    <col min="3587" max="3587" width="41.7109375" style="4" bestFit="1" customWidth="1"/>
    <col min="3588" max="3588" width="15.7109375" style="4" bestFit="1" customWidth="1"/>
    <col min="3589" max="3589" width="41.5703125" style="4" customWidth="1"/>
    <col min="3590" max="3590" width="6.42578125" style="4" customWidth="1"/>
    <col min="3591" max="3591" width="18.28515625" style="4" bestFit="1" customWidth="1"/>
    <col min="3592" max="3592" width="9.140625" style="4"/>
    <col min="3593" max="3593" width="31.28515625" style="4" bestFit="1" customWidth="1"/>
    <col min="3594" max="3594" width="15.7109375" style="4" bestFit="1" customWidth="1"/>
    <col min="3595" max="3595" width="44.7109375" style="4" bestFit="1" customWidth="1"/>
    <col min="3596" max="3596" width="6.28515625" style="4" bestFit="1" customWidth="1"/>
    <col min="3597" max="3597" width="15.5703125" style="4" bestFit="1" customWidth="1"/>
    <col min="3598" max="3842" width="9.140625" style="4"/>
    <col min="3843" max="3843" width="41.7109375" style="4" bestFit="1" customWidth="1"/>
    <col min="3844" max="3844" width="15.7109375" style="4" bestFit="1" customWidth="1"/>
    <col min="3845" max="3845" width="41.5703125" style="4" customWidth="1"/>
    <col min="3846" max="3846" width="6.42578125" style="4" customWidth="1"/>
    <col min="3847" max="3847" width="18.28515625" style="4" bestFit="1" customWidth="1"/>
    <col min="3848" max="3848" width="9.140625" style="4"/>
    <col min="3849" max="3849" width="31.28515625" style="4" bestFit="1" customWidth="1"/>
    <col min="3850" max="3850" width="15.7109375" style="4" bestFit="1" customWidth="1"/>
    <col min="3851" max="3851" width="44.7109375" style="4" bestFit="1" customWidth="1"/>
    <col min="3852" max="3852" width="6.28515625" style="4" bestFit="1" customWidth="1"/>
    <col min="3853" max="3853" width="15.5703125" style="4" bestFit="1" customWidth="1"/>
    <col min="3854" max="4098" width="9.140625" style="4"/>
    <col min="4099" max="4099" width="41.7109375" style="4" bestFit="1" customWidth="1"/>
    <col min="4100" max="4100" width="15.7109375" style="4" bestFit="1" customWidth="1"/>
    <col min="4101" max="4101" width="41.5703125" style="4" customWidth="1"/>
    <col min="4102" max="4102" width="6.42578125" style="4" customWidth="1"/>
    <col min="4103" max="4103" width="18.28515625" style="4" bestFit="1" customWidth="1"/>
    <col min="4104" max="4104" width="9.140625" style="4"/>
    <col min="4105" max="4105" width="31.28515625" style="4" bestFit="1" customWidth="1"/>
    <col min="4106" max="4106" width="15.7109375" style="4" bestFit="1" customWidth="1"/>
    <col min="4107" max="4107" width="44.7109375" style="4" bestFit="1" customWidth="1"/>
    <col min="4108" max="4108" width="6.28515625" style="4" bestFit="1" customWidth="1"/>
    <col min="4109" max="4109" width="15.5703125" style="4" bestFit="1" customWidth="1"/>
    <col min="4110" max="4354" width="9.140625" style="4"/>
    <col min="4355" max="4355" width="41.7109375" style="4" bestFit="1" customWidth="1"/>
    <col min="4356" max="4356" width="15.7109375" style="4" bestFit="1" customWidth="1"/>
    <col min="4357" max="4357" width="41.5703125" style="4" customWidth="1"/>
    <col min="4358" max="4358" width="6.42578125" style="4" customWidth="1"/>
    <col min="4359" max="4359" width="18.28515625" style="4" bestFit="1" customWidth="1"/>
    <col min="4360" max="4360" width="9.140625" style="4"/>
    <col min="4361" max="4361" width="31.28515625" style="4" bestFit="1" customWidth="1"/>
    <col min="4362" max="4362" width="15.7109375" style="4" bestFit="1" customWidth="1"/>
    <col min="4363" max="4363" width="44.7109375" style="4" bestFit="1" customWidth="1"/>
    <col min="4364" max="4364" width="6.28515625" style="4" bestFit="1" customWidth="1"/>
    <col min="4365" max="4365" width="15.5703125" style="4" bestFit="1" customWidth="1"/>
    <col min="4366" max="4610" width="9.140625" style="4"/>
    <col min="4611" max="4611" width="41.7109375" style="4" bestFit="1" customWidth="1"/>
    <col min="4612" max="4612" width="15.7109375" style="4" bestFit="1" customWidth="1"/>
    <col min="4613" max="4613" width="41.5703125" style="4" customWidth="1"/>
    <col min="4614" max="4614" width="6.42578125" style="4" customWidth="1"/>
    <col min="4615" max="4615" width="18.28515625" style="4" bestFit="1" customWidth="1"/>
    <col min="4616" max="4616" width="9.140625" style="4"/>
    <col min="4617" max="4617" width="31.28515625" style="4" bestFit="1" customWidth="1"/>
    <col min="4618" max="4618" width="15.7109375" style="4" bestFit="1" customWidth="1"/>
    <col min="4619" max="4619" width="44.7109375" style="4" bestFit="1" customWidth="1"/>
    <col min="4620" max="4620" width="6.28515625" style="4" bestFit="1" customWidth="1"/>
    <col min="4621" max="4621" width="15.5703125" style="4" bestFit="1" customWidth="1"/>
    <col min="4622" max="4866" width="9.140625" style="4"/>
    <col min="4867" max="4867" width="41.7109375" style="4" bestFit="1" customWidth="1"/>
    <col min="4868" max="4868" width="15.7109375" style="4" bestFit="1" customWidth="1"/>
    <col min="4869" max="4869" width="41.5703125" style="4" customWidth="1"/>
    <col min="4870" max="4870" width="6.42578125" style="4" customWidth="1"/>
    <col min="4871" max="4871" width="18.28515625" style="4" bestFit="1" customWidth="1"/>
    <col min="4872" max="4872" width="9.140625" style="4"/>
    <col min="4873" max="4873" width="31.28515625" style="4" bestFit="1" customWidth="1"/>
    <col min="4874" max="4874" width="15.7109375" style="4" bestFit="1" customWidth="1"/>
    <col min="4875" max="4875" width="44.7109375" style="4" bestFit="1" customWidth="1"/>
    <col min="4876" max="4876" width="6.28515625" style="4" bestFit="1" customWidth="1"/>
    <col min="4877" max="4877" width="15.5703125" style="4" bestFit="1" customWidth="1"/>
    <col min="4878" max="5122" width="9.140625" style="4"/>
    <col min="5123" max="5123" width="41.7109375" style="4" bestFit="1" customWidth="1"/>
    <col min="5124" max="5124" width="15.7109375" style="4" bestFit="1" customWidth="1"/>
    <col min="5125" max="5125" width="41.5703125" style="4" customWidth="1"/>
    <col min="5126" max="5126" width="6.42578125" style="4" customWidth="1"/>
    <col min="5127" max="5127" width="18.28515625" style="4" bestFit="1" customWidth="1"/>
    <col min="5128" max="5128" width="9.140625" style="4"/>
    <col min="5129" max="5129" width="31.28515625" style="4" bestFit="1" customWidth="1"/>
    <col min="5130" max="5130" width="15.7109375" style="4" bestFit="1" customWidth="1"/>
    <col min="5131" max="5131" width="44.7109375" style="4" bestFit="1" customWidth="1"/>
    <col min="5132" max="5132" width="6.28515625" style="4" bestFit="1" customWidth="1"/>
    <col min="5133" max="5133" width="15.5703125" style="4" bestFit="1" customWidth="1"/>
    <col min="5134" max="5378" width="9.140625" style="4"/>
    <col min="5379" max="5379" width="41.7109375" style="4" bestFit="1" customWidth="1"/>
    <col min="5380" max="5380" width="15.7109375" style="4" bestFit="1" customWidth="1"/>
    <col min="5381" max="5381" width="41.5703125" style="4" customWidth="1"/>
    <col min="5382" max="5382" width="6.42578125" style="4" customWidth="1"/>
    <col min="5383" max="5383" width="18.28515625" style="4" bestFit="1" customWidth="1"/>
    <col min="5384" max="5384" width="9.140625" style="4"/>
    <col min="5385" max="5385" width="31.28515625" style="4" bestFit="1" customWidth="1"/>
    <col min="5386" max="5386" width="15.7109375" style="4" bestFit="1" customWidth="1"/>
    <col min="5387" max="5387" width="44.7109375" style="4" bestFit="1" customWidth="1"/>
    <col min="5388" max="5388" width="6.28515625" style="4" bestFit="1" customWidth="1"/>
    <col min="5389" max="5389" width="15.5703125" style="4" bestFit="1" customWidth="1"/>
    <col min="5390" max="5634" width="9.140625" style="4"/>
    <col min="5635" max="5635" width="41.7109375" style="4" bestFit="1" customWidth="1"/>
    <col min="5636" max="5636" width="15.7109375" style="4" bestFit="1" customWidth="1"/>
    <col min="5637" max="5637" width="41.5703125" style="4" customWidth="1"/>
    <col min="5638" max="5638" width="6.42578125" style="4" customWidth="1"/>
    <col min="5639" max="5639" width="18.28515625" style="4" bestFit="1" customWidth="1"/>
    <col min="5640" max="5640" width="9.140625" style="4"/>
    <col min="5641" max="5641" width="31.28515625" style="4" bestFit="1" customWidth="1"/>
    <col min="5642" max="5642" width="15.7109375" style="4" bestFit="1" customWidth="1"/>
    <col min="5643" max="5643" width="44.7109375" style="4" bestFit="1" customWidth="1"/>
    <col min="5644" max="5644" width="6.28515625" style="4" bestFit="1" customWidth="1"/>
    <col min="5645" max="5645" width="15.5703125" style="4" bestFit="1" customWidth="1"/>
    <col min="5646" max="5890" width="9.140625" style="4"/>
    <col min="5891" max="5891" width="41.7109375" style="4" bestFit="1" customWidth="1"/>
    <col min="5892" max="5892" width="15.7109375" style="4" bestFit="1" customWidth="1"/>
    <col min="5893" max="5893" width="41.5703125" style="4" customWidth="1"/>
    <col min="5894" max="5894" width="6.42578125" style="4" customWidth="1"/>
    <col min="5895" max="5895" width="18.28515625" style="4" bestFit="1" customWidth="1"/>
    <col min="5896" max="5896" width="9.140625" style="4"/>
    <col min="5897" max="5897" width="31.28515625" style="4" bestFit="1" customWidth="1"/>
    <col min="5898" max="5898" width="15.7109375" style="4" bestFit="1" customWidth="1"/>
    <col min="5899" max="5899" width="44.7109375" style="4" bestFit="1" customWidth="1"/>
    <col min="5900" max="5900" width="6.28515625" style="4" bestFit="1" customWidth="1"/>
    <col min="5901" max="5901" width="15.5703125" style="4" bestFit="1" customWidth="1"/>
    <col min="5902" max="6146" width="9.140625" style="4"/>
    <col min="6147" max="6147" width="41.7109375" style="4" bestFit="1" customWidth="1"/>
    <col min="6148" max="6148" width="15.7109375" style="4" bestFit="1" customWidth="1"/>
    <col min="6149" max="6149" width="41.5703125" style="4" customWidth="1"/>
    <col min="6150" max="6150" width="6.42578125" style="4" customWidth="1"/>
    <col min="6151" max="6151" width="18.28515625" style="4" bestFit="1" customWidth="1"/>
    <col min="6152" max="6152" width="9.140625" style="4"/>
    <col min="6153" max="6153" width="31.28515625" style="4" bestFit="1" customWidth="1"/>
    <col min="6154" max="6154" width="15.7109375" style="4" bestFit="1" customWidth="1"/>
    <col min="6155" max="6155" width="44.7109375" style="4" bestFit="1" customWidth="1"/>
    <col min="6156" max="6156" width="6.28515625" style="4" bestFit="1" customWidth="1"/>
    <col min="6157" max="6157" width="15.5703125" style="4" bestFit="1" customWidth="1"/>
    <col min="6158" max="6402" width="9.140625" style="4"/>
    <col min="6403" max="6403" width="41.7109375" style="4" bestFit="1" customWidth="1"/>
    <col min="6404" max="6404" width="15.7109375" style="4" bestFit="1" customWidth="1"/>
    <col min="6405" max="6405" width="41.5703125" style="4" customWidth="1"/>
    <col min="6406" max="6406" width="6.42578125" style="4" customWidth="1"/>
    <col min="6407" max="6407" width="18.28515625" style="4" bestFit="1" customWidth="1"/>
    <col min="6408" max="6408" width="9.140625" style="4"/>
    <col min="6409" max="6409" width="31.28515625" style="4" bestFit="1" customWidth="1"/>
    <col min="6410" max="6410" width="15.7109375" style="4" bestFit="1" customWidth="1"/>
    <col min="6411" max="6411" width="44.7109375" style="4" bestFit="1" customWidth="1"/>
    <col min="6412" max="6412" width="6.28515625" style="4" bestFit="1" customWidth="1"/>
    <col min="6413" max="6413" width="15.5703125" style="4" bestFit="1" customWidth="1"/>
    <col min="6414" max="6658" width="9.140625" style="4"/>
    <col min="6659" max="6659" width="41.7109375" style="4" bestFit="1" customWidth="1"/>
    <col min="6660" max="6660" width="15.7109375" style="4" bestFit="1" customWidth="1"/>
    <col min="6661" max="6661" width="41.5703125" style="4" customWidth="1"/>
    <col min="6662" max="6662" width="6.42578125" style="4" customWidth="1"/>
    <col min="6663" max="6663" width="18.28515625" style="4" bestFit="1" customWidth="1"/>
    <col min="6664" max="6664" width="9.140625" style="4"/>
    <col min="6665" max="6665" width="31.28515625" style="4" bestFit="1" customWidth="1"/>
    <col min="6666" max="6666" width="15.7109375" style="4" bestFit="1" customWidth="1"/>
    <col min="6667" max="6667" width="44.7109375" style="4" bestFit="1" customWidth="1"/>
    <col min="6668" max="6668" width="6.28515625" style="4" bestFit="1" customWidth="1"/>
    <col min="6669" max="6669" width="15.5703125" style="4" bestFit="1" customWidth="1"/>
    <col min="6670" max="6914" width="9.140625" style="4"/>
    <col min="6915" max="6915" width="41.7109375" style="4" bestFit="1" customWidth="1"/>
    <col min="6916" max="6916" width="15.7109375" style="4" bestFit="1" customWidth="1"/>
    <col min="6917" max="6917" width="41.5703125" style="4" customWidth="1"/>
    <col min="6918" max="6918" width="6.42578125" style="4" customWidth="1"/>
    <col min="6919" max="6919" width="18.28515625" style="4" bestFit="1" customWidth="1"/>
    <col min="6920" max="6920" width="9.140625" style="4"/>
    <col min="6921" max="6921" width="31.28515625" style="4" bestFit="1" customWidth="1"/>
    <col min="6922" max="6922" width="15.7109375" style="4" bestFit="1" customWidth="1"/>
    <col min="6923" max="6923" width="44.7109375" style="4" bestFit="1" customWidth="1"/>
    <col min="6924" max="6924" width="6.28515625" style="4" bestFit="1" customWidth="1"/>
    <col min="6925" max="6925" width="15.5703125" style="4" bestFit="1" customWidth="1"/>
    <col min="6926" max="7170" width="9.140625" style="4"/>
    <col min="7171" max="7171" width="41.7109375" style="4" bestFit="1" customWidth="1"/>
    <col min="7172" max="7172" width="15.7109375" style="4" bestFit="1" customWidth="1"/>
    <col min="7173" max="7173" width="41.5703125" style="4" customWidth="1"/>
    <col min="7174" max="7174" width="6.42578125" style="4" customWidth="1"/>
    <col min="7175" max="7175" width="18.28515625" style="4" bestFit="1" customWidth="1"/>
    <col min="7176" max="7176" width="9.140625" style="4"/>
    <col min="7177" max="7177" width="31.28515625" style="4" bestFit="1" customWidth="1"/>
    <col min="7178" max="7178" width="15.7109375" style="4" bestFit="1" customWidth="1"/>
    <col min="7179" max="7179" width="44.7109375" style="4" bestFit="1" customWidth="1"/>
    <col min="7180" max="7180" width="6.28515625" style="4" bestFit="1" customWidth="1"/>
    <col min="7181" max="7181" width="15.5703125" style="4" bestFit="1" customWidth="1"/>
    <col min="7182" max="7426" width="9.140625" style="4"/>
    <col min="7427" max="7427" width="41.7109375" style="4" bestFit="1" customWidth="1"/>
    <col min="7428" max="7428" width="15.7109375" style="4" bestFit="1" customWidth="1"/>
    <col min="7429" max="7429" width="41.5703125" style="4" customWidth="1"/>
    <col min="7430" max="7430" width="6.42578125" style="4" customWidth="1"/>
    <col min="7431" max="7431" width="18.28515625" style="4" bestFit="1" customWidth="1"/>
    <col min="7432" max="7432" width="9.140625" style="4"/>
    <col min="7433" max="7433" width="31.28515625" style="4" bestFit="1" customWidth="1"/>
    <col min="7434" max="7434" width="15.7109375" style="4" bestFit="1" customWidth="1"/>
    <col min="7435" max="7435" width="44.7109375" style="4" bestFit="1" customWidth="1"/>
    <col min="7436" max="7436" width="6.28515625" style="4" bestFit="1" customWidth="1"/>
    <col min="7437" max="7437" width="15.5703125" style="4" bestFit="1" customWidth="1"/>
    <col min="7438" max="7682" width="9.140625" style="4"/>
    <col min="7683" max="7683" width="41.7109375" style="4" bestFit="1" customWidth="1"/>
    <col min="7684" max="7684" width="15.7109375" style="4" bestFit="1" customWidth="1"/>
    <col min="7685" max="7685" width="41.5703125" style="4" customWidth="1"/>
    <col min="7686" max="7686" width="6.42578125" style="4" customWidth="1"/>
    <col min="7687" max="7687" width="18.28515625" style="4" bestFit="1" customWidth="1"/>
    <col min="7688" max="7688" width="9.140625" style="4"/>
    <col min="7689" max="7689" width="31.28515625" style="4" bestFit="1" customWidth="1"/>
    <col min="7690" max="7690" width="15.7109375" style="4" bestFit="1" customWidth="1"/>
    <col min="7691" max="7691" width="44.7109375" style="4" bestFit="1" customWidth="1"/>
    <col min="7692" max="7692" width="6.28515625" style="4" bestFit="1" customWidth="1"/>
    <col min="7693" max="7693" width="15.5703125" style="4" bestFit="1" customWidth="1"/>
    <col min="7694" max="7938" width="9.140625" style="4"/>
    <col min="7939" max="7939" width="41.7109375" style="4" bestFit="1" customWidth="1"/>
    <col min="7940" max="7940" width="15.7109375" style="4" bestFit="1" customWidth="1"/>
    <col min="7941" max="7941" width="41.5703125" style="4" customWidth="1"/>
    <col min="7942" max="7942" width="6.42578125" style="4" customWidth="1"/>
    <col min="7943" max="7943" width="18.28515625" style="4" bestFit="1" customWidth="1"/>
    <col min="7944" max="7944" width="9.140625" style="4"/>
    <col min="7945" max="7945" width="31.28515625" style="4" bestFit="1" customWidth="1"/>
    <col min="7946" max="7946" width="15.7109375" style="4" bestFit="1" customWidth="1"/>
    <col min="7947" max="7947" width="44.7109375" style="4" bestFit="1" customWidth="1"/>
    <col min="7948" max="7948" width="6.28515625" style="4" bestFit="1" customWidth="1"/>
    <col min="7949" max="7949" width="15.5703125" style="4" bestFit="1" customWidth="1"/>
    <col min="7950" max="8194" width="9.140625" style="4"/>
    <col min="8195" max="8195" width="41.7109375" style="4" bestFit="1" customWidth="1"/>
    <col min="8196" max="8196" width="15.7109375" style="4" bestFit="1" customWidth="1"/>
    <col min="8197" max="8197" width="41.5703125" style="4" customWidth="1"/>
    <col min="8198" max="8198" width="6.42578125" style="4" customWidth="1"/>
    <col min="8199" max="8199" width="18.28515625" style="4" bestFit="1" customWidth="1"/>
    <col min="8200" max="8200" width="9.140625" style="4"/>
    <col min="8201" max="8201" width="31.28515625" style="4" bestFit="1" customWidth="1"/>
    <col min="8202" max="8202" width="15.7109375" style="4" bestFit="1" customWidth="1"/>
    <col min="8203" max="8203" width="44.7109375" style="4" bestFit="1" customWidth="1"/>
    <col min="8204" max="8204" width="6.28515625" style="4" bestFit="1" customWidth="1"/>
    <col min="8205" max="8205" width="15.5703125" style="4" bestFit="1" customWidth="1"/>
    <col min="8206" max="8450" width="9.140625" style="4"/>
    <col min="8451" max="8451" width="41.7109375" style="4" bestFit="1" customWidth="1"/>
    <col min="8452" max="8452" width="15.7109375" style="4" bestFit="1" customWidth="1"/>
    <col min="8453" max="8453" width="41.5703125" style="4" customWidth="1"/>
    <col min="8454" max="8454" width="6.42578125" style="4" customWidth="1"/>
    <col min="8455" max="8455" width="18.28515625" style="4" bestFit="1" customWidth="1"/>
    <col min="8456" max="8456" width="9.140625" style="4"/>
    <col min="8457" max="8457" width="31.28515625" style="4" bestFit="1" customWidth="1"/>
    <col min="8458" max="8458" width="15.7109375" style="4" bestFit="1" customWidth="1"/>
    <col min="8459" max="8459" width="44.7109375" style="4" bestFit="1" customWidth="1"/>
    <col min="8460" max="8460" width="6.28515625" style="4" bestFit="1" customWidth="1"/>
    <col min="8461" max="8461" width="15.5703125" style="4" bestFit="1" customWidth="1"/>
    <col min="8462" max="8706" width="9.140625" style="4"/>
    <col min="8707" max="8707" width="41.7109375" style="4" bestFit="1" customWidth="1"/>
    <col min="8708" max="8708" width="15.7109375" style="4" bestFit="1" customWidth="1"/>
    <col min="8709" max="8709" width="41.5703125" style="4" customWidth="1"/>
    <col min="8710" max="8710" width="6.42578125" style="4" customWidth="1"/>
    <col min="8711" max="8711" width="18.28515625" style="4" bestFit="1" customWidth="1"/>
    <col min="8712" max="8712" width="9.140625" style="4"/>
    <col min="8713" max="8713" width="31.28515625" style="4" bestFit="1" customWidth="1"/>
    <col min="8714" max="8714" width="15.7109375" style="4" bestFit="1" customWidth="1"/>
    <col min="8715" max="8715" width="44.7109375" style="4" bestFit="1" customWidth="1"/>
    <col min="8716" max="8716" width="6.28515625" style="4" bestFit="1" customWidth="1"/>
    <col min="8717" max="8717" width="15.5703125" style="4" bestFit="1" customWidth="1"/>
    <col min="8718" max="8962" width="9.140625" style="4"/>
    <col min="8963" max="8963" width="41.7109375" style="4" bestFit="1" customWidth="1"/>
    <col min="8964" max="8964" width="15.7109375" style="4" bestFit="1" customWidth="1"/>
    <col min="8965" max="8965" width="41.5703125" style="4" customWidth="1"/>
    <col min="8966" max="8966" width="6.42578125" style="4" customWidth="1"/>
    <col min="8967" max="8967" width="18.28515625" style="4" bestFit="1" customWidth="1"/>
    <col min="8968" max="8968" width="9.140625" style="4"/>
    <col min="8969" max="8969" width="31.28515625" style="4" bestFit="1" customWidth="1"/>
    <col min="8970" max="8970" width="15.7109375" style="4" bestFit="1" customWidth="1"/>
    <col min="8971" max="8971" width="44.7109375" style="4" bestFit="1" customWidth="1"/>
    <col min="8972" max="8972" width="6.28515625" style="4" bestFit="1" customWidth="1"/>
    <col min="8973" max="8973" width="15.5703125" style="4" bestFit="1" customWidth="1"/>
    <col min="8974" max="9218" width="9.140625" style="4"/>
    <col min="9219" max="9219" width="41.7109375" style="4" bestFit="1" customWidth="1"/>
    <col min="9220" max="9220" width="15.7109375" style="4" bestFit="1" customWidth="1"/>
    <col min="9221" max="9221" width="41.5703125" style="4" customWidth="1"/>
    <col min="9222" max="9222" width="6.42578125" style="4" customWidth="1"/>
    <col min="9223" max="9223" width="18.28515625" style="4" bestFit="1" customWidth="1"/>
    <col min="9224" max="9224" width="9.140625" style="4"/>
    <col min="9225" max="9225" width="31.28515625" style="4" bestFit="1" customWidth="1"/>
    <col min="9226" max="9226" width="15.7109375" style="4" bestFit="1" customWidth="1"/>
    <col min="9227" max="9227" width="44.7109375" style="4" bestFit="1" customWidth="1"/>
    <col min="9228" max="9228" width="6.28515625" style="4" bestFit="1" customWidth="1"/>
    <col min="9229" max="9229" width="15.5703125" style="4" bestFit="1" customWidth="1"/>
    <col min="9230" max="9474" width="9.140625" style="4"/>
    <col min="9475" max="9475" width="41.7109375" style="4" bestFit="1" customWidth="1"/>
    <col min="9476" max="9476" width="15.7109375" style="4" bestFit="1" customWidth="1"/>
    <col min="9477" max="9477" width="41.5703125" style="4" customWidth="1"/>
    <col min="9478" max="9478" width="6.42578125" style="4" customWidth="1"/>
    <col min="9479" max="9479" width="18.28515625" style="4" bestFit="1" customWidth="1"/>
    <col min="9480" max="9480" width="9.140625" style="4"/>
    <col min="9481" max="9481" width="31.28515625" style="4" bestFit="1" customWidth="1"/>
    <col min="9482" max="9482" width="15.7109375" style="4" bestFit="1" customWidth="1"/>
    <col min="9483" max="9483" width="44.7109375" style="4" bestFit="1" customWidth="1"/>
    <col min="9484" max="9484" width="6.28515625" style="4" bestFit="1" customWidth="1"/>
    <col min="9485" max="9485" width="15.5703125" style="4" bestFit="1" customWidth="1"/>
    <col min="9486" max="9730" width="9.140625" style="4"/>
    <col min="9731" max="9731" width="41.7109375" style="4" bestFit="1" customWidth="1"/>
    <col min="9732" max="9732" width="15.7109375" style="4" bestFit="1" customWidth="1"/>
    <col min="9733" max="9733" width="41.5703125" style="4" customWidth="1"/>
    <col min="9734" max="9734" width="6.42578125" style="4" customWidth="1"/>
    <col min="9735" max="9735" width="18.28515625" style="4" bestFit="1" customWidth="1"/>
    <col min="9736" max="9736" width="9.140625" style="4"/>
    <col min="9737" max="9737" width="31.28515625" style="4" bestFit="1" customWidth="1"/>
    <col min="9738" max="9738" width="15.7109375" style="4" bestFit="1" customWidth="1"/>
    <col min="9739" max="9739" width="44.7109375" style="4" bestFit="1" customWidth="1"/>
    <col min="9740" max="9740" width="6.28515625" style="4" bestFit="1" customWidth="1"/>
    <col min="9741" max="9741" width="15.5703125" style="4" bestFit="1" customWidth="1"/>
    <col min="9742" max="9986" width="9.140625" style="4"/>
    <col min="9987" max="9987" width="41.7109375" style="4" bestFit="1" customWidth="1"/>
    <col min="9988" max="9988" width="15.7109375" style="4" bestFit="1" customWidth="1"/>
    <col min="9989" max="9989" width="41.5703125" style="4" customWidth="1"/>
    <col min="9990" max="9990" width="6.42578125" style="4" customWidth="1"/>
    <col min="9991" max="9991" width="18.28515625" style="4" bestFit="1" customWidth="1"/>
    <col min="9992" max="9992" width="9.140625" style="4"/>
    <col min="9993" max="9993" width="31.28515625" style="4" bestFit="1" customWidth="1"/>
    <col min="9994" max="9994" width="15.7109375" style="4" bestFit="1" customWidth="1"/>
    <col min="9995" max="9995" width="44.7109375" style="4" bestFit="1" customWidth="1"/>
    <col min="9996" max="9996" width="6.28515625" style="4" bestFit="1" customWidth="1"/>
    <col min="9997" max="9997" width="15.5703125" style="4" bestFit="1" customWidth="1"/>
    <col min="9998" max="10242" width="9.140625" style="4"/>
    <col min="10243" max="10243" width="41.7109375" style="4" bestFit="1" customWidth="1"/>
    <col min="10244" max="10244" width="15.7109375" style="4" bestFit="1" customWidth="1"/>
    <col min="10245" max="10245" width="41.5703125" style="4" customWidth="1"/>
    <col min="10246" max="10246" width="6.42578125" style="4" customWidth="1"/>
    <col min="10247" max="10247" width="18.28515625" style="4" bestFit="1" customWidth="1"/>
    <col min="10248" max="10248" width="9.140625" style="4"/>
    <col min="10249" max="10249" width="31.28515625" style="4" bestFit="1" customWidth="1"/>
    <col min="10250" max="10250" width="15.7109375" style="4" bestFit="1" customWidth="1"/>
    <col min="10251" max="10251" width="44.7109375" style="4" bestFit="1" customWidth="1"/>
    <col min="10252" max="10252" width="6.28515625" style="4" bestFit="1" customWidth="1"/>
    <col min="10253" max="10253" width="15.5703125" style="4" bestFit="1" customWidth="1"/>
    <col min="10254" max="10498" width="9.140625" style="4"/>
    <col min="10499" max="10499" width="41.7109375" style="4" bestFit="1" customWidth="1"/>
    <col min="10500" max="10500" width="15.7109375" style="4" bestFit="1" customWidth="1"/>
    <col min="10501" max="10501" width="41.5703125" style="4" customWidth="1"/>
    <col min="10502" max="10502" width="6.42578125" style="4" customWidth="1"/>
    <col min="10503" max="10503" width="18.28515625" style="4" bestFit="1" customWidth="1"/>
    <col min="10504" max="10504" width="9.140625" style="4"/>
    <col min="10505" max="10505" width="31.28515625" style="4" bestFit="1" customWidth="1"/>
    <col min="10506" max="10506" width="15.7109375" style="4" bestFit="1" customWidth="1"/>
    <col min="10507" max="10507" width="44.7109375" style="4" bestFit="1" customWidth="1"/>
    <col min="10508" max="10508" width="6.28515625" style="4" bestFit="1" customWidth="1"/>
    <col min="10509" max="10509" width="15.5703125" style="4" bestFit="1" customWidth="1"/>
    <col min="10510" max="10754" width="9.140625" style="4"/>
    <col min="10755" max="10755" width="41.7109375" style="4" bestFit="1" customWidth="1"/>
    <col min="10756" max="10756" width="15.7109375" style="4" bestFit="1" customWidth="1"/>
    <col min="10757" max="10757" width="41.5703125" style="4" customWidth="1"/>
    <col min="10758" max="10758" width="6.42578125" style="4" customWidth="1"/>
    <col min="10759" max="10759" width="18.28515625" style="4" bestFit="1" customWidth="1"/>
    <col min="10760" max="10760" width="9.140625" style="4"/>
    <col min="10761" max="10761" width="31.28515625" style="4" bestFit="1" customWidth="1"/>
    <col min="10762" max="10762" width="15.7109375" style="4" bestFit="1" customWidth="1"/>
    <col min="10763" max="10763" width="44.7109375" style="4" bestFit="1" customWidth="1"/>
    <col min="10764" max="10764" width="6.28515625" style="4" bestFit="1" customWidth="1"/>
    <col min="10765" max="10765" width="15.5703125" style="4" bestFit="1" customWidth="1"/>
    <col min="10766" max="11010" width="9.140625" style="4"/>
    <col min="11011" max="11011" width="41.7109375" style="4" bestFit="1" customWidth="1"/>
    <col min="11012" max="11012" width="15.7109375" style="4" bestFit="1" customWidth="1"/>
    <col min="11013" max="11013" width="41.5703125" style="4" customWidth="1"/>
    <col min="11014" max="11014" width="6.42578125" style="4" customWidth="1"/>
    <col min="11015" max="11015" width="18.28515625" style="4" bestFit="1" customWidth="1"/>
    <col min="11016" max="11016" width="9.140625" style="4"/>
    <col min="11017" max="11017" width="31.28515625" style="4" bestFit="1" customWidth="1"/>
    <col min="11018" max="11018" width="15.7109375" style="4" bestFit="1" customWidth="1"/>
    <col min="11019" max="11019" width="44.7109375" style="4" bestFit="1" customWidth="1"/>
    <col min="11020" max="11020" width="6.28515625" style="4" bestFit="1" customWidth="1"/>
    <col min="11021" max="11021" width="15.5703125" style="4" bestFit="1" customWidth="1"/>
    <col min="11022" max="11266" width="9.140625" style="4"/>
    <col min="11267" max="11267" width="41.7109375" style="4" bestFit="1" customWidth="1"/>
    <col min="11268" max="11268" width="15.7109375" style="4" bestFit="1" customWidth="1"/>
    <col min="11269" max="11269" width="41.5703125" style="4" customWidth="1"/>
    <col min="11270" max="11270" width="6.42578125" style="4" customWidth="1"/>
    <col min="11271" max="11271" width="18.28515625" style="4" bestFit="1" customWidth="1"/>
    <col min="11272" max="11272" width="9.140625" style="4"/>
    <col min="11273" max="11273" width="31.28515625" style="4" bestFit="1" customWidth="1"/>
    <col min="11274" max="11274" width="15.7109375" style="4" bestFit="1" customWidth="1"/>
    <col min="11275" max="11275" width="44.7109375" style="4" bestFit="1" customWidth="1"/>
    <col min="11276" max="11276" width="6.28515625" style="4" bestFit="1" customWidth="1"/>
    <col min="11277" max="11277" width="15.5703125" style="4" bestFit="1" customWidth="1"/>
    <col min="11278" max="11522" width="9.140625" style="4"/>
    <col min="11523" max="11523" width="41.7109375" style="4" bestFit="1" customWidth="1"/>
    <col min="11524" max="11524" width="15.7109375" style="4" bestFit="1" customWidth="1"/>
    <col min="11525" max="11525" width="41.5703125" style="4" customWidth="1"/>
    <col min="11526" max="11526" width="6.42578125" style="4" customWidth="1"/>
    <col min="11527" max="11527" width="18.28515625" style="4" bestFit="1" customWidth="1"/>
    <col min="11528" max="11528" width="9.140625" style="4"/>
    <col min="11529" max="11529" width="31.28515625" style="4" bestFit="1" customWidth="1"/>
    <col min="11530" max="11530" width="15.7109375" style="4" bestFit="1" customWidth="1"/>
    <col min="11531" max="11531" width="44.7109375" style="4" bestFit="1" customWidth="1"/>
    <col min="11532" max="11532" width="6.28515625" style="4" bestFit="1" customWidth="1"/>
    <col min="11533" max="11533" width="15.5703125" style="4" bestFit="1" customWidth="1"/>
    <col min="11534" max="11778" width="9.140625" style="4"/>
    <col min="11779" max="11779" width="41.7109375" style="4" bestFit="1" customWidth="1"/>
    <col min="11780" max="11780" width="15.7109375" style="4" bestFit="1" customWidth="1"/>
    <col min="11781" max="11781" width="41.5703125" style="4" customWidth="1"/>
    <col min="11782" max="11782" width="6.42578125" style="4" customWidth="1"/>
    <col min="11783" max="11783" width="18.28515625" style="4" bestFit="1" customWidth="1"/>
    <col min="11784" max="11784" width="9.140625" style="4"/>
    <col min="11785" max="11785" width="31.28515625" style="4" bestFit="1" customWidth="1"/>
    <col min="11786" max="11786" width="15.7109375" style="4" bestFit="1" customWidth="1"/>
    <col min="11787" max="11787" width="44.7109375" style="4" bestFit="1" customWidth="1"/>
    <col min="11788" max="11788" width="6.28515625" style="4" bestFit="1" customWidth="1"/>
    <col min="11789" max="11789" width="15.5703125" style="4" bestFit="1" customWidth="1"/>
    <col min="11790" max="12034" width="9.140625" style="4"/>
    <col min="12035" max="12035" width="41.7109375" style="4" bestFit="1" customWidth="1"/>
    <col min="12036" max="12036" width="15.7109375" style="4" bestFit="1" customWidth="1"/>
    <col min="12037" max="12037" width="41.5703125" style="4" customWidth="1"/>
    <col min="12038" max="12038" width="6.42578125" style="4" customWidth="1"/>
    <col min="12039" max="12039" width="18.28515625" style="4" bestFit="1" customWidth="1"/>
    <col min="12040" max="12040" width="9.140625" style="4"/>
    <col min="12041" max="12041" width="31.28515625" style="4" bestFit="1" customWidth="1"/>
    <col min="12042" max="12042" width="15.7109375" style="4" bestFit="1" customWidth="1"/>
    <col min="12043" max="12043" width="44.7109375" style="4" bestFit="1" customWidth="1"/>
    <col min="12044" max="12044" width="6.28515625" style="4" bestFit="1" customWidth="1"/>
    <col min="12045" max="12045" width="15.5703125" style="4" bestFit="1" customWidth="1"/>
    <col min="12046" max="12290" width="9.140625" style="4"/>
    <col min="12291" max="12291" width="41.7109375" style="4" bestFit="1" customWidth="1"/>
    <col min="12292" max="12292" width="15.7109375" style="4" bestFit="1" customWidth="1"/>
    <col min="12293" max="12293" width="41.5703125" style="4" customWidth="1"/>
    <col min="12294" max="12294" width="6.42578125" style="4" customWidth="1"/>
    <col min="12295" max="12295" width="18.28515625" style="4" bestFit="1" customWidth="1"/>
    <col min="12296" max="12296" width="9.140625" style="4"/>
    <col min="12297" max="12297" width="31.28515625" style="4" bestFit="1" customWidth="1"/>
    <col min="12298" max="12298" width="15.7109375" style="4" bestFit="1" customWidth="1"/>
    <col min="12299" max="12299" width="44.7109375" style="4" bestFit="1" customWidth="1"/>
    <col min="12300" max="12300" width="6.28515625" style="4" bestFit="1" customWidth="1"/>
    <col min="12301" max="12301" width="15.5703125" style="4" bestFit="1" customWidth="1"/>
    <col min="12302" max="12546" width="9.140625" style="4"/>
    <col min="12547" max="12547" width="41.7109375" style="4" bestFit="1" customWidth="1"/>
    <col min="12548" max="12548" width="15.7109375" style="4" bestFit="1" customWidth="1"/>
    <col min="12549" max="12549" width="41.5703125" style="4" customWidth="1"/>
    <col min="12550" max="12550" width="6.42578125" style="4" customWidth="1"/>
    <col min="12551" max="12551" width="18.28515625" style="4" bestFit="1" customWidth="1"/>
    <col min="12552" max="12552" width="9.140625" style="4"/>
    <col min="12553" max="12553" width="31.28515625" style="4" bestFit="1" customWidth="1"/>
    <col min="12554" max="12554" width="15.7109375" style="4" bestFit="1" customWidth="1"/>
    <col min="12555" max="12555" width="44.7109375" style="4" bestFit="1" customWidth="1"/>
    <col min="12556" max="12556" width="6.28515625" style="4" bestFit="1" customWidth="1"/>
    <col min="12557" max="12557" width="15.5703125" style="4" bestFit="1" customWidth="1"/>
    <col min="12558" max="12802" width="9.140625" style="4"/>
    <col min="12803" max="12803" width="41.7109375" style="4" bestFit="1" customWidth="1"/>
    <col min="12804" max="12804" width="15.7109375" style="4" bestFit="1" customWidth="1"/>
    <col min="12805" max="12805" width="41.5703125" style="4" customWidth="1"/>
    <col min="12806" max="12806" width="6.42578125" style="4" customWidth="1"/>
    <col min="12807" max="12807" width="18.28515625" style="4" bestFit="1" customWidth="1"/>
    <col min="12808" max="12808" width="9.140625" style="4"/>
    <col min="12809" max="12809" width="31.28515625" style="4" bestFit="1" customWidth="1"/>
    <col min="12810" max="12810" width="15.7109375" style="4" bestFit="1" customWidth="1"/>
    <col min="12811" max="12811" width="44.7109375" style="4" bestFit="1" customWidth="1"/>
    <col min="12812" max="12812" width="6.28515625" style="4" bestFit="1" customWidth="1"/>
    <col min="12813" max="12813" width="15.5703125" style="4" bestFit="1" customWidth="1"/>
    <col min="12814" max="13058" width="9.140625" style="4"/>
    <col min="13059" max="13059" width="41.7109375" style="4" bestFit="1" customWidth="1"/>
    <col min="13060" max="13060" width="15.7109375" style="4" bestFit="1" customWidth="1"/>
    <col min="13061" max="13061" width="41.5703125" style="4" customWidth="1"/>
    <col min="13062" max="13062" width="6.42578125" style="4" customWidth="1"/>
    <col min="13063" max="13063" width="18.28515625" style="4" bestFit="1" customWidth="1"/>
    <col min="13064" max="13064" width="9.140625" style="4"/>
    <col min="13065" max="13065" width="31.28515625" style="4" bestFit="1" customWidth="1"/>
    <col min="13066" max="13066" width="15.7109375" style="4" bestFit="1" customWidth="1"/>
    <col min="13067" max="13067" width="44.7109375" style="4" bestFit="1" customWidth="1"/>
    <col min="13068" max="13068" width="6.28515625" style="4" bestFit="1" customWidth="1"/>
    <col min="13069" max="13069" width="15.5703125" style="4" bestFit="1" customWidth="1"/>
    <col min="13070" max="13314" width="9.140625" style="4"/>
    <col min="13315" max="13315" width="41.7109375" style="4" bestFit="1" customWidth="1"/>
    <col min="13316" max="13316" width="15.7109375" style="4" bestFit="1" customWidth="1"/>
    <col min="13317" max="13317" width="41.5703125" style="4" customWidth="1"/>
    <col min="13318" max="13318" width="6.42578125" style="4" customWidth="1"/>
    <col min="13319" max="13319" width="18.28515625" style="4" bestFit="1" customWidth="1"/>
    <col min="13320" max="13320" width="9.140625" style="4"/>
    <col min="13321" max="13321" width="31.28515625" style="4" bestFit="1" customWidth="1"/>
    <col min="13322" max="13322" width="15.7109375" style="4" bestFit="1" customWidth="1"/>
    <col min="13323" max="13323" width="44.7109375" style="4" bestFit="1" customWidth="1"/>
    <col min="13324" max="13324" width="6.28515625" style="4" bestFit="1" customWidth="1"/>
    <col min="13325" max="13325" width="15.5703125" style="4" bestFit="1" customWidth="1"/>
    <col min="13326" max="13570" width="9.140625" style="4"/>
    <col min="13571" max="13571" width="41.7109375" style="4" bestFit="1" customWidth="1"/>
    <col min="13572" max="13572" width="15.7109375" style="4" bestFit="1" customWidth="1"/>
    <col min="13573" max="13573" width="41.5703125" style="4" customWidth="1"/>
    <col min="13574" max="13574" width="6.42578125" style="4" customWidth="1"/>
    <col min="13575" max="13575" width="18.28515625" style="4" bestFit="1" customWidth="1"/>
    <col min="13576" max="13576" width="9.140625" style="4"/>
    <col min="13577" max="13577" width="31.28515625" style="4" bestFit="1" customWidth="1"/>
    <col min="13578" max="13578" width="15.7109375" style="4" bestFit="1" customWidth="1"/>
    <col min="13579" max="13579" width="44.7109375" style="4" bestFit="1" customWidth="1"/>
    <col min="13580" max="13580" width="6.28515625" style="4" bestFit="1" customWidth="1"/>
    <col min="13581" max="13581" width="15.5703125" style="4" bestFit="1" customWidth="1"/>
    <col min="13582" max="13826" width="9.140625" style="4"/>
    <col min="13827" max="13827" width="41.7109375" style="4" bestFit="1" customWidth="1"/>
    <col min="13828" max="13828" width="15.7109375" style="4" bestFit="1" customWidth="1"/>
    <col min="13829" max="13829" width="41.5703125" style="4" customWidth="1"/>
    <col min="13830" max="13830" width="6.42578125" style="4" customWidth="1"/>
    <col min="13831" max="13831" width="18.28515625" style="4" bestFit="1" customWidth="1"/>
    <col min="13832" max="13832" width="9.140625" style="4"/>
    <col min="13833" max="13833" width="31.28515625" style="4" bestFit="1" customWidth="1"/>
    <col min="13834" max="13834" width="15.7109375" style="4" bestFit="1" customWidth="1"/>
    <col min="13835" max="13835" width="44.7109375" style="4" bestFit="1" customWidth="1"/>
    <col min="13836" max="13836" width="6.28515625" style="4" bestFit="1" customWidth="1"/>
    <col min="13837" max="13837" width="15.5703125" style="4" bestFit="1" customWidth="1"/>
    <col min="13838" max="14082" width="9.140625" style="4"/>
    <col min="14083" max="14083" width="41.7109375" style="4" bestFit="1" customWidth="1"/>
    <col min="14084" max="14084" width="15.7109375" style="4" bestFit="1" customWidth="1"/>
    <col min="14085" max="14085" width="41.5703125" style="4" customWidth="1"/>
    <col min="14086" max="14086" width="6.42578125" style="4" customWidth="1"/>
    <col min="14087" max="14087" width="18.28515625" style="4" bestFit="1" customWidth="1"/>
    <col min="14088" max="14088" width="9.140625" style="4"/>
    <col min="14089" max="14089" width="31.28515625" style="4" bestFit="1" customWidth="1"/>
    <col min="14090" max="14090" width="15.7109375" style="4" bestFit="1" customWidth="1"/>
    <col min="14091" max="14091" width="44.7109375" style="4" bestFit="1" customWidth="1"/>
    <col min="14092" max="14092" width="6.28515625" style="4" bestFit="1" customWidth="1"/>
    <col min="14093" max="14093" width="15.5703125" style="4" bestFit="1" customWidth="1"/>
    <col min="14094" max="14338" width="9.140625" style="4"/>
    <col min="14339" max="14339" width="41.7109375" style="4" bestFit="1" customWidth="1"/>
    <col min="14340" max="14340" width="15.7109375" style="4" bestFit="1" customWidth="1"/>
    <col min="14341" max="14341" width="41.5703125" style="4" customWidth="1"/>
    <col min="14342" max="14342" width="6.42578125" style="4" customWidth="1"/>
    <col min="14343" max="14343" width="18.28515625" style="4" bestFit="1" customWidth="1"/>
    <col min="14344" max="14344" width="9.140625" style="4"/>
    <col min="14345" max="14345" width="31.28515625" style="4" bestFit="1" customWidth="1"/>
    <col min="14346" max="14346" width="15.7109375" style="4" bestFit="1" customWidth="1"/>
    <col min="14347" max="14347" width="44.7109375" style="4" bestFit="1" customWidth="1"/>
    <col min="14348" max="14348" width="6.28515625" style="4" bestFit="1" customWidth="1"/>
    <col min="14349" max="14349" width="15.5703125" style="4" bestFit="1" customWidth="1"/>
    <col min="14350" max="14594" width="9.140625" style="4"/>
    <col min="14595" max="14595" width="41.7109375" style="4" bestFit="1" customWidth="1"/>
    <col min="14596" max="14596" width="15.7109375" style="4" bestFit="1" customWidth="1"/>
    <col min="14597" max="14597" width="41.5703125" style="4" customWidth="1"/>
    <col min="14598" max="14598" width="6.42578125" style="4" customWidth="1"/>
    <col min="14599" max="14599" width="18.28515625" style="4" bestFit="1" customWidth="1"/>
    <col min="14600" max="14600" width="9.140625" style="4"/>
    <col min="14601" max="14601" width="31.28515625" style="4" bestFit="1" customWidth="1"/>
    <col min="14602" max="14602" width="15.7109375" style="4" bestFit="1" customWidth="1"/>
    <col min="14603" max="14603" width="44.7109375" style="4" bestFit="1" customWidth="1"/>
    <col min="14604" max="14604" width="6.28515625" style="4" bestFit="1" customWidth="1"/>
    <col min="14605" max="14605" width="15.5703125" style="4" bestFit="1" customWidth="1"/>
    <col min="14606" max="14850" width="9.140625" style="4"/>
    <col min="14851" max="14851" width="41.7109375" style="4" bestFit="1" customWidth="1"/>
    <col min="14852" max="14852" width="15.7109375" style="4" bestFit="1" customWidth="1"/>
    <col min="14853" max="14853" width="41.5703125" style="4" customWidth="1"/>
    <col min="14854" max="14854" width="6.42578125" style="4" customWidth="1"/>
    <col min="14855" max="14855" width="18.28515625" style="4" bestFit="1" customWidth="1"/>
    <col min="14856" max="14856" width="9.140625" style="4"/>
    <col min="14857" max="14857" width="31.28515625" style="4" bestFit="1" customWidth="1"/>
    <col min="14858" max="14858" width="15.7109375" style="4" bestFit="1" customWidth="1"/>
    <col min="14859" max="14859" width="44.7109375" style="4" bestFit="1" customWidth="1"/>
    <col min="14860" max="14860" width="6.28515625" style="4" bestFit="1" customWidth="1"/>
    <col min="14861" max="14861" width="15.5703125" style="4" bestFit="1" customWidth="1"/>
    <col min="14862" max="15106" width="9.140625" style="4"/>
    <col min="15107" max="15107" width="41.7109375" style="4" bestFit="1" customWidth="1"/>
    <col min="15108" max="15108" width="15.7109375" style="4" bestFit="1" customWidth="1"/>
    <col min="15109" max="15109" width="41.5703125" style="4" customWidth="1"/>
    <col min="15110" max="15110" width="6.42578125" style="4" customWidth="1"/>
    <col min="15111" max="15111" width="18.28515625" style="4" bestFit="1" customWidth="1"/>
    <col min="15112" max="15112" width="9.140625" style="4"/>
    <col min="15113" max="15113" width="31.28515625" style="4" bestFit="1" customWidth="1"/>
    <col min="15114" max="15114" width="15.7109375" style="4" bestFit="1" customWidth="1"/>
    <col min="15115" max="15115" width="44.7109375" style="4" bestFit="1" customWidth="1"/>
    <col min="15116" max="15116" width="6.28515625" style="4" bestFit="1" customWidth="1"/>
    <col min="15117" max="15117" width="15.5703125" style="4" bestFit="1" customWidth="1"/>
    <col min="15118" max="15362" width="9.140625" style="4"/>
    <col min="15363" max="15363" width="41.7109375" style="4" bestFit="1" customWidth="1"/>
    <col min="15364" max="15364" width="15.7109375" style="4" bestFit="1" customWidth="1"/>
    <col min="15365" max="15365" width="41.5703125" style="4" customWidth="1"/>
    <col min="15366" max="15366" width="6.42578125" style="4" customWidth="1"/>
    <col min="15367" max="15367" width="18.28515625" style="4" bestFit="1" customWidth="1"/>
    <col min="15368" max="15368" width="9.140625" style="4"/>
    <col min="15369" max="15369" width="31.28515625" style="4" bestFit="1" customWidth="1"/>
    <col min="15370" max="15370" width="15.7109375" style="4" bestFit="1" customWidth="1"/>
    <col min="15371" max="15371" width="44.7109375" style="4" bestFit="1" customWidth="1"/>
    <col min="15372" max="15372" width="6.28515625" style="4" bestFit="1" customWidth="1"/>
    <col min="15373" max="15373" width="15.5703125" style="4" bestFit="1" customWidth="1"/>
    <col min="15374" max="15618" width="9.140625" style="4"/>
    <col min="15619" max="15619" width="41.7109375" style="4" bestFit="1" customWidth="1"/>
    <col min="15620" max="15620" width="15.7109375" style="4" bestFit="1" customWidth="1"/>
    <col min="15621" max="15621" width="41.5703125" style="4" customWidth="1"/>
    <col min="15622" max="15622" width="6.42578125" style="4" customWidth="1"/>
    <col min="15623" max="15623" width="18.28515625" style="4" bestFit="1" customWidth="1"/>
    <col min="15624" max="15624" width="9.140625" style="4"/>
    <col min="15625" max="15625" width="31.28515625" style="4" bestFit="1" customWidth="1"/>
    <col min="15626" max="15626" width="15.7109375" style="4" bestFit="1" customWidth="1"/>
    <col min="15627" max="15627" width="44.7109375" style="4" bestFit="1" customWidth="1"/>
    <col min="15628" max="15628" width="6.28515625" style="4" bestFit="1" customWidth="1"/>
    <col min="15629" max="15629" width="15.5703125" style="4" bestFit="1" customWidth="1"/>
    <col min="15630" max="15874" width="9.140625" style="4"/>
    <col min="15875" max="15875" width="41.7109375" style="4" bestFit="1" customWidth="1"/>
    <col min="15876" max="15876" width="15.7109375" style="4" bestFit="1" customWidth="1"/>
    <col min="15877" max="15877" width="41.5703125" style="4" customWidth="1"/>
    <col min="15878" max="15878" width="6.42578125" style="4" customWidth="1"/>
    <col min="15879" max="15879" width="18.28515625" style="4" bestFit="1" customWidth="1"/>
    <col min="15880" max="15880" width="9.140625" style="4"/>
    <col min="15881" max="15881" width="31.28515625" style="4" bestFit="1" customWidth="1"/>
    <col min="15882" max="15882" width="15.7109375" style="4" bestFit="1" customWidth="1"/>
    <col min="15883" max="15883" width="44.7109375" style="4" bestFit="1" customWidth="1"/>
    <col min="15884" max="15884" width="6.28515625" style="4" bestFit="1" customWidth="1"/>
    <col min="15885" max="15885" width="15.5703125" style="4" bestFit="1" customWidth="1"/>
    <col min="15886" max="16130" width="9.140625" style="4"/>
    <col min="16131" max="16131" width="41.7109375" style="4" bestFit="1" customWidth="1"/>
    <col min="16132" max="16132" width="15.7109375" style="4" bestFit="1" customWidth="1"/>
    <col min="16133" max="16133" width="41.5703125" style="4" customWidth="1"/>
    <col min="16134" max="16134" width="6.42578125" style="4" customWidth="1"/>
    <col min="16135" max="16135" width="18.28515625" style="4" bestFit="1" customWidth="1"/>
    <col min="16136" max="16136" width="9.140625" style="4"/>
    <col min="16137" max="16137" width="31.28515625" style="4" bestFit="1" customWidth="1"/>
    <col min="16138" max="16138" width="15.7109375" style="4" bestFit="1" customWidth="1"/>
    <col min="16139" max="16139" width="44.7109375" style="4" bestFit="1" customWidth="1"/>
    <col min="16140" max="16140" width="6.28515625" style="4" bestFit="1" customWidth="1"/>
    <col min="16141" max="16141" width="15.5703125" style="4" bestFit="1" customWidth="1"/>
    <col min="16142" max="16384" width="9.140625" style="4"/>
  </cols>
  <sheetData>
    <row r="2" spans="3:8" ht="30" customHeight="1">
      <c r="C2" s="885" t="s">
        <v>1793</v>
      </c>
      <c r="D2" s="886"/>
      <c r="E2" s="886"/>
      <c r="F2" s="886"/>
      <c r="G2" s="886"/>
      <c r="H2" s="886"/>
    </row>
    <row r="3" spans="3:8" ht="17.25" customHeight="1"/>
    <row r="4" spans="3:8" ht="18.75" customHeight="1">
      <c r="C4" s="36" t="s">
        <v>1</v>
      </c>
    </row>
    <row r="5" spans="3:8" ht="16.5" customHeight="1">
      <c r="C5" s="1" t="s">
        <v>2</v>
      </c>
      <c r="D5" s="887"/>
      <c r="E5" s="896"/>
      <c r="F5" s="888"/>
      <c r="G5" s="2"/>
      <c r="H5" s="3"/>
    </row>
    <row r="6" spans="3:8" ht="35.25" customHeight="1">
      <c r="C6" s="48" t="s">
        <v>3</v>
      </c>
      <c r="D6" s="48" t="s">
        <v>4</v>
      </c>
      <c r="E6" s="48" t="s">
        <v>1258</v>
      </c>
      <c r="F6" s="775" t="s">
        <v>5</v>
      </c>
      <c r="G6" s="6" t="s">
        <v>6</v>
      </c>
      <c r="H6" s="22" t="s">
        <v>7</v>
      </c>
    </row>
    <row r="7" spans="3:8" ht="27" customHeight="1">
      <c r="C7" s="859" t="s">
        <v>8</v>
      </c>
      <c r="D7" s="859" t="s">
        <v>9</v>
      </c>
      <c r="E7" s="35">
        <v>1</v>
      </c>
      <c r="F7" s="776" t="s">
        <v>1794</v>
      </c>
      <c r="G7" s="8"/>
      <c r="H7" s="9">
        <v>1147584.44</v>
      </c>
    </row>
    <row r="8" spans="3:8">
      <c r="C8" s="859"/>
      <c r="D8" s="859"/>
      <c r="E8" s="35"/>
      <c r="F8" s="326"/>
      <c r="G8" s="11"/>
      <c r="H8" s="183">
        <f>SUM(H7)</f>
        <v>1147584.44</v>
      </c>
    </row>
    <row r="9" spans="3:8" ht="17.25" customHeight="1">
      <c r="C9" s="859" t="s">
        <v>45</v>
      </c>
      <c r="D9" s="911" t="s">
        <v>12</v>
      </c>
      <c r="E9" s="43">
        <v>1</v>
      </c>
      <c r="F9" s="777" t="s">
        <v>1795</v>
      </c>
      <c r="G9" s="142">
        <v>7500</v>
      </c>
      <c r="H9" s="12">
        <v>286896.11</v>
      </c>
    </row>
    <row r="10" spans="3:8" ht="27" customHeight="1">
      <c r="C10" s="859"/>
      <c r="D10" s="911"/>
      <c r="E10" s="43">
        <v>2</v>
      </c>
      <c r="F10" s="777" t="s">
        <v>1796</v>
      </c>
      <c r="G10" s="142">
        <v>3400</v>
      </c>
      <c r="H10" s="12">
        <v>441750.66</v>
      </c>
    </row>
    <row r="11" spans="3:8" ht="12.75" customHeight="1">
      <c r="C11" s="79"/>
      <c r="D11" s="911"/>
      <c r="E11" s="43"/>
      <c r="F11" s="777"/>
      <c r="G11" s="142"/>
      <c r="H11" s="183">
        <f>SUM(H9:H10)</f>
        <v>728646.77</v>
      </c>
    </row>
    <row r="12" spans="3:8">
      <c r="C12" s="859" t="s">
        <v>45</v>
      </c>
      <c r="D12" s="859" t="s">
        <v>46</v>
      </c>
      <c r="E12" s="35">
        <v>2</v>
      </c>
      <c r="F12" s="777" t="s">
        <v>1797</v>
      </c>
      <c r="G12" s="143">
        <v>52</v>
      </c>
      <c r="H12" s="939">
        <v>200000</v>
      </c>
    </row>
    <row r="13" spans="3:8">
      <c r="C13" s="859"/>
      <c r="D13" s="859"/>
      <c r="E13" s="35">
        <v>2</v>
      </c>
      <c r="F13" s="777" t="s">
        <v>1798</v>
      </c>
      <c r="G13" s="143">
        <v>5</v>
      </c>
      <c r="H13" s="920"/>
    </row>
    <row r="14" spans="3:8">
      <c r="C14" s="859"/>
      <c r="D14" s="859"/>
      <c r="E14" s="35">
        <v>2</v>
      </c>
      <c r="F14" s="777" t="s">
        <v>1799</v>
      </c>
      <c r="G14" s="143"/>
      <c r="H14" s="12">
        <v>73521</v>
      </c>
    </row>
    <row r="15" spans="3:8">
      <c r="C15" s="859"/>
      <c r="D15" s="859"/>
      <c r="E15" s="35">
        <v>2</v>
      </c>
      <c r="F15" s="777" t="s">
        <v>1800</v>
      </c>
      <c r="G15" s="143">
        <v>3</v>
      </c>
      <c r="H15" s="12">
        <v>420000</v>
      </c>
    </row>
    <row r="16" spans="3:8">
      <c r="C16" s="859"/>
      <c r="D16" s="859"/>
      <c r="E16" s="35">
        <v>2</v>
      </c>
      <c r="F16" s="777" t="s">
        <v>1801</v>
      </c>
      <c r="G16" s="143">
        <v>75</v>
      </c>
      <c r="H16" s="12">
        <v>160000</v>
      </c>
    </row>
    <row r="17" spans="3:8">
      <c r="C17" s="859"/>
      <c r="D17" s="859"/>
      <c r="E17" s="35">
        <v>2</v>
      </c>
      <c r="F17" s="777" t="s">
        <v>1802</v>
      </c>
      <c r="G17" s="143">
        <v>40</v>
      </c>
      <c r="H17" s="12">
        <v>147133.04</v>
      </c>
    </row>
    <row r="18" spans="3:8" ht="17.25" customHeight="1" thickBot="1">
      <c r="C18" s="79"/>
      <c r="D18" s="859"/>
      <c r="E18" s="35"/>
      <c r="F18" s="777"/>
      <c r="G18" s="125"/>
      <c r="H18" s="183">
        <f>SUM(H12:H17)</f>
        <v>1000654.04</v>
      </c>
    </row>
    <row r="19" spans="3:8" ht="13.5" thickBot="1">
      <c r="C19" s="16"/>
      <c r="D19" s="16"/>
      <c r="E19" s="16"/>
      <c r="F19" s="542"/>
      <c r="G19" s="30"/>
      <c r="H19" s="184">
        <f>SUM(H18,H11,H8)</f>
        <v>2876885.25</v>
      </c>
    </row>
    <row r="23" spans="3:8">
      <c r="C23" s="36" t="s">
        <v>1</v>
      </c>
    </row>
    <row r="24" spans="3:8">
      <c r="C24" s="1" t="s">
        <v>2</v>
      </c>
      <c r="D24" s="887"/>
      <c r="E24" s="896"/>
      <c r="F24" s="888"/>
      <c r="G24" s="2"/>
      <c r="H24" s="3"/>
    </row>
    <row r="25" spans="3:8" ht="38.25">
      <c r="C25" s="48" t="s">
        <v>3</v>
      </c>
      <c r="D25" s="48" t="s">
        <v>4</v>
      </c>
      <c r="E25" s="48" t="s">
        <v>1258</v>
      </c>
      <c r="F25" s="775" t="s">
        <v>5</v>
      </c>
      <c r="G25" s="6" t="s">
        <v>6</v>
      </c>
      <c r="H25" s="22" t="s">
        <v>7</v>
      </c>
    </row>
    <row r="26" spans="3:8">
      <c r="C26" s="859" t="s">
        <v>8</v>
      </c>
      <c r="D26" s="859" t="s">
        <v>9</v>
      </c>
      <c r="E26" s="35">
        <v>1</v>
      </c>
      <c r="F26" s="776" t="s">
        <v>1794</v>
      </c>
      <c r="G26" s="8"/>
      <c r="H26" s="9">
        <v>1147584.44</v>
      </c>
    </row>
    <row r="27" spans="3:8">
      <c r="C27" s="859"/>
      <c r="D27" s="859"/>
      <c r="E27" s="35"/>
      <c r="F27" s="326"/>
      <c r="G27" s="11"/>
      <c r="H27" s="183">
        <f>SUM(H26)</f>
        <v>1147584.44</v>
      </c>
    </row>
    <row r="28" spans="3:8">
      <c r="C28" s="859" t="s">
        <v>45</v>
      </c>
      <c r="D28" s="911" t="s">
        <v>12</v>
      </c>
      <c r="E28" s="43">
        <v>1</v>
      </c>
      <c r="F28" s="777" t="s">
        <v>1795</v>
      </c>
      <c r="G28" s="142">
        <v>7500</v>
      </c>
      <c r="H28" s="12">
        <v>286896.11</v>
      </c>
    </row>
    <row r="29" spans="3:8">
      <c r="C29" s="859"/>
      <c r="D29" s="911"/>
      <c r="E29" s="43">
        <v>2</v>
      </c>
      <c r="F29" s="777" t="s">
        <v>1796</v>
      </c>
      <c r="G29" s="142">
        <v>3400</v>
      </c>
      <c r="H29" s="12">
        <v>441750.66</v>
      </c>
    </row>
    <row r="30" spans="3:8">
      <c r="C30" s="859"/>
      <c r="D30" s="911"/>
      <c r="E30" s="331">
        <v>3</v>
      </c>
      <c r="F30" s="778" t="s">
        <v>1796</v>
      </c>
      <c r="G30" s="304">
        <v>2038</v>
      </c>
      <c r="H30" s="305">
        <v>265045.89</v>
      </c>
    </row>
    <row r="31" spans="3:8">
      <c r="C31" s="79"/>
      <c r="D31" s="911"/>
      <c r="E31" s="43"/>
      <c r="F31" s="777"/>
      <c r="G31" s="142"/>
      <c r="H31" s="183">
        <f>SUM(H28:H30)</f>
        <v>993692.66</v>
      </c>
    </row>
    <row r="32" spans="3:8">
      <c r="C32" s="859" t="s">
        <v>45</v>
      </c>
      <c r="D32" s="859" t="s">
        <v>46</v>
      </c>
      <c r="E32" s="35">
        <v>2</v>
      </c>
      <c r="F32" s="777" t="s">
        <v>1797</v>
      </c>
      <c r="G32" s="143">
        <v>52</v>
      </c>
      <c r="H32" s="939">
        <v>200000</v>
      </c>
    </row>
    <row r="33" spans="3:11">
      <c r="C33" s="859"/>
      <c r="D33" s="859"/>
      <c r="E33" s="35">
        <v>2</v>
      </c>
      <c r="F33" s="777" t="s">
        <v>1803</v>
      </c>
      <c r="G33" s="143">
        <v>5</v>
      </c>
      <c r="H33" s="920"/>
    </row>
    <row r="34" spans="3:11">
      <c r="C34" s="859"/>
      <c r="D34" s="859"/>
      <c r="E34" s="35">
        <v>2</v>
      </c>
      <c r="F34" s="777" t="s">
        <v>1799</v>
      </c>
      <c r="G34" s="143"/>
      <c r="H34" s="12">
        <v>73521</v>
      </c>
    </row>
    <row r="35" spans="3:11">
      <c r="C35" s="859"/>
      <c r="D35" s="859"/>
      <c r="E35" s="35">
        <v>2</v>
      </c>
      <c r="F35" s="777" t="s">
        <v>1800</v>
      </c>
      <c r="G35" s="143">
        <v>3</v>
      </c>
      <c r="H35" s="12">
        <v>420000</v>
      </c>
    </row>
    <row r="36" spans="3:11">
      <c r="C36" s="859"/>
      <c r="D36" s="859"/>
      <c r="E36" s="35">
        <v>2</v>
      </c>
      <c r="F36" s="777" t="s">
        <v>1801</v>
      </c>
      <c r="G36" s="143">
        <v>75</v>
      </c>
      <c r="H36" s="12">
        <v>160000</v>
      </c>
    </row>
    <row r="37" spans="3:11">
      <c r="C37" s="859"/>
      <c r="D37" s="859"/>
      <c r="E37" s="35">
        <v>2</v>
      </c>
      <c r="F37" s="777" t="s">
        <v>1802</v>
      </c>
      <c r="G37" s="143">
        <v>40</v>
      </c>
      <c r="H37" s="12">
        <v>147133.04</v>
      </c>
    </row>
    <row r="38" spans="3:11">
      <c r="C38" s="859"/>
      <c r="D38" s="859"/>
      <c r="E38" s="329">
        <v>3</v>
      </c>
      <c r="F38" s="778" t="s">
        <v>1804</v>
      </c>
      <c r="G38" s="306">
        <v>4</v>
      </c>
      <c r="H38" s="1087">
        <v>154610</v>
      </c>
    </row>
    <row r="39" spans="3:11">
      <c r="C39" s="859"/>
      <c r="D39" s="859"/>
      <c r="E39" s="329">
        <v>3</v>
      </c>
      <c r="F39" s="778" t="s">
        <v>1805</v>
      </c>
      <c r="G39" s="306">
        <v>3</v>
      </c>
      <c r="H39" s="1088"/>
    </row>
    <row r="40" spans="3:11">
      <c r="C40" s="859"/>
      <c r="D40" s="859"/>
      <c r="E40" s="329">
        <v>3</v>
      </c>
      <c r="F40" s="778" t="s">
        <v>1806</v>
      </c>
      <c r="G40" s="306"/>
      <c r="H40" s="330">
        <v>154611</v>
      </c>
    </row>
    <row r="41" spans="3:11">
      <c r="C41" s="859"/>
      <c r="D41" s="859"/>
      <c r="E41" s="329">
        <v>3</v>
      </c>
      <c r="F41" s="778" t="s">
        <v>1807</v>
      </c>
      <c r="G41" s="306"/>
      <c r="H41" s="330">
        <v>154611</v>
      </c>
    </row>
    <row r="42" spans="3:11">
      <c r="C42" s="859"/>
      <c r="D42" s="859"/>
      <c r="E42" s="329">
        <v>3</v>
      </c>
      <c r="F42" s="778" t="s">
        <v>1808</v>
      </c>
      <c r="G42" s="306"/>
      <c r="H42" s="330">
        <v>154611</v>
      </c>
    </row>
    <row r="43" spans="3:11" ht="13.5" thickBot="1">
      <c r="C43" s="79"/>
      <c r="D43" s="859"/>
      <c r="E43" s="35"/>
      <c r="F43" s="777"/>
      <c r="G43" s="125"/>
      <c r="H43" s="183">
        <f>SUM(H32:H42)</f>
        <v>1619097.04</v>
      </c>
    </row>
    <row r="44" spans="3:11" ht="13.5" thickBot="1">
      <c r="C44" s="16"/>
      <c r="D44" s="16"/>
      <c r="E44" s="16"/>
      <c r="F44" s="542"/>
      <c r="G44" s="30"/>
      <c r="H44" s="184">
        <f>SUM(H43,H31,H27)</f>
        <v>3760374.14</v>
      </c>
    </row>
    <row r="45" spans="3:11" ht="25.5">
      <c r="C45" s="146" t="s">
        <v>1649</v>
      </c>
      <c r="D45" s="607" t="s">
        <v>1650</v>
      </c>
      <c r="E45" s="607" t="s">
        <v>1809</v>
      </c>
      <c r="F45" s="779"/>
      <c r="I45" s="21"/>
      <c r="J45" s="594"/>
    </row>
    <row r="46" spans="3:11">
      <c r="C46" s="485" t="s">
        <v>1652</v>
      </c>
      <c r="D46" s="976"/>
      <c r="E46" s="976"/>
      <c r="F46" s="976"/>
      <c r="G46" s="553"/>
      <c r="H46" s="586"/>
      <c r="I46" s="586"/>
      <c r="J46" s="586"/>
      <c r="K46" s="586"/>
    </row>
    <row r="47" spans="3:11" ht="38.25">
      <c r="C47" s="434" t="s">
        <v>3</v>
      </c>
      <c r="D47" s="434" t="s">
        <v>4</v>
      </c>
      <c r="E47" s="434" t="s">
        <v>159</v>
      </c>
      <c r="F47" s="780" t="s">
        <v>5</v>
      </c>
      <c r="G47" s="435" t="s">
        <v>6</v>
      </c>
      <c r="H47" s="556" t="s">
        <v>7</v>
      </c>
      <c r="I47" s="436" t="s">
        <v>160</v>
      </c>
      <c r="J47" s="436" t="s">
        <v>161</v>
      </c>
      <c r="K47" s="436" t="s">
        <v>162</v>
      </c>
    </row>
    <row r="48" spans="3:11" ht="18.75">
      <c r="C48" s="863" t="s">
        <v>8</v>
      </c>
      <c r="D48" s="863" t="s">
        <v>9</v>
      </c>
      <c r="E48" s="438">
        <v>1</v>
      </c>
      <c r="F48" s="645" t="s">
        <v>1810</v>
      </c>
      <c r="G48" s="440">
        <v>1</v>
      </c>
      <c r="H48" s="772">
        <v>1147584.44</v>
      </c>
      <c r="I48" s="457" t="s">
        <v>164</v>
      </c>
      <c r="J48" s="602"/>
    </row>
    <row r="49" spans="3:11">
      <c r="C49" s="863"/>
      <c r="D49" s="863"/>
      <c r="E49" s="438"/>
      <c r="F49" s="645"/>
      <c r="G49" s="440"/>
      <c r="H49" s="441"/>
      <c r="I49" s="457"/>
      <c r="J49" s="602"/>
    </row>
    <row r="50" spans="3:11">
      <c r="C50" s="863"/>
      <c r="D50" s="863"/>
      <c r="E50" s="438"/>
      <c r="F50" s="781"/>
      <c r="G50" s="588"/>
      <c r="H50" s="588">
        <f>SUM(H48:H49)</f>
        <v>1147584.44</v>
      </c>
      <c r="I50" s="588"/>
      <c r="J50" s="588"/>
      <c r="K50" s="588"/>
    </row>
    <row r="51" spans="3:11" ht="18.75" customHeight="1">
      <c r="C51" s="784" t="s">
        <v>11</v>
      </c>
      <c r="D51" s="484" t="s">
        <v>12</v>
      </c>
      <c r="E51" s="771">
        <v>1</v>
      </c>
      <c r="F51" s="782" t="s">
        <v>1811</v>
      </c>
      <c r="G51" s="771">
        <v>7500</v>
      </c>
      <c r="H51" s="772">
        <v>286896.11</v>
      </c>
      <c r="I51" s="457"/>
      <c r="J51" s="602"/>
    </row>
    <row r="52" spans="3:11" ht="18.75">
      <c r="C52" s="785"/>
      <c r="D52" s="484"/>
      <c r="E52" s="771">
        <v>2</v>
      </c>
      <c r="F52" s="782" t="s">
        <v>1812</v>
      </c>
      <c r="G52" s="771">
        <v>3400</v>
      </c>
      <c r="H52" s="772">
        <v>441750.66</v>
      </c>
      <c r="I52" s="457"/>
      <c r="J52" s="602"/>
    </row>
    <row r="53" spans="3:11" ht="18.75">
      <c r="C53" s="785"/>
      <c r="D53" s="484"/>
      <c r="E53" s="771">
        <v>3</v>
      </c>
      <c r="F53" s="782" t="s">
        <v>1813</v>
      </c>
      <c r="G53" s="771">
        <v>2038</v>
      </c>
      <c r="H53" s="772">
        <v>265045.89</v>
      </c>
      <c r="I53" s="457"/>
      <c r="J53" s="602"/>
    </row>
    <row r="54" spans="3:11" ht="18.75">
      <c r="C54" s="785"/>
      <c r="D54" s="484"/>
      <c r="E54" s="771">
        <v>2</v>
      </c>
      <c r="F54" s="782" t="s">
        <v>1814</v>
      </c>
      <c r="G54" s="771">
        <v>52</v>
      </c>
      <c r="H54" s="772">
        <v>175656</v>
      </c>
      <c r="I54" s="457"/>
      <c r="J54" s="602"/>
    </row>
    <row r="55" spans="3:11" ht="18.75">
      <c r="C55" s="785"/>
      <c r="D55" s="484"/>
      <c r="E55" s="771">
        <v>2</v>
      </c>
      <c r="F55" s="782" t="s">
        <v>1815</v>
      </c>
      <c r="G55" s="771">
        <v>5</v>
      </c>
      <c r="H55" s="772">
        <v>23562.9</v>
      </c>
      <c r="I55" s="457"/>
      <c r="J55" s="602"/>
    </row>
    <row r="56" spans="3:11" ht="18.75">
      <c r="C56" s="785"/>
      <c r="D56" s="484"/>
      <c r="E56" s="771">
        <v>2</v>
      </c>
      <c r="F56" s="782" t="s">
        <v>1816</v>
      </c>
      <c r="G56" s="771">
        <v>2</v>
      </c>
      <c r="H56" s="772">
        <v>10000</v>
      </c>
      <c r="I56" s="457"/>
      <c r="J56" s="602"/>
    </row>
    <row r="57" spans="3:11" ht="18.75">
      <c r="C57" s="785"/>
      <c r="D57" s="484"/>
      <c r="E57" s="771">
        <v>2</v>
      </c>
      <c r="F57" s="782" t="s">
        <v>1817</v>
      </c>
      <c r="G57" s="771">
        <v>2</v>
      </c>
      <c r="H57" s="772">
        <v>1605.54</v>
      </c>
      <c r="I57" s="457"/>
      <c r="J57" s="602"/>
    </row>
    <row r="58" spans="3:11" ht="18.75">
      <c r="C58" s="785"/>
      <c r="D58" s="484"/>
      <c r="E58" s="771">
        <v>2</v>
      </c>
      <c r="F58" s="782" t="s">
        <v>1818</v>
      </c>
      <c r="G58" s="771">
        <v>7</v>
      </c>
      <c r="H58" s="772">
        <v>5570.74</v>
      </c>
      <c r="I58" s="457"/>
      <c r="J58" s="602"/>
    </row>
    <row r="59" spans="3:11" ht="18.75">
      <c r="C59" s="785"/>
      <c r="D59" s="484"/>
      <c r="E59" s="771">
        <v>2</v>
      </c>
      <c r="F59" s="782" t="s">
        <v>1819</v>
      </c>
      <c r="G59" s="771">
        <v>2</v>
      </c>
      <c r="H59" s="772">
        <v>2346</v>
      </c>
      <c r="I59" s="457"/>
      <c r="J59" s="602"/>
    </row>
    <row r="60" spans="3:11" ht="18.75">
      <c r="C60" s="785"/>
      <c r="D60" s="484"/>
      <c r="E60" s="771">
        <v>2</v>
      </c>
      <c r="F60" s="782" t="s">
        <v>1820</v>
      </c>
      <c r="G60" s="771">
        <v>2</v>
      </c>
      <c r="H60" s="772">
        <v>589.26</v>
      </c>
      <c r="I60" s="457"/>
      <c r="J60" s="602"/>
    </row>
    <row r="61" spans="3:11" ht="18.75">
      <c r="C61" s="785"/>
      <c r="D61" s="484"/>
      <c r="E61" s="771">
        <v>2</v>
      </c>
      <c r="F61" s="782" t="s">
        <v>1821</v>
      </c>
      <c r="G61" s="771">
        <v>2</v>
      </c>
      <c r="H61" s="772">
        <v>106.66</v>
      </c>
      <c r="I61" s="457"/>
      <c r="J61" s="602"/>
    </row>
    <row r="62" spans="3:11" ht="18.75">
      <c r="C62" s="785"/>
      <c r="D62" s="484"/>
      <c r="E62" s="771">
        <v>2</v>
      </c>
      <c r="F62" s="782" t="s">
        <v>1822</v>
      </c>
      <c r="G62" s="771">
        <v>7</v>
      </c>
      <c r="H62" s="772">
        <v>19491.5</v>
      </c>
      <c r="I62" s="457"/>
      <c r="J62" s="602"/>
    </row>
    <row r="63" spans="3:11" ht="18.75">
      <c r="C63" s="785"/>
      <c r="D63" s="484"/>
      <c r="E63" s="771">
        <v>2</v>
      </c>
      <c r="F63" s="782" t="s">
        <v>1823</v>
      </c>
      <c r="G63" s="771">
        <v>2</v>
      </c>
      <c r="H63" s="772">
        <v>179.98</v>
      </c>
      <c r="I63" s="457"/>
      <c r="J63" s="602"/>
    </row>
    <row r="64" spans="3:11" ht="18.75">
      <c r="C64" s="785"/>
      <c r="D64" s="484"/>
      <c r="E64" s="771">
        <v>2</v>
      </c>
      <c r="F64" s="782" t="s">
        <v>1824</v>
      </c>
      <c r="G64" s="771">
        <v>4</v>
      </c>
      <c r="H64" s="772">
        <v>491.32</v>
      </c>
      <c r="I64" s="457"/>
      <c r="J64" s="602"/>
    </row>
    <row r="65" spans="3:11" ht="18.75">
      <c r="C65" s="785"/>
      <c r="D65" s="484"/>
      <c r="E65" s="771">
        <v>2</v>
      </c>
      <c r="F65" s="782" t="s">
        <v>1825</v>
      </c>
      <c r="G65" s="771">
        <v>6</v>
      </c>
      <c r="H65" s="772">
        <v>540</v>
      </c>
      <c r="I65" s="457"/>
      <c r="J65" s="602"/>
    </row>
    <row r="66" spans="3:11" ht="18.75">
      <c r="C66" s="785"/>
      <c r="D66" s="484"/>
      <c r="E66" s="771">
        <v>2</v>
      </c>
      <c r="F66" s="782" t="s">
        <v>1826</v>
      </c>
      <c r="G66" s="771">
        <v>2</v>
      </c>
      <c r="H66" s="772">
        <v>12600</v>
      </c>
      <c r="I66" s="457"/>
      <c r="J66" s="602"/>
    </row>
    <row r="67" spans="3:11" ht="18.75">
      <c r="C67" s="785"/>
      <c r="D67" s="484"/>
      <c r="E67" s="771">
        <v>2</v>
      </c>
      <c r="F67" s="782" t="s">
        <v>1827</v>
      </c>
      <c r="G67" s="771">
        <v>1</v>
      </c>
      <c r="H67" s="772">
        <v>106820.41</v>
      </c>
      <c r="I67" s="457"/>
      <c r="J67" s="602"/>
    </row>
    <row r="68" spans="3:11" ht="18.75">
      <c r="C68" s="785"/>
      <c r="D68" s="484"/>
      <c r="E68" s="771">
        <v>2</v>
      </c>
      <c r="F68" s="782" t="s">
        <v>1828</v>
      </c>
      <c r="G68" s="771">
        <v>1</v>
      </c>
      <c r="H68" s="772">
        <v>123044.99</v>
      </c>
      <c r="I68" s="457"/>
      <c r="J68" s="602"/>
    </row>
    <row r="69" spans="3:11" ht="18.75">
      <c r="C69" s="785"/>
      <c r="D69" s="484"/>
      <c r="E69" s="771">
        <v>2</v>
      </c>
      <c r="F69" s="782" t="s">
        <v>1829</v>
      </c>
      <c r="G69" s="771">
        <v>1</v>
      </c>
      <c r="H69" s="772">
        <v>168191.66</v>
      </c>
      <c r="I69" s="457"/>
      <c r="J69" s="602"/>
    </row>
    <row r="70" spans="3:11">
      <c r="C70" s="786"/>
      <c r="D70" s="484"/>
      <c r="E70" s="457"/>
      <c r="F70" s="781"/>
      <c r="G70" s="588"/>
      <c r="H70" s="588">
        <f>SUM(H51:H69)</f>
        <v>1644489.6199999999</v>
      </c>
      <c r="I70" s="588"/>
      <c r="J70" s="588"/>
      <c r="K70" s="588"/>
    </row>
    <row r="71" spans="3:11" ht="18.75">
      <c r="C71" s="863" t="s">
        <v>45</v>
      </c>
      <c r="D71" s="863" t="s">
        <v>46</v>
      </c>
      <c r="E71" s="773">
        <v>2</v>
      </c>
      <c r="F71" s="783" t="s">
        <v>1830</v>
      </c>
      <c r="G71" s="773">
        <v>75</v>
      </c>
      <c r="H71" s="774">
        <v>160000</v>
      </c>
      <c r="I71" s="457"/>
      <c r="J71" s="602"/>
    </row>
    <row r="72" spans="3:11" ht="18.75">
      <c r="C72" s="863"/>
      <c r="D72" s="863"/>
      <c r="E72" s="773">
        <v>2</v>
      </c>
      <c r="F72" s="783" t="s">
        <v>1831</v>
      </c>
      <c r="G72" s="773">
        <v>3</v>
      </c>
      <c r="H72" s="774">
        <v>2540.16</v>
      </c>
      <c r="I72" s="457"/>
      <c r="J72" s="602"/>
    </row>
    <row r="73" spans="3:11" ht="18.75">
      <c r="C73" s="863"/>
      <c r="D73" s="863"/>
      <c r="E73" s="773">
        <v>2</v>
      </c>
      <c r="F73" s="783" t="s">
        <v>1832</v>
      </c>
      <c r="G73" s="773">
        <v>6</v>
      </c>
      <c r="H73" s="774">
        <v>8563.74</v>
      </c>
      <c r="I73" s="457"/>
      <c r="J73" s="602"/>
    </row>
    <row r="74" spans="3:11" ht="18.75">
      <c r="C74" s="863"/>
      <c r="D74" s="863"/>
      <c r="E74" s="773">
        <v>2</v>
      </c>
      <c r="F74" s="783" t="s">
        <v>1833</v>
      </c>
      <c r="G74" s="773">
        <v>1</v>
      </c>
      <c r="H74" s="774">
        <v>1530.06</v>
      </c>
      <c r="I74" s="457"/>
      <c r="J74" s="602"/>
    </row>
    <row r="75" spans="3:11" ht="18.75">
      <c r="C75" s="863"/>
      <c r="D75" s="863"/>
      <c r="E75" s="773">
        <v>2</v>
      </c>
      <c r="F75" s="783" t="s">
        <v>1834</v>
      </c>
      <c r="G75" s="773">
        <v>1</v>
      </c>
      <c r="H75" s="774">
        <v>2539.08</v>
      </c>
      <c r="I75" s="457"/>
      <c r="J75" s="602"/>
    </row>
    <row r="76" spans="3:11" ht="18.75">
      <c r="C76" s="863"/>
      <c r="D76" s="863"/>
      <c r="E76" s="773">
        <v>2</v>
      </c>
      <c r="F76" s="783" t="s">
        <v>1835</v>
      </c>
      <c r="G76" s="773">
        <v>3</v>
      </c>
      <c r="H76" s="774">
        <v>6404.73</v>
      </c>
      <c r="I76" s="457"/>
      <c r="J76" s="602"/>
    </row>
    <row r="77" spans="3:11" ht="18.75">
      <c r="C77" s="863"/>
      <c r="D77" s="863"/>
      <c r="E77" s="773">
        <v>2</v>
      </c>
      <c r="F77" s="783" t="s">
        <v>1836</v>
      </c>
      <c r="G77" s="773">
        <v>3</v>
      </c>
      <c r="H77" s="774">
        <v>11133.99</v>
      </c>
      <c r="I77" s="457"/>
      <c r="J77" s="602"/>
    </row>
    <row r="78" spans="3:11" ht="18.75">
      <c r="C78" s="863"/>
      <c r="D78" s="863"/>
      <c r="E78" s="773">
        <v>2</v>
      </c>
      <c r="F78" s="783" t="s">
        <v>1837</v>
      </c>
      <c r="G78" s="773">
        <v>3</v>
      </c>
      <c r="H78" s="774">
        <v>22588.560000000001</v>
      </c>
      <c r="I78" s="457"/>
      <c r="J78" s="602"/>
    </row>
    <row r="79" spans="3:11" ht="18.75">
      <c r="C79" s="863"/>
      <c r="D79" s="863"/>
      <c r="E79" s="773">
        <v>2</v>
      </c>
      <c r="F79" s="783" t="s">
        <v>1838</v>
      </c>
      <c r="G79" s="773">
        <v>4</v>
      </c>
      <c r="H79" s="774">
        <v>17919.759999999998</v>
      </c>
      <c r="I79" s="457"/>
      <c r="J79" s="602"/>
    </row>
    <row r="80" spans="3:11" ht="18.75">
      <c r="C80" s="863"/>
      <c r="D80" s="863"/>
      <c r="E80" s="773">
        <v>2</v>
      </c>
      <c r="F80" s="783" t="s">
        <v>1839</v>
      </c>
      <c r="G80" s="773">
        <v>3</v>
      </c>
      <c r="H80" s="774">
        <v>9703.86</v>
      </c>
      <c r="I80" s="457"/>
      <c r="J80" s="602"/>
    </row>
    <row r="81" spans="3:10" ht="18.75">
      <c r="C81" s="863"/>
      <c r="D81" s="863"/>
      <c r="E81" s="773">
        <v>2</v>
      </c>
      <c r="F81" s="783" t="s">
        <v>1840</v>
      </c>
      <c r="G81" s="773">
        <v>10</v>
      </c>
      <c r="H81" s="774">
        <v>52488.1</v>
      </c>
      <c r="I81" s="457"/>
      <c r="J81" s="602"/>
    </row>
    <row r="82" spans="3:10" ht="18.75">
      <c r="C82" s="863"/>
      <c r="D82" s="863"/>
      <c r="E82" s="773">
        <v>2</v>
      </c>
      <c r="F82" s="783" t="s">
        <v>1841</v>
      </c>
      <c r="G82" s="773">
        <v>3</v>
      </c>
      <c r="H82" s="774">
        <v>11721</v>
      </c>
      <c r="I82" s="457"/>
      <c r="J82" s="602"/>
    </row>
    <row r="83" spans="3:10" ht="18.75">
      <c r="C83" s="863"/>
      <c r="D83" s="863"/>
      <c r="E83" s="773">
        <v>3</v>
      </c>
      <c r="F83" s="783" t="s">
        <v>1842</v>
      </c>
      <c r="G83" s="773">
        <v>1</v>
      </c>
      <c r="H83" s="774">
        <v>1545.01</v>
      </c>
      <c r="I83" s="783" t="s">
        <v>1843</v>
      </c>
      <c r="J83" s="602"/>
    </row>
    <row r="84" spans="3:10" ht="18.75">
      <c r="C84" s="863"/>
      <c r="D84" s="863"/>
      <c r="E84" s="773">
        <v>3</v>
      </c>
      <c r="F84" s="783" t="s">
        <v>1844</v>
      </c>
      <c r="G84" s="773">
        <v>4</v>
      </c>
      <c r="H84" s="774">
        <v>3000</v>
      </c>
      <c r="I84" s="783" t="s">
        <v>1843</v>
      </c>
      <c r="J84" s="602"/>
    </row>
    <row r="85" spans="3:10" ht="18.75">
      <c r="C85" s="863"/>
      <c r="D85" s="863"/>
      <c r="E85" s="773">
        <v>3</v>
      </c>
      <c r="F85" s="783" t="s">
        <v>1845</v>
      </c>
      <c r="G85" s="773">
        <v>8</v>
      </c>
      <c r="H85" s="774">
        <v>2320</v>
      </c>
      <c r="I85" s="783" t="s">
        <v>1843</v>
      </c>
      <c r="J85" s="602"/>
    </row>
    <row r="86" spans="3:10" ht="18.75">
      <c r="C86" s="863"/>
      <c r="D86" s="863"/>
      <c r="E86" s="773">
        <v>3</v>
      </c>
      <c r="F86" s="783" t="s">
        <v>1846</v>
      </c>
      <c r="G86" s="773">
        <v>4</v>
      </c>
      <c r="H86" s="774">
        <v>1960</v>
      </c>
      <c r="I86" s="783" t="s">
        <v>1843</v>
      </c>
      <c r="J86" s="602"/>
    </row>
    <row r="87" spans="3:10" ht="18.75">
      <c r="C87" s="863"/>
      <c r="D87" s="863"/>
      <c r="E87" s="773">
        <v>3</v>
      </c>
      <c r="F87" s="783" t="s">
        <v>1847</v>
      </c>
      <c r="G87" s="773">
        <v>2</v>
      </c>
      <c r="H87" s="774">
        <v>5200</v>
      </c>
      <c r="I87" s="783" t="s">
        <v>1843</v>
      </c>
      <c r="J87" s="602"/>
    </row>
    <row r="88" spans="3:10" ht="18.75">
      <c r="C88" s="863"/>
      <c r="D88" s="863"/>
      <c r="E88" s="773">
        <v>3</v>
      </c>
      <c r="F88" s="783" t="s">
        <v>1848</v>
      </c>
      <c r="G88" s="773">
        <v>4</v>
      </c>
      <c r="H88" s="774">
        <v>2920</v>
      </c>
      <c r="I88" s="783" t="s">
        <v>1843</v>
      </c>
      <c r="J88" s="602"/>
    </row>
    <row r="89" spans="3:10" ht="18.75">
      <c r="C89" s="863"/>
      <c r="D89" s="863"/>
      <c r="E89" s="773">
        <v>3</v>
      </c>
      <c r="F89" s="783" t="s">
        <v>1849</v>
      </c>
      <c r="G89" s="773">
        <v>5</v>
      </c>
      <c r="H89" s="774">
        <v>2130</v>
      </c>
      <c r="I89" s="783" t="s">
        <v>1843</v>
      </c>
      <c r="J89" s="602"/>
    </row>
    <row r="90" spans="3:10" ht="18.75">
      <c r="C90" s="863"/>
      <c r="D90" s="863"/>
      <c r="E90" s="773">
        <v>3</v>
      </c>
      <c r="F90" s="783" t="s">
        <v>1850</v>
      </c>
      <c r="G90" s="773">
        <v>1</v>
      </c>
      <c r="H90" s="774">
        <v>560</v>
      </c>
      <c r="I90" s="783" t="s">
        <v>1843</v>
      </c>
      <c r="J90" s="602"/>
    </row>
    <row r="91" spans="3:10" ht="18.75">
      <c r="C91" s="863"/>
      <c r="D91" s="863"/>
      <c r="E91" s="773">
        <v>3</v>
      </c>
      <c r="F91" s="783" t="s">
        <v>1851</v>
      </c>
      <c r="G91" s="773">
        <v>8</v>
      </c>
      <c r="H91" s="774">
        <v>2720</v>
      </c>
      <c r="I91" s="783" t="s">
        <v>1843</v>
      </c>
      <c r="J91" s="602"/>
    </row>
    <row r="92" spans="3:10" ht="18.75">
      <c r="C92" s="863"/>
      <c r="D92" s="863"/>
      <c r="E92" s="773">
        <v>3</v>
      </c>
      <c r="F92" s="783" t="s">
        <v>1852</v>
      </c>
      <c r="G92" s="773">
        <v>5</v>
      </c>
      <c r="H92" s="774">
        <v>6400</v>
      </c>
      <c r="I92" s="783" t="s">
        <v>1843</v>
      </c>
      <c r="J92" s="602"/>
    </row>
    <row r="93" spans="3:10" ht="18.75">
      <c r="C93" s="863"/>
      <c r="D93" s="863"/>
      <c r="E93" s="773">
        <v>3</v>
      </c>
      <c r="F93" s="783" t="s">
        <v>1853</v>
      </c>
      <c r="G93" s="773">
        <v>10</v>
      </c>
      <c r="H93" s="774">
        <v>30490</v>
      </c>
      <c r="I93" s="783" t="s">
        <v>1843</v>
      </c>
      <c r="J93" s="602"/>
    </row>
    <row r="94" spans="3:10" ht="18.75">
      <c r="C94" s="863"/>
      <c r="D94" s="863"/>
      <c r="E94" s="773">
        <v>3</v>
      </c>
      <c r="F94" s="783" t="s">
        <v>1854</v>
      </c>
      <c r="G94" s="773">
        <v>1</v>
      </c>
      <c r="H94" s="774">
        <v>1000</v>
      </c>
      <c r="I94" s="783" t="s">
        <v>1843</v>
      </c>
      <c r="J94" s="602"/>
    </row>
    <row r="95" spans="3:10" ht="18.75">
      <c r="C95" s="863"/>
      <c r="D95" s="863"/>
      <c r="E95" s="773">
        <v>3</v>
      </c>
      <c r="F95" s="783" t="s">
        <v>1855</v>
      </c>
      <c r="G95" s="773">
        <v>3</v>
      </c>
      <c r="H95" s="774">
        <v>8835</v>
      </c>
      <c r="I95" s="783" t="s">
        <v>1843</v>
      </c>
      <c r="J95" s="602"/>
    </row>
    <row r="96" spans="3:10" ht="18.75">
      <c r="C96" s="863"/>
      <c r="D96" s="863"/>
      <c r="E96" s="773">
        <v>3</v>
      </c>
      <c r="F96" s="783" t="s">
        <v>1856</v>
      </c>
      <c r="G96" s="773">
        <v>3</v>
      </c>
      <c r="H96" s="774">
        <v>9897</v>
      </c>
      <c r="I96" s="783" t="s">
        <v>1843</v>
      </c>
      <c r="J96" s="602"/>
    </row>
    <row r="97" spans="3:10" ht="18.75">
      <c r="C97" s="863"/>
      <c r="D97" s="863"/>
      <c r="E97" s="773">
        <v>3</v>
      </c>
      <c r="F97" s="783" t="s">
        <v>1857</v>
      </c>
      <c r="G97" s="773">
        <v>3</v>
      </c>
      <c r="H97" s="774">
        <v>540</v>
      </c>
      <c r="I97" s="783" t="s">
        <v>1843</v>
      </c>
      <c r="J97" s="602"/>
    </row>
    <row r="98" spans="3:10" ht="18.75">
      <c r="C98" s="863"/>
      <c r="D98" s="863"/>
      <c r="E98" s="773">
        <v>3</v>
      </c>
      <c r="F98" s="783" t="s">
        <v>1858</v>
      </c>
      <c r="G98" s="773">
        <v>3</v>
      </c>
      <c r="H98" s="774">
        <v>2490</v>
      </c>
      <c r="I98" s="783" t="s">
        <v>1843</v>
      </c>
      <c r="J98" s="602"/>
    </row>
    <row r="99" spans="3:10" ht="18.75">
      <c r="C99" s="863"/>
      <c r="D99" s="863"/>
      <c r="E99" s="773">
        <v>3</v>
      </c>
      <c r="F99" s="783" t="s">
        <v>1859</v>
      </c>
      <c r="G99" s="773">
        <v>2</v>
      </c>
      <c r="H99" s="774">
        <v>1990</v>
      </c>
      <c r="I99" s="783" t="s">
        <v>1843</v>
      </c>
      <c r="J99" s="602"/>
    </row>
    <row r="100" spans="3:10" ht="18.75">
      <c r="C100" s="863"/>
      <c r="D100" s="863"/>
      <c r="E100" s="773">
        <v>3</v>
      </c>
      <c r="F100" s="783" t="s">
        <v>1860</v>
      </c>
      <c r="G100" s="773">
        <v>2</v>
      </c>
      <c r="H100" s="774">
        <v>3278</v>
      </c>
      <c r="I100" s="783" t="s">
        <v>1843</v>
      </c>
      <c r="J100" s="602"/>
    </row>
    <row r="101" spans="3:10" ht="18.75">
      <c r="C101" s="863"/>
      <c r="D101" s="863"/>
      <c r="E101" s="773">
        <v>3</v>
      </c>
      <c r="F101" s="783" t="s">
        <v>1861</v>
      </c>
      <c r="G101" s="773">
        <v>2</v>
      </c>
      <c r="H101" s="774">
        <v>600</v>
      </c>
      <c r="I101" s="783" t="s">
        <v>1843</v>
      </c>
      <c r="J101" s="602"/>
    </row>
    <row r="102" spans="3:10" ht="18.75">
      <c r="C102" s="863"/>
      <c r="D102" s="863"/>
      <c r="E102" s="773">
        <v>3</v>
      </c>
      <c r="F102" s="783" t="s">
        <v>1862</v>
      </c>
      <c r="G102" s="773">
        <v>1</v>
      </c>
      <c r="H102" s="774">
        <v>4034</v>
      </c>
      <c r="I102" s="783" t="s">
        <v>1843</v>
      </c>
      <c r="J102" s="602"/>
    </row>
    <row r="103" spans="3:10" ht="18.75">
      <c r="C103" s="863"/>
      <c r="D103" s="863"/>
      <c r="E103" s="773">
        <v>3</v>
      </c>
      <c r="F103" s="783" t="s">
        <v>1863</v>
      </c>
      <c r="G103" s="773">
        <v>2</v>
      </c>
      <c r="H103" s="774">
        <v>160</v>
      </c>
      <c r="I103" s="783" t="s">
        <v>1843</v>
      </c>
      <c r="J103" s="602"/>
    </row>
    <row r="104" spans="3:10" ht="18.75">
      <c r="C104" s="863"/>
      <c r="D104" s="863"/>
      <c r="E104" s="773">
        <v>3</v>
      </c>
      <c r="F104" s="783" t="s">
        <v>1864</v>
      </c>
      <c r="G104" s="773">
        <v>2</v>
      </c>
      <c r="H104" s="774">
        <v>368</v>
      </c>
      <c r="I104" s="783" t="s">
        <v>1843</v>
      </c>
      <c r="J104" s="602"/>
    </row>
    <row r="105" spans="3:10" ht="18.75">
      <c r="C105" s="863"/>
      <c r="D105" s="863"/>
      <c r="E105" s="773">
        <v>3</v>
      </c>
      <c r="F105" s="783" t="s">
        <v>1865</v>
      </c>
      <c r="G105" s="773">
        <v>10</v>
      </c>
      <c r="H105" s="774">
        <v>3440</v>
      </c>
      <c r="I105" s="783" t="s">
        <v>1843</v>
      </c>
      <c r="J105" s="602"/>
    </row>
    <row r="106" spans="3:10" ht="18.75">
      <c r="C106" s="863"/>
      <c r="D106" s="863"/>
      <c r="E106" s="773">
        <v>3</v>
      </c>
      <c r="F106" s="783" t="s">
        <v>1866</v>
      </c>
      <c r="G106" s="773">
        <v>2</v>
      </c>
      <c r="H106" s="774">
        <v>3600</v>
      </c>
      <c r="I106" s="783" t="s">
        <v>1843</v>
      </c>
      <c r="J106" s="602"/>
    </row>
    <row r="107" spans="3:10" ht="18.75">
      <c r="C107" s="863"/>
      <c r="D107" s="863"/>
      <c r="E107" s="773">
        <v>3</v>
      </c>
      <c r="F107" s="783" t="s">
        <v>1867</v>
      </c>
      <c r="G107" s="773">
        <v>4</v>
      </c>
      <c r="H107" s="774">
        <v>11600</v>
      </c>
      <c r="I107" s="783" t="s">
        <v>1843</v>
      </c>
      <c r="J107" s="602"/>
    </row>
    <row r="108" spans="3:10" ht="18.75">
      <c r="C108" s="863"/>
      <c r="D108" s="863"/>
      <c r="E108" s="773">
        <v>3</v>
      </c>
      <c r="F108" s="783" t="s">
        <v>1868</v>
      </c>
      <c r="G108" s="773">
        <v>2</v>
      </c>
      <c r="H108" s="774">
        <v>2848</v>
      </c>
      <c r="I108" s="783" t="s">
        <v>1843</v>
      </c>
      <c r="J108" s="602"/>
    </row>
    <row r="109" spans="3:10" ht="18.75">
      <c r="C109" s="863"/>
      <c r="D109" s="863"/>
      <c r="E109" s="773">
        <v>3</v>
      </c>
      <c r="F109" s="783" t="s">
        <v>1869</v>
      </c>
      <c r="G109" s="773">
        <v>5</v>
      </c>
      <c r="H109" s="774">
        <v>600</v>
      </c>
      <c r="I109" s="783" t="s">
        <v>1843</v>
      </c>
      <c r="J109" s="602"/>
    </row>
    <row r="110" spans="3:10" ht="18.75">
      <c r="C110" s="863"/>
      <c r="D110" s="863"/>
      <c r="E110" s="773">
        <v>3</v>
      </c>
      <c r="F110" s="783" t="s">
        <v>1870</v>
      </c>
      <c r="G110" s="773">
        <v>4</v>
      </c>
      <c r="H110" s="774">
        <v>7200</v>
      </c>
      <c r="I110" s="783" t="s">
        <v>1843</v>
      </c>
      <c r="J110" s="602"/>
    </row>
    <row r="111" spans="3:10" ht="18.75">
      <c r="C111" s="863"/>
      <c r="D111" s="863"/>
      <c r="E111" s="773">
        <v>3</v>
      </c>
      <c r="F111" s="783" t="s">
        <v>1871</v>
      </c>
      <c r="G111" s="773">
        <v>12</v>
      </c>
      <c r="H111" s="774">
        <v>6600</v>
      </c>
      <c r="I111" s="783" t="s">
        <v>1843</v>
      </c>
      <c r="J111" s="602"/>
    </row>
    <row r="112" spans="3:10" ht="18.75">
      <c r="C112" s="863"/>
      <c r="D112" s="863"/>
      <c r="E112" s="773">
        <v>3</v>
      </c>
      <c r="F112" s="783" t="s">
        <v>1872</v>
      </c>
      <c r="G112" s="773">
        <v>50</v>
      </c>
      <c r="H112" s="774">
        <v>1500</v>
      </c>
      <c r="I112" s="783" t="s">
        <v>1843</v>
      </c>
      <c r="J112" s="602"/>
    </row>
    <row r="113" spans="3:10" ht="18.75">
      <c r="C113" s="863"/>
      <c r="D113" s="863"/>
      <c r="E113" s="773">
        <v>3</v>
      </c>
      <c r="F113" s="783" t="s">
        <v>1873</v>
      </c>
      <c r="G113" s="773">
        <v>1</v>
      </c>
      <c r="H113" s="774">
        <v>800</v>
      </c>
      <c r="I113" s="783" t="s">
        <v>1843</v>
      </c>
      <c r="J113" s="602"/>
    </row>
    <row r="114" spans="3:10" ht="18.75">
      <c r="C114" s="863"/>
      <c r="D114" s="863"/>
      <c r="E114" s="773">
        <v>3</v>
      </c>
      <c r="F114" s="783" t="s">
        <v>1874</v>
      </c>
      <c r="G114" s="773">
        <v>10</v>
      </c>
      <c r="H114" s="774">
        <v>7560</v>
      </c>
      <c r="I114" s="783" t="s">
        <v>1843</v>
      </c>
      <c r="J114" s="602"/>
    </row>
    <row r="115" spans="3:10" ht="18.75">
      <c r="C115" s="863"/>
      <c r="D115" s="863"/>
      <c r="E115" s="773">
        <v>3</v>
      </c>
      <c r="F115" s="783" t="s">
        <v>1875</v>
      </c>
      <c r="G115" s="773">
        <v>1</v>
      </c>
      <c r="H115" s="774">
        <v>546</v>
      </c>
      <c r="I115" s="783" t="s">
        <v>1843</v>
      </c>
      <c r="J115" s="602"/>
    </row>
    <row r="116" spans="3:10" ht="18.75">
      <c r="C116" s="863"/>
      <c r="D116" s="863"/>
      <c r="E116" s="773">
        <v>3</v>
      </c>
      <c r="F116" s="783" t="s">
        <v>1876</v>
      </c>
      <c r="G116" s="773">
        <v>1</v>
      </c>
      <c r="H116" s="774">
        <v>160</v>
      </c>
      <c r="I116" s="783" t="s">
        <v>1843</v>
      </c>
      <c r="J116" s="602"/>
    </row>
    <row r="117" spans="3:10" ht="18.75">
      <c r="C117" s="863"/>
      <c r="D117" s="863"/>
      <c r="E117" s="773">
        <v>3</v>
      </c>
      <c r="F117" s="783" t="s">
        <v>1877</v>
      </c>
      <c r="G117" s="773">
        <v>3</v>
      </c>
      <c r="H117" s="774">
        <v>2100</v>
      </c>
      <c r="I117" s="783" t="s">
        <v>1843</v>
      </c>
      <c r="J117" s="602"/>
    </row>
    <row r="118" spans="3:10" ht="18.75">
      <c r="C118" s="863"/>
      <c r="D118" s="863"/>
      <c r="E118" s="773">
        <v>3</v>
      </c>
      <c r="F118" s="783" t="s">
        <v>1878</v>
      </c>
      <c r="G118" s="773">
        <v>1</v>
      </c>
      <c r="H118" s="774">
        <v>98</v>
      </c>
      <c r="I118" s="783" t="s">
        <v>1843</v>
      </c>
      <c r="J118" s="602"/>
    </row>
    <row r="119" spans="3:10" ht="18.75">
      <c r="C119" s="863"/>
      <c r="D119" s="863"/>
      <c r="E119" s="773">
        <v>3</v>
      </c>
      <c r="F119" s="783" t="s">
        <v>1879</v>
      </c>
      <c r="G119" s="773">
        <v>2</v>
      </c>
      <c r="H119" s="774">
        <v>318</v>
      </c>
      <c r="I119" s="783" t="s">
        <v>1843</v>
      </c>
      <c r="J119" s="602"/>
    </row>
    <row r="120" spans="3:10" ht="18.75">
      <c r="C120" s="863"/>
      <c r="D120" s="863"/>
      <c r="E120" s="773">
        <v>3</v>
      </c>
      <c r="F120" s="783" t="s">
        <v>1880</v>
      </c>
      <c r="G120" s="773">
        <v>1</v>
      </c>
      <c r="H120" s="774">
        <v>700</v>
      </c>
      <c r="I120" s="783" t="s">
        <v>1843</v>
      </c>
      <c r="J120" s="602"/>
    </row>
    <row r="121" spans="3:10" ht="18.75">
      <c r="C121" s="863"/>
      <c r="D121" s="863"/>
      <c r="E121" s="773">
        <v>3</v>
      </c>
      <c r="F121" s="783" t="s">
        <v>1881</v>
      </c>
      <c r="G121" s="773">
        <v>10</v>
      </c>
      <c r="H121" s="774">
        <v>43000</v>
      </c>
      <c r="I121" s="773" t="s">
        <v>152</v>
      </c>
      <c r="J121" s="602"/>
    </row>
    <row r="122" spans="3:10" ht="18.75">
      <c r="C122" s="863"/>
      <c r="D122" s="863"/>
      <c r="E122" s="773">
        <v>3</v>
      </c>
      <c r="F122" s="783" t="s">
        <v>1882</v>
      </c>
      <c r="G122" s="773">
        <v>30</v>
      </c>
      <c r="H122" s="774">
        <v>2520</v>
      </c>
      <c r="I122" s="773" t="s">
        <v>152</v>
      </c>
      <c r="J122" s="602"/>
    </row>
    <row r="123" spans="3:10" ht="18.75">
      <c r="C123" s="863"/>
      <c r="D123" s="863"/>
      <c r="E123" s="773">
        <v>3</v>
      </c>
      <c r="F123" s="783" t="s">
        <v>1883</v>
      </c>
      <c r="G123" s="773">
        <v>29</v>
      </c>
      <c r="H123" s="774">
        <v>5510</v>
      </c>
      <c r="I123" s="773" t="s">
        <v>152</v>
      </c>
      <c r="J123" s="602"/>
    </row>
    <row r="124" spans="3:10" ht="18.75">
      <c r="C124" s="863"/>
      <c r="D124" s="863"/>
      <c r="E124" s="773">
        <v>3</v>
      </c>
      <c r="F124" s="783" t="s">
        <v>1884</v>
      </c>
      <c r="G124" s="773">
        <v>11</v>
      </c>
      <c r="H124" s="774">
        <v>14894</v>
      </c>
      <c r="I124" s="773" t="s">
        <v>152</v>
      </c>
      <c r="J124" s="602"/>
    </row>
    <row r="125" spans="3:10" ht="18.75">
      <c r="C125" s="863"/>
      <c r="D125" s="863"/>
      <c r="E125" s="773">
        <v>3</v>
      </c>
      <c r="F125" s="783" t="s">
        <v>1885</v>
      </c>
      <c r="G125" s="773">
        <v>20</v>
      </c>
      <c r="H125" s="774">
        <v>8000</v>
      </c>
      <c r="I125" s="773" t="s">
        <v>152</v>
      </c>
      <c r="J125" s="602"/>
    </row>
    <row r="126" spans="3:10" ht="18.75">
      <c r="C126" s="863"/>
      <c r="D126" s="863"/>
      <c r="E126" s="773">
        <v>3</v>
      </c>
      <c r="F126" s="783" t="s">
        <v>1869</v>
      </c>
      <c r="G126" s="773">
        <v>10</v>
      </c>
      <c r="H126" s="774">
        <v>1200</v>
      </c>
      <c r="I126" s="773" t="s">
        <v>152</v>
      </c>
      <c r="J126" s="602"/>
    </row>
    <row r="127" spans="3:10" ht="18.75">
      <c r="C127" s="863"/>
      <c r="D127" s="863"/>
      <c r="E127" s="773">
        <v>3</v>
      </c>
      <c r="F127" s="783" t="s">
        <v>1886</v>
      </c>
      <c r="G127" s="773">
        <v>5</v>
      </c>
      <c r="H127" s="774">
        <v>6395</v>
      </c>
      <c r="I127" s="773" t="s">
        <v>152</v>
      </c>
      <c r="J127" s="602"/>
    </row>
    <row r="128" spans="3:10" ht="18.75">
      <c r="C128" s="863"/>
      <c r="D128" s="863"/>
      <c r="E128" s="773">
        <v>3</v>
      </c>
      <c r="F128" s="783" t="s">
        <v>1887</v>
      </c>
      <c r="G128" s="773">
        <v>1</v>
      </c>
      <c r="H128" s="774">
        <v>3000</v>
      </c>
      <c r="I128" s="773" t="s">
        <v>152</v>
      </c>
      <c r="J128" s="602"/>
    </row>
    <row r="129" spans="3:10" ht="18.75">
      <c r="C129" s="863"/>
      <c r="D129" s="863"/>
      <c r="E129" s="773">
        <v>3</v>
      </c>
      <c r="F129" s="783" t="s">
        <v>1888</v>
      </c>
      <c r="G129" s="773">
        <v>2</v>
      </c>
      <c r="H129" s="774">
        <v>2000</v>
      </c>
      <c r="I129" s="773" t="s">
        <v>152</v>
      </c>
      <c r="J129" s="602"/>
    </row>
    <row r="130" spans="3:10" ht="18.75">
      <c r="C130" s="863"/>
      <c r="D130" s="863"/>
      <c r="E130" s="773">
        <v>3</v>
      </c>
      <c r="F130" s="783" t="s">
        <v>1877</v>
      </c>
      <c r="G130" s="773">
        <v>2</v>
      </c>
      <c r="H130" s="774">
        <v>1400</v>
      </c>
      <c r="I130" s="773" t="s">
        <v>152</v>
      </c>
      <c r="J130" s="602"/>
    </row>
    <row r="131" spans="3:10" ht="18.75">
      <c r="C131" s="863"/>
      <c r="D131" s="863"/>
      <c r="E131" s="773">
        <v>3</v>
      </c>
      <c r="F131" s="783" t="s">
        <v>1889</v>
      </c>
      <c r="G131" s="773">
        <v>10</v>
      </c>
      <c r="H131" s="774">
        <v>7000</v>
      </c>
      <c r="I131" s="773" t="s">
        <v>152</v>
      </c>
      <c r="J131" s="602"/>
    </row>
    <row r="132" spans="3:10" ht="18.75">
      <c r="C132" s="863"/>
      <c r="D132" s="863"/>
      <c r="E132" s="773">
        <v>3</v>
      </c>
      <c r="F132" s="783" t="s">
        <v>1890</v>
      </c>
      <c r="G132" s="773">
        <v>12</v>
      </c>
      <c r="H132" s="774">
        <v>4800</v>
      </c>
      <c r="I132" s="773" t="s">
        <v>152</v>
      </c>
      <c r="J132" s="602"/>
    </row>
    <row r="133" spans="3:10" ht="18.75">
      <c r="C133" s="863"/>
      <c r="D133" s="863"/>
      <c r="E133" s="773">
        <v>3</v>
      </c>
      <c r="F133" s="783" t="s">
        <v>1891</v>
      </c>
      <c r="G133" s="773">
        <v>1</v>
      </c>
      <c r="H133" s="774">
        <v>2500</v>
      </c>
      <c r="I133" s="773" t="s">
        <v>152</v>
      </c>
      <c r="J133" s="602"/>
    </row>
    <row r="134" spans="3:10" ht="18.75">
      <c r="C134" s="863"/>
      <c r="D134" s="863"/>
      <c r="E134" s="773">
        <v>3</v>
      </c>
      <c r="F134" s="783" t="s">
        <v>1892</v>
      </c>
      <c r="G134" s="773">
        <v>1</v>
      </c>
      <c r="H134" s="774">
        <v>1800</v>
      </c>
      <c r="I134" s="773" t="s">
        <v>152</v>
      </c>
      <c r="J134" s="602"/>
    </row>
    <row r="135" spans="3:10" ht="18.75">
      <c r="C135" s="863"/>
      <c r="D135" s="863"/>
      <c r="E135" s="773">
        <v>3</v>
      </c>
      <c r="F135" s="783" t="s">
        <v>1893</v>
      </c>
      <c r="G135" s="773">
        <v>3</v>
      </c>
      <c r="H135" s="774">
        <v>2460</v>
      </c>
      <c r="I135" s="773" t="s">
        <v>152</v>
      </c>
      <c r="J135" s="602"/>
    </row>
    <row r="136" spans="3:10" ht="18.75">
      <c r="C136" s="863"/>
      <c r="D136" s="863"/>
      <c r="E136" s="773">
        <v>3</v>
      </c>
      <c r="F136" s="783" t="s">
        <v>1894</v>
      </c>
      <c r="G136" s="773">
        <v>3</v>
      </c>
      <c r="H136" s="774">
        <v>180</v>
      </c>
      <c r="I136" s="773" t="s">
        <v>152</v>
      </c>
      <c r="J136" s="602"/>
    </row>
    <row r="137" spans="3:10" ht="18.75">
      <c r="C137" s="863"/>
      <c r="D137" s="863"/>
      <c r="E137" s="773">
        <v>3</v>
      </c>
      <c r="F137" s="783" t="s">
        <v>1895</v>
      </c>
      <c r="G137" s="773">
        <v>5</v>
      </c>
      <c r="H137" s="774">
        <v>14500</v>
      </c>
      <c r="I137" s="773" t="s">
        <v>152</v>
      </c>
      <c r="J137" s="602"/>
    </row>
    <row r="138" spans="3:10" ht="18.75">
      <c r="C138" s="863"/>
      <c r="D138" s="863"/>
      <c r="E138" s="773">
        <v>3</v>
      </c>
      <c r="F138" s="783" t="s">
        <v>1896</v>
      </c>
      <c r="G138" s="773">
        <v>1</v>
      </c>
      <c r="H138" s="774">
        <v>4200</v>
      </c>
      <c r="I138" s="773" t="s">
        <v>152</v>
      </c>
      <c r="J138" s="602"/>
    </row>
    <row r="139" spans="3:10" ht="18.75">
      <c r="C139" s="863"/>
      <c r="D139" s="863"/>
      <c r="E139" s="773">
        <v>3</v>
      </c>
      <c r="F139" s="783" t="s">
        <v>1897</v>
      </c>
      <c r="G139" s="773">
        <v>1</v>
      </c>
      <c r="H139" s="774">
        <v>800</v>
      </c>
      <c r="I139" s="773" t="s">
        <v>152</v>
      </c>
      <c r="J139" s="602"/>
    </row>
    <row r="140" spans="3:10" ht="18.75">
      <c r="C140" s="863"/>
      <c r="D140" s="863"/>
      <c r="E140" s="773">
        <v>3</v>
      </c>
      <c r="F140" s="783" t="s">
        <v>1898</v>
      </c>
      <c r="G140" s="773">
        <v>1</v>
      </c>
      <c r="H140" s="774">
        <v>800</v>
      </c>
      <c r="I140" s="773" t="s">
        <v>152</v>
      </c>
      <c r="J140" s="602"/>
    </row>
    <row r="141" spans="3:10" ht="18.75">
      <c r="C141" s="863"/>
      <c r="D141" s="863"/>
      <c r="E141" s="773">
        <v>3</v>
      </c>
      <c r="F141" s="783" t="s">
        <v>1899</v>
      </c>
      <c r="G141" s="773">
        <v>1</v>
      </c>
      <c r="H141" s="774">
        <v>200</v>
      </c>
      <c r="I141" s="773" t="s">
        <v>152</v>
      </c>
      <c r="J141" s="602"/>
    </row>
    <row r="142" spans="3:10" ht="18.75">
      <c r="C142" s="863"/>
      <c r="D142" s="863"/>
      <c r="E142" s="773">
        <v>3</v>
      </c>
      <c r="F142" s="783" t="s">
        <v>1900</v>
      </c>
      <c r="G142" s="773">
        <v>1</v>
      </c>
      <c r="H142" s="774">
        <v>800</v>
      </c>
      <c r="I142" s="773" t="s">
        <v>152</v>
      </c>
      <c r="J142" s="602"/>
    </row>
    <row r="143" spans="3:10" ht="18.75">
      <c r="C143" s="863"/>
      <c r="D143" s="863"/>
      <c r="E143" s="773">
        <v>3</v>
      </c>
      <c r="F143" s="783" t="s">
        <v>1901</v>
      </c>
      <c r="G143" s="773">
        <v>1</v>
      </c>
      <c r="H143" s="774">
        <v>2600</v>
      </c>
      <c r="I143" s="773" t="s">
        <v>152</v>
      </c>
      <c r="J143" s="602"/>
    </row>
    <row r="144" spans="3:10" ht="18.75">
      <c r="C144" s="863"/>
      <c r="D144" s="863"/>
      <c r="E144" s="773">
        <v>3</v>
      </c>
      <c r="F144" s="783" t="s">
        <v>1902</v>
      </c>
      <c r="G144" s="773">
        <v>1</v>
      </c>
      <c r="H144" s="774">
        <v>125</v>
      </c>
      <c r="I144" s="773" t="s">
        <v>152</v>
      </c>
      <c r="J144" s="602"/>
    </row>
    <row r="145" spans="3:10" ht="18.75">
      <c r="C145" s="863"/>
      <c r="D145" s="863"/>
      <c r="E145" s="773">
        <v>3</v>
      </c>
      <c r="F145" s="783" t="s">
        <v>1903</v>
      </c>
      <c r="G145" s="773">
        <v>1</v>
      </c>
      <c r="H145" s="774">
        <v>1000</v>
      </c>
      <c r="I145" s="773" t="s">
        <v>152</v>
      </c>
      <c r="J145" s="602"/>
    </row>
    <row r="146" spans="3:10" ht="18.75">
      <c r="C146" s="863"/>
      <c r="D146" s="863"/>
      <c r="E146" s="773">
        <v>3</v>
      </c>
      <c r="F146" s="783" t="s">
        <v>1904</v>
      </c>
      <c r="G146" s="773">
        <v>2</v>
      </c>
      <c r="H146" s="774">
        <v>88</v>
      </c>
      <c r="I146" s="773" t="s">
        <v>152</v>
      </c>
      <c r="J146" s="602"/>
    </row>
    <row r="147" spans="3:10" ht="18.75">
      <c r="C147" s="863"/>
      <c r="D147" s="863"/>
      <c r="E147" s="773">
        <v>3</v>
      </c>
      <c r="F147" s="783" t="s">
        <v>1905</v>
      </c>
      <c r="G147" s="773">
        <v>3</v>
      </c>
      <c r="H147" s="774">
        <v>119.7</v>
      </c>
      <c r="I147" s="773" t="s">
        <v>152</v>
      </c>
      <c r="J147" s="602"/>
    </row>
    <row r="148" spans="3:10" ht="18.75">
      <c r="C148" s="863"/>
      <c r="D148" s="863"/>
      <c r="E148" s="773">
        <v>3</v>
      </c>
      <c r="F148" s="783" t="s">
        <v>1906</v>
      </c>
      <c r="G148" s="773">
        <v>4</v>
      </c>
      <c r="H148" s="774">
        <v>175.6</v>
      </c>
      <c r="I148" s="773" t="s">
        <v>152</v>
      </c>
      <c r="J148" s="602"/>
    </row>
    <row r="149" spans="3:10" ht="18.75">
      <c r="C149" s="863"/>
      <c r="D149" s="863"/>
      <c r="E149" s="773">
        <v>3</v>
      </c>
      <c r="F149" s="783" t="s">
        <v>1907</v>
      </c>
      <c r="G149" s="773">
        <v>20</v>
      </c>
      <c r="H149" s="774">
        <v>500</v>
      </c>
      <c r="I149" s="773" t="s">
        <v>152</v>
      </c>
      <c r="J149" s="602"/>
    </row>
    <row r="150" spans="3:10" ht="18.75">
      <c r="C150" s="863"/>
      <c r="D150" s="863"/>
      <c r="E150" s="773">
        <v>3</v>
      </c>
      <c r="F150" s="783" t="s">
        <v>1908</v>
      </c>
      <c r="G150" s="773">
        <v>20</v>
      </c>
      <c r="H150" s="774">
        <v>500</v>
      </c>
      <c r="I150" s="773" t="s">
        <v>152</v>
      </c>
      <c r="J150" s="602"/>
    </row>
    <row r="151" spans="3:10" ht="18.75">
      <c r="C151" s="863"/>
      <c r="D151" s="863"/>
      <c r="E151" s="773">
        <v>3</v>
      </c>
      <c r="F151" s="783" t="s">
        <v>1874</v>
      </c>
      <c r="G151" s="773">
        <v>12</v>
      </c>
      <c r="H151" s="774">
        <v>9129.84</v>
      </c>
      <c r="I151" s="773" t="s">
        <v>152</v>
      </c>
      <c r="J151" s="602"/>
    </row>
    <row r="152" spans="3:10" ht="18.75">
      <c r="C152" s="863"/>
      <c r="D152" s="863"/>
      <c r="E152" s="773">
        <v>3</v>
      </c>
      <c r="F152" s="783" t="s">
        <v>1909</v>
      </c>
      <c r="G152" s="773">
        <v>2</v>
      </c>
      <c r="H152" s="774">
        <v>18000</v>
      </c>
      <c r="I152" s="773" t="s">
        <v>134</v>
      </c>
      <c r="J152" s="602"/>
    </row>
    <row r="153" spans="3:10" ht="18.75">
      <c r="C153" s="863"/>
      <c r="D153" s="863"/>
      <c r="E153" s="773">
        <v>3</v>
      </c>
      <c r="F153" s="783" t="s">
        <v>1910</v>
      </c>
      <c r="G153" s="773">
        <v>2</v>
      </c>
      <c r="H153" s="774">
        <v>10078</v>
      </c>
      <c r="I153" s="773" t="s">
        <v>134</v>
      </c>
      <c r="J153" s="602"/>
    </row>
    <row r="154" spans="3:10" ht="18.75">
      <c r="C154" s="863"/>
      <c r="D154" s="863"/>
      <c r="E154" s="773">
        <v>3</v>
      </c>
      <c r="F154" s="783" t="s">
        <v>1911</v>
      </c>
      <c r="G154" s="773">
        <v>2</v>
      </c>
      <c r="H154" s="774">
        <v>2998</v>
      </c>
      <c r="I154" s="773" t="s">
        <v>134</v>
      </c>
      <c r="J154" s="602"/>
    </row>
    <row r="155" spans="3:10" ht="18.75">
      <c r="C155" s="863"/>
      <c r="D155" s="863"/>
      <c r="E155" s="773">
        <v>3</v>
      </c>
      <c r="F155" s="783" t="s">
        <v>1912</v>
      </c>
      <c r="G155" s="773">
        <v>2</v>
      </c>
      <c r="H155" s="774">
        <v>3599.96</v>
      </c>
      <c r="I155" s="773" t="s">
        <v>134</v>
      </c>
      <c r="J155" s="602"/>
    </row>
    <row r="156" spans="3:10" ht="18.75">
      <c r="C156" s="863"/>
      <c r="D156" s="863"/>
      <c r="E156" s="773">
        <v>3</v>
      </c>
      <c r="F156" s="783" t="s">
        <v>1852</v>
      </c>
      <c r="G156" s="773">
        <v>2</v>
      </c>
      <c r="H156" s="774">
        <v>5508</v>
      </c>
      <c r="I156" s="773" t="s">
        <v>134</v>
      </c>
      <c r="J156" s="602"/>
    </row>
    <row r="157" spans="3:10" ht="18.75">
      <c r="C157" s="863"/>
      <c r="D157" s="863"/>
      <c r="E157" s="773">
        <v>3</v>
      </c>
      <c r="F157" s="783" t="s">
        <v>1869</v>
      </c>
      <c r="G157" s="773">
        <v>2</v>
      </c>
      <c r="H157" s="774">
        <v>99.8</v>
      </c>
      <c r="I157" s="773" t="s">
        <v>134</v>
      </c>
      <c r="J157" s="602"/>
    </row>
    <row r="158" spans="3:10" ht="18.75">
      <c r="C158" s="863"/>
      <c r="D158" s="863"/>
      <c r="E158" s="773">
        <v>3</v>
      </c>
      <c r="F158" s="783" t="s">
        <v>1913</v>
      </c>
      <c r="G158" s="773">
        <v>2</v>
      </c>
      <c r="H158" s="774">
        <v>470</v>
      </c>
      <c r="I158" s="773" t="s">
        <v>134</v>
      </c>
      <c r="J158" s="602"/>
    </row>
    <row r="159" spans="3:10" ht="18.75">
      <c r="C159" s="863"/>
      <c r="D159" s="863"/>
      <c r="E159" s="773">
        <v>3</v>
      </c>
      <c r="F159" s="783" t="s">
        <v>1914</v>
      </c>
      <c r="G159" s="773">
        <v>2</v>
      </c>
      <c r="H159" s="774">
        <v>900</v>
      </c>
      <c r="I159" s="773" t="s">
        <v>134</v>
      </c>
      <c r="J159" s="602"/>
    </row>
    <row r="160" spans="3:10" ht="18.75">
      <c r="C160" s="863"/>
      <c r="D160" s="863"/>
      <c r="E160" s="773">
        <v>3</v>
      </c>
      <c r="F160" s="783" t="s">
        <v>1854</v>
      </c>
      <c r="G160" s="773">
        <v>1</v>
      </c>
      <c r="H160" s="774">
        <v>1899.9</v>
      </c>
      <c r="I160" s="773" t="s">
        <v>134</v>
      </c>
      <c r="J160" s="602"/>
    </row>
    <row r="161" spans="3:10" ht="18.75">
      <c r="C161" s="863"/>
      <c r="D161" s="863"/>
      <c r="E161" s="773">
        <v>3</v>
      </c>
      <c r="F161" s="783" t="s">
        <v>1915</v>
      </c>
      <c r="G161" s="773">
        <v>2</v>
      </c>
      <c r="H161" s="774">
        <v>1079.8</v>
      </c>
      <c r="I161" s="773" t="s">
        <v>134</v>
      </c>
      <c r="J161" s="602"/>
    </row>
    <row r="162" spans="3:10" ht="18.75">
      <c r="C162" s="863"/>
      <c r="D162" s="863"/>
      <c r="E162" s="773">
        <v>3</v>
      </c>
      <c r="F162" s="783" t="s">
        <v>1916</v>
      </c>
      <c r="G162" s="773">
        <v>1</v>
      </c>
      <c r="H162" s="774">
        <v>589</v>
      </c>
      <c r="I162" s="773" t="s">
        <v>134</v>
      </c>
      <c r="J162" s="602"/>
    </row>
    <row r="163" spans="3:10" ht="18.75">
      <c r="C163" s="863"/>
      <c r="D163" s="863"/>
      <c r="E163" s="773">
        <v>3</v>
      </c>
      <c r="F163" s="783" t="s">
        <v>1917</v>
      </c>
      <c r="G163" s="773">
        <v>1</v>
      </c>
      <c r="H163" s="774">
        <v>3299</v>
      </c>
      <c r="I163" s="773" t="s">
        <v>134</v>
      </c>
      <c r="J163" s="602"/>
    </row>
    <row r="164" spans="3:10" ht="18.75">
      <c r="C164" s="863"/>
      <c r="D164" s="863"/>
      <c r="E164" s="773">
        <v>3</v>
      </c>
      <c r="F164" s="783" t="s">
        <v>1918</v>
      </c>
      <c r="G164" s="773">
        <v>2</v>
      </c>
      <c r="H164" s="774">
        <v>360</v>
      </c>
      <c r="I164" s="773" t="s">
        <v>134</v>
      </c>
      <c r="J164" s="602"/>
    </row>
    <row r="165" spans="3:10" ht="18.75">
      <c r="C165" s="863"/>
      <c r="D165" s="863"/>
      <c r="E165" s="773">
        <v>3</v>
      </c>
      <c r="F165" s="783" t="s">
        <v>1919</v>
      </c>
      <c r="G165" s="773">
        <v>2</v>
      </c>
      <c r="H165" s="774">
        <v>178</v>
      </c>
      <c r="I165" s="773" t="s">
        <v>134</v>
      </c>
      <c r="J165" s="602"/>
    </row>
    <row r="166" spans="3:10" ht="18.75">
      <c r="C166" s="863"/>
      <c r="D166" s="863"/>
      <c r="E166" s="773">
        <v>3</v>
      </c>
      <c r="F166" s="783" t="s">
        <v>1920</v>
      </c>
      <c r="G166" s="773">
        <v>2</v>
      </c>
      <c r="H166" s="774">
        <v>1890</v>
      </c>
      <c r="I166" s="773" t="s">
        <v>134</v>
      </c>
      <c r="J166" s="602"/>
    </row>
    <row r="167" spans="3:10" ht="18.75">
      <c r="C167" s="863"/>
      <c r="D167" s="863"/>
      <c r="E167" s="773">
        <v>3</v>
      </c>
      <c r="F167" s="783" t="s">
        <v>1921</v>
      </c>
      <c r="G167" s="773">
        <v>4</v>
      </c>
      <c r="H167" s="774">
        <v>2480</v>
      </c>
      <c r="I167" s="773" t="s">
        <v>134</v>
      </c>
      <c r="J167" s="602"/>
    </row>
    <row r="168" spans="3:10" ht="18.75">
      <c r="C168" s="863"/>
      <c r="D168" s="863"/>
      <c r="E168" s="773">
        <v>3</v>
      </c>
      <c r="F168" s="783" t="s">
        <v>1922</v>
      </c>
      <c r="G168" s="773">
        <v>1</v>
      </c>
      <c r="H168" s="774">
        <v>730</v>
      </c>
      <c r="I168" s="773" t="s">
        <v>134</v>
      </c>
      <c r="J168" s="602"/>
    </row>
    <row r="169" spans="3:10" ht="18.75">
      <c r="C169" s="863"/>
      <c r="D169" s="863"/>
      <c r="E169" s="773">
        <v>3</v>
      </c>
      <c r="F169" s="783" t="s">
        <v>1923</v>
      </c>
      <c r="G169" s="773">
        <v>2</v>
      </c>
      <c r="H169" s="774">
        <v>1040</v>
      </c>
      <c r="I169" s="773" t="s">
        <v>134</v>
      </c>
      <c r="J169" s="602"/>
    </row>
    <row r="170" spans="3:10" ht="18.75">
      <c r="C170" s="863"/>
      <c r="D170" s="863"/>
      <c r="E170" s="773">
        <v>3</v>
      </c>
      <c r="F170" s="783" t="s">
        <v>1924</v>
      </c>
      <c r="G170" s="773">
        <v>2</v>
      </c>
      <c r="H170" s="774">
        <v>1160</v>
      </c>
      <c r="I170" s="773" t="s">
        <v>134</v>
      </c>
      <c r="J170" s="602"/>
    </row>
    <row r="171" spans="3:10" ht="18.75">
      <c r="C171" s="863"/>
      <c r="D171" s="863"/>
      <c r="E171" s="773">
        <v>3</v>
      </c>
      <c r="F171" s="783" t="s">
        <v>1925</v>
      </c>
      <c r="G171" s="773">
        <v>1</v>
      </c>
      <c r="H171" s="774">
        <v>6999</v>
      </c>
      <c r="I171" s="773" t="s">
        <v>134</v>
      </c>
      <c r="J171" s="602"/>
    </row>
    <row r="172" spans="3:10" ht="18.75">
      <c r="C172" s="863"/>
      <c r="D172" s="863"/>
      <c r="E172" s="773">
        <v>3</v>
      </c>
      <c r="F172" s="783" t="s">
        <v>1926</v>
      </c>
      <c r="G172" s="773">
        <v>2</v>
      </c>
      <c r="H172" s="774">
        <v>2200</v>
      </c>
      <c r="I172" s="773" t="s">
        <v>134</v>
      </c>
      <c r="J172" s="602"/>
    </row>
    <row r="173" spans="3:10" ht="18.75">
      <c r="C173" s="863"/>
      <c r="D173" s="863"/>
      <c r="E173" s="773">
        <v>3</v>
      </c>
      <c r="F173" s="783" t="s">
        <v>1927</v>
      </c>
      <c r="G173" s="773">
        <v>2</v>
      </c>
      <c r="H173" s="774">
        <v>4398</v>
      </c>
      <c r="I173" s="773" t="s">
        <v>134</v>
      </c>
      <c r="J173" s="602"/>
    </row>
    <row r="174" spans="3:10" ht="18.75">
      <c r="C174" s="863"/>
      <c r="D174" s="863"/>
      <c r="E174" s="773">
        <v>3</v>
      </c>
      <c r="F174" s="783" t="s">
        <v>1928</v>
      </c>
      <c r="G174" s="773">
        <v>1</v>
      </c>
      <c r="H174" s="774">
        <v>1151</v>
      </c>
      <c r="I174" s="773" t="s">
        <v>134</v>
      </c>
      <c r="J174" s="602"/>
    </row>
    <row r="175" spans="3:10" ht="18.75">
      <c r="C175" s="863"/>
      <c r="D175" s="863"/>
      <c r="E175" s="773">
        <v>3</v>
      </c>
      <c r="F175" s="783" t="s">
        <v>1929</v>
      </c>
      <c r="G175" s="773">
        <v>4</v>
      </c>
      <c r="H175" s="774">
        <v>119110</v>
      </c>
      <c r="I175" s="773" t="s">
        <v>646</v>
      </c>
      <c r="J175" s="602"/>
    </row>
    <row r="176" spans="3:10" ht="18.75">
      <c r="C176" s="863"/>
      <c r="D176" s="863"/>
      <c r="E176" s="773">
        <v>3</v>
      </c>
      <c r="F176" s="783" t="s">
        <v>1930</v>
      </c>
      <c r="G176" s="773">
        <v>2</v>
      </c>
      <c r="H176" s="774">
        <v>23087.16</v>
      </c>
      <c r="I176" s="773" t="s">
        <v>646</v>
      </c>
      <c r="J176" s="602"/>
    </row>
    <row r="177" spans="3:11">
      <c r="C177" s="863"/>
      <c r="D177" s="863"/>
      <c r="E177" s="457"/>
      <c r="F177" s="645"/>
      <c r="G177" s="440"/>
      <c r="H177" s="441"/>
      <c r="I177" s="457"/>
      <c r="J177" s="602"/>
    </row>
    <row r="178" spans="3:11">
      <c r="C178" s="863"/>
      <c r="D178" s="863"/>
      <c r="E178" s="457"/>
      <c r="F178" s="645"/>
      <c r="G178" s="440"/>
      <c r="H178" s="441"/>
      <c r="I178" s="457"/>
      <c r="J178" s="602"/>
    </row>
    <row r="179" spans="3:11">
      <c r="C179" s="863"/>
      <c r="D179" s="863"/>
      <c r="E179" s="457"/>
      <c r="F179" s="645"/>
      <c r="G179" s="440"/>
      <c r="H179" s="441"/>
      <c r="I179" s="457"/>
      <c r="J179" s="602"/>
    </row>
    <row r="180" spans="3:11">
      <c r="C180" s="863"/>
      <c r="D180" s="863"/>
      <c r="E180" s="457"/>
      <c r="F180" s="645"/>
      <c r="G180" s="440"/>
      <c r="H180" s="441"/>
      <c r="I180" s="457"/>
      <c r="J180" s="602"/>
    </row>
    <row r="181" spans="3:11">
      <c r="C181" s="863"/>
      <c r="D181" s="863"/>
      <c r="E181" s="457"/>
      <c r="F181" s="645"/>
      <c r="G181" s="440"/>
      <c r="H181" s="441"/>
      <c r="I181" s="457"/>
      <c r="J181" s="602"/>
    </row>
    <row r="182" spans="3:11">
      <c r="C182" s="863"/>
      <c r="D182" s="863"/>
      <c r="E182" s="438"/>
      <c r="F182" s="781"/>
      <c r="G182" s="588"/>
      <c r="H182" s="588">
        <f>SUM(H71:H181)</f>
        <v>804741.81</v>
      </c>
      <c r="I182" s="588"/>
      <c r="J182" s="588"/>
      <c r="K182" s="588"/>
    </row>
  </sheetData>
  <sheetProtection selectLockedCells="1" selectUnlockedCells="1"/>
  <mergeCells count="23">
    <mergeCell ref="C32:C42"/>
    <mergeCell ref="D32:D43"/>
    <mergeCell ref="H32:H33"/>
    <mergeCell ref="H38:H39"/>
    <mergeCell ref="D24:F24"/>
    <mergeCell ref="C26:C27"/>
    <mergeCell ref="D26:D27"/>
    <mergeCell ref="C28:C30"/>
    <mergeCell ref="D28:D31"/>
    <mergeCell ref="C12:C17"/>
    <mergeCell ref="D12:D18"/>
    <mergeCell ref="C2:H2"/>
    <mergeCell ref="D5:F5"/>
    <mergeCell ref="C7:C8"/>
    <mergeCell ref="D7:D8"/>
    <mergeCell ref="C9:C10"/>
    <mergeCell ref="D9:D11"/>
    <mergeCell ref="H12:H13"/>
    <mergeCell ref="C71:C182"/>
    <mergeCell ref="D71:D182"/>
    <mergeCell ref="D46:F46"/>
    <mergeCell ref="C48:C50"/>
    <mergeCell ref="D48:D50"/>
  </mergeCells>
  <phoneticPr fontId="42" type="noConversion"/>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C1D40-CF58-4B0E-B099-D3305B582044}">
  <dimension ref="B2:H67"/>
  <sheetViews>
    <sheetView topLeftCell="A49" zoomScale="70" zoomScaleNormal="70" workbookViewId="0">
      <selection activeCell="J42" sqref="J42"/>
    </sheetView>
  </sheetViews>
  <sheetFormatPr defaultRowHeight="12.75"/>
  <cols>
    <col min="1" max="1" width="6.28515625" style="4" customWidth="1"/>
    <col min="2" max="2" width="15.42578125" style="21" customWidth="1"/>
    <col min="3" max="3" width="30.85546875" style="4" customWidth="1"/>
    <col min="4" max="4" width="13.7109375" style="4" customWidth="1"/>
    <col min="5" max="5" width="56.140625" style="4" customWidth="1"/>
    <col min="6" max="6" width="9.5703125" style="21" customWidth="1"/>
    <col min="7" max="7" width="21" style="196" customWidth="1"/>
    <col min="8" max="8" width="22" style="210" customWidth="1"/>
    <col min="9" max="9" width="15.7109375" style="4" bestFit="1" customWidth="1"/>
    <col min="10" max="10" width="44.7109375" style="4" bestFit="1" customWidth="1"/>
    <col min="11" max="11" width="6.28515625" style="4" bestFit="1" customWidth="1"/>
    <col min="12" max="12" width="15.5703125" style="4" bestFit="1" customWidth="1"/>
    <col min="13" max="257" width="9.140625" style="4"/>
    <col min="258" max="258" width="41.7109375" style="4" bestFit="1" customWidth="1"/>
    <col min="259" max="259" width="15.7109375" style="4" bestFit="1" customWidth="1"/>
    <col min="260" max="260" width="41.5703125" style="4" customWidth="1"/>
    <col min="261" max="261" width="6.42578125" style="4" customWidth="1"/>
    <col min="262" max="262" width="18.28515625" style="4" bestFit="1" customWidth="1"/>
    <col min="263" max="263" width="9.140625" style="4"/>
    <col min="264" max="264" width="31.28515625" style="4" bestFit="1" customWidth="1"/>
    <col min="265" max="265" width="15.7109375" style="4" bestFit="1" customWidth="1"/>
    <col min="266" max="266" width="44.7109375" style="4" bestFit="1" customWidth="1"/>
    <col min="267" max="267" width="6.28515625" style="4" bestFit="1" customWidth="1"/>
    <col min="268" max="268" width="15.5703125" style="4" bestFit="1" customWidth="1"/>
    <col min="269" max="513" width="9.140625" style="4"/>
    <col min="514" max="514" width="41.7109375" style="4" bestFit="1" customWidth="1"/>
    <col min="515" max="515" width="15.7109375" style="4" bestFit="1" customWidth="1"/>
    <col min="516" max="516" width="41.5703125" style="4" customWidth="1"/>
    <col min="517" max="517" width="6.42578125" style="4" customWidth="1"/>
    <col min="518" max="518" width="18.28515625" style="4" bestFit="1" customWidth="1"/>
    <col min="519" max="519" width="9.140625" style="4"/>
    <col min="520" max="520" width="31.28515625" style="4" bestFit="1" customWidth="1"/>
    <col min="521" max="521" width="15.7109375" style="4" bestFit="1" customWidth="1"/>
    <col min="522" max="522" width="44.7109375" style="4" bestFit="1" customWidth="1"/>
    <col min="523" max="523" width="6.28515625" style="4" bestFit="1" customWidth="1"/>
    <col min="524" max="524" width="15.5703125" style="4" bestFit="1" customWidth="1"/>
    <col min="525" max="769" width="9.140625" style="4"/>
    <col min="770" max="770" width="41.7109375" style="4" bestFit="1" customWidth="1"/>
    <col min="771" max="771" width="15.7109375" style="4" bestFit="1" customWidth="1"/>
    <col min="772" max="772" width="41.5703125" style="4" customWidth="1"/>
    <col min="773" max="773" width="6.42578125" style="4" customWidth="1"/>
    <col min="774" max="774" width="18.28515625" style="4" bestFit="1" customWidth="1"/>
    <col min="775" max="775" width="9.140625" style="4"/>
    <col min="776" max="776" width="31.28515625" style="4" bestFit="1" customWidth="1"/>
    <col min="777" max="777" width="15.7109375" style="4" bestFit="1" customWidth="1"/>
    <col min="778" max="778" width="44.7109375" style="4" bestFit="1" customWidth="1"/>
    <col min="779" max="779" width="6.28515625" style="4" bestFit="1" customWidth="1"/>
    <col min="780" max="780" width="15.5703125" style="4" bestFit="1" customWidth="1"/>
    <col min="781" max="1025" width="9.140625" style="4"/>
    <col min="1026" max="1026" width="41.7109375" style="4" bestFit="1" customWidth="1"/>
    <col min="1027" max="1027" width="15.7109375" style="4" bestFit="1" customWidth="1"/>
    <col min="1028" max="1028" width="41.5703125" style="4" customWidth="1"/>
    <col min="1029" max="1029" width="6.42578125" style="4" customWidth="1"/>
    <col min="1030" max="1030" width="18.28515625" style="4" bestFit="1" customWidth="1"/>
    <col min="1031" max="1031" width="9.140625" style="4"/>
    <col min="1032" max="1032" width="31.28515625" style="4" bestFit="1" customWidth="1"/>
    <col min="1033" max="1033" width="15.7109375" style="4" bestFit="1" customWidth="1"/>
    <col min="1034" max="1034" width="44.7109375" style="4" bestFit="1" customWidth="1"/>
    <col min="1035" max="1035" width="6.28515625" style="4" bestFit="1" customWidth="1"/>
    <col min="1036" max="1036" width="15.5703125" style="4" bestFit="1" customWidth="1"/>
    <col min="1037" max="1281" width="9.140625" style="4"/>
    <col min="1282" max="1282" width="41.7109375" style="4" bestFit="1" customWidth="1"/>
    <col min="1283" max="1283" width="15.7109375" style="4" bestFit="1" customWidth="1"/>
    <col min="1284" max="1284" width="41.5703125" style="4" customWidth="1"/>
    <col min="1285" max="1285" width="6.42578125" style="4" customWidth="1"/>
    <col min="1286" max="1286" width="18.28515625" style="4" bestFit="1" customWidth="1"/>
    <col min="1287" max="1287" width="9.140625" style="4"/>
    <col min="1288" max="1288" width="31.28515625" style="4" bestFit="1" customWidth="1"/>
    <col min="1289" max="1289" width="15.7109375" style="4" bestFit="1" customWidth="1"/>
    <col min="1290" max="1290" width="44.7109375" style="4" bestFit="1" customWidth="1"/>
    <col min="1291" max="1291" width="6.28515625" style="4" bestFit="1" customWidth="1"/>
    <col min="1292" max="1292" width="15.5703125" style="4" bestFit="1" customWidth="1"/>
    <col min="1293" max="1537" width="9.140625" style="4"/>
    <col min="1538" max="1538" width="41.7109375" style="4" bestFit="1" customWidth="1"/>
    <col min="1539" max="1539" width="15.7109375" style="4" bestFit="1" customWidth="1"/>
    <col min="1540" max="1540" width="41.5703125" style="4" customWidth="1"/>
    <col min="1541" max="1541" width="6.42578125" style="4" customWidth="1"/>
    <col min="1542" max="1542" width="18.28515625" style="4" bestFit="1" customWidth="1"/>
    <col min="1543" max="1543" width="9.140625" style="4"/>
    <col min="1544" max="1544" width="31.28515625" style="4" bestFit="1" customWidth="1"/>
    <col min="1545" max="1545" width="15.7109375" style="4" bestFit="1" customWidth="1"/>
    <col min="1546" max="1546" width="44.7109375" style="4" bestFit="1" customWidth="1"/>
    <col min="1547" max="1547" width="6.28515625" style="4" bestFit="1" customWidth="1"/>
    <col min="1548" max="1548" width="15.5703125" style="4" bestFit="1" customWidth="1"/>
    <col min="1549" max="1793" width="9.140625" style="4"/>
    <col min="1794" max="1794" width="41.7109375" style="4" bestFit="1" customWidth="1"/>
    <col min="1795" max="1795" width="15.7109375" style="4" bestFit="1" customWidth="1"/>
    <col min="1796" max="1796" width="41.5703125" style="4" customWidth="1"/>
    <col min="1797" max="1797" width="6.42578125" style="4" customWidth="1"/>
    <col min="1798" max="1798" width="18.28515625" style="4" bestFit="1" customWidth="1"/>
    <col min="1799" max="1799" width="9.140625" style="4"/>
    <col min="1800" max="1800" width="31.28515625" style="4" bestFit="1" customWidth="1"/>
    <col min="1801" max="1801" width="15.7109375" style="4" bestFit="1" customWidth="1"/>
    <col min="1802" max="1802" width="44.7109375" style="4" bestFit="1" customWidth="1"/>
    <col min="1803" max="1803" width="6.28515625" style="4" bestFit="1" customWidth="1"/>
    <col min="1804" max="1804" width="15.5703125" style="4" bestFit="1" customWidth="1"/>
    <col min="1805" max="2049" width="9.140625" style="4"/>
    <col min="2050" max="2050" width="41.7109375" style="4" bestFit="1" customWidth="1"/>
    <col min="2051" max="2051" width="15.7109375" style="4" bestFit="1" customWidth="1"/>
    <col min="2052" max="2052" width="41.5703125" style="4" customWidth="1"/>
    <col min="2053" max="2053" width="6.42578125" style="4" customWidth="1"/>
    <col min="2054" max="2054" width="18.28515625" style="4" bestFit="1" customWidth="1"/>
    <col min="2055" max="2055" width="9.140625" style="4"/>
    <col min="2056" max="2056" width="31.28515625" style="4" bestFit="1" customWidth="1"/>
    <col min="2057" max="2057" width="15.7109375" style="4" bestFit="1" customWidth="1"/>
    <col min="2058" max="2058" width="44.7109375" style="4" bestFit="1" customWidth="1"/>
    <col min="2059" max="2059" width="6.28515625" style="4" bestFit="1" customWidth="1"/>
    <col min="2060" max="2060" width="15.5703125" style="4" bestFit="1" customWidth="1"/>
    <col min="2061" max="2305" width="9.140625" style="4"/>
    <col min="2306" max="2306" width="41.7109375" style="4" bestFit="1" customWidth="1"/>
    <col min="2307" max="2307" width="15.7109375" style="4" bestFit="1" customWidth="1"/>
    <col min="2308" max="2308" width="41.5703125" style="4" customWidth="1"/>
    <col min="2309" max="2309" width="6.42578125" style="4" customWidth="1"/>
    <col min="2310" max="2310" width="18.28515625" style="4" bestFit="1" customWidth="1"/>
    <col min="2311" max="2311" width="9.140625" style="4"/>
    <col min="2312" max="2312" width="31.28515625" style="4" bestFit="1" customWidth="1"/>
    <col min="2313" max="2313" width="15.7109375" style="4" bestFit="1" customWidth="1"/>
    <col min="2314" max="2314" width="44.7109375" style="4" bestFit="1" customWidth="1"/>
    <col min="2315" max="2315" width="6.28515625" style="4" bestFit="1" customWidth="1"/>
    <col min="2316" max="2316" width="15.5703125" style="4" bestFit="1" customWidth="1"/>
    <col min="2317" max="2561" width="9.140625" style="4"/>
    <col min="2562" max="2562" width="41.7109375" style="4" bestFit="1" customWidth="1"/>
    <col min="2563" max="2563" width="15.7109375" style="4" bestFit="1" customWidth="1"/>
    <col min="2564" max="2564" width="41.5703125" style="4" customWidth="1"/>
    <col min="2565" max="2565" width="6.42578125" style="4" customWidth="1"/>
    <col min="2566" max="2566" width="18.28515625" style="4" bestFit="1" customWidth="1"/>
    <col min="2567" max="2567" width="9.140625" style="4"/>
    <col min="2568" max="2568" width="31.28515625" style="4" bestFit="1" customWidth="1"/>
    <col min="2569" max="2569" width="15.7109375" style="4" bestFit="1" customWidth="1"/>
    <col min="2570" max="2570" width="44.7109375" style="4" bestFit="1" customWidth="1"/>
    <col min="2571" max="2571" width="6.28515625" style="4" bestFit="1" customWidth="1"/>
    <col min="2572" max="2572" width="15.5703125" style="4" bestFit="1" customWidth="1"/>
    <col min="2573" max="2817" width="9.140625" style="4"/>
    <col min="2818" max="2818" width="41.7109375" style="4" bestFit="1" customWidth="1"/>
    <col min="2819" max="2819" width="15.7109375" style="4" bestFit="1" customWidth="1"/>
    <col min="2820" max="2820" width="41.5703125" style="4" customWidth="1"/>
    <col min="2821" max="2821" width="6.42578125" style="4" customWidth="1"/>
    <col min="2822" max="2822" width="18.28515625" style="4" bestFit="1" customWidth="1"/>
    <col min="2823" max="2823" width="9.140625" style="4"/>
    <col min="2824" max="2824" width="31.28515625" style="4" bestFit="1" customWidth="1"/>
    <col min="2825" max="2825" width="15.7109375" style="4" bestFit="1" customWidth="1"/>
    <col min="2826" max="2826" width="44.7109375" style="4" bestFit="1" customWidth="1"/>
    <col min="2827" max="2827" width="6.28515625" style="4" bestFit="1" customWidth="1"/>
    <col min="2828" max="2828" width="15.5703125" style="4" bestFit="1" customWidth="1"/>
    <col min="2829" max="3073" width="9.140625" style="4"/>
    <col min="3074" max="3074" width="41.7109375" style="4" bestFit="1" customWidth="1"/>
    <col min="3075" max="3075" width="15.7109375" style="4" bestFit="1" customWidth="1"/>
    <col min="3076" max="3076" width="41.5703125" style="4" customWidth="1"/>
    <col min="3077" max="3077" width="6.42578125" style="4" customWidth="1"/>
    <col min="3078" max="3078" width="18.28515625" style="4" bestFit="1" customWidth="1"/>
    <col min="3079" max="3079" width="9.140625" style="4"/>
    <col min="3080" max="3080" width="31.28515625" style="4" bestFit="1" customWidth="1"/>
    <col min="3081" max="3081" width="15.7109375" style="4" bestFit="1" customWidth="1"/>
    <col min="3082" max="3082" width="44.7109375" style="4" bestFit="1" customWidth="1"/>
    <col min="3083" max="3083" width="6.28515625" style="4" bestFit="1" customWidth="1"/>
    <col min="3084" max="3084" width="15.5703125" style="4" bestFit="1" customWidth="1"/>
    <col min="3085" max="3329" width="9.140625" style="4"/>
    <col min="3330" max="3330" width="41.7109375" style="4" bestFit="1" customWidth="1"/>
    <col min="3331" max="3331" width="15.7109375" style="4" bestFit="1" customWidth="1"/>
    <col min="3332" max="3332" width="41.5703125" style="4" customWidth="1"/>
    <col min="3333" max="3333" width="6.42578125" style="4" customWidth="1"/>
    <col min="3334" max="3334" width="18.28515625" style="4" bestFit="1" customWidth="1"/>
    <col min="3335" max="3335" width="9.140625" style="4"/>
    <col min="3336" max="3336" width="31.28515625" style="4" bestFit="1" customWidth="1"/>
    <col min="3337" max="3337" width="15.7109375" style="4" bestFit="1" customWidth="1"/>
    <col min="3338" max="3338" width="44.7109375" style="4" bestFit="1" customWidth="1"/>
    <col min="3339" max="3339" width="6.28515625" style="4" bestFit="1" customWidth="1"/>
    <col min="3340" max="3340" width="15.5703125" style="4" bestFit="1" customWidth="1"/>
    <col min="3341" max="3585" width="9.140625" style="4"/>
    <col min="3586" max="3586" width="41.7109375" style="4" bestFit="1" customWidth="1"/>
    <col min="3587" max="3587" width="15.7109375" style="4" bestFit="1" customWidth="1"/>
    <col min="3588" max="3588" width="41.5703125" style="4" customWidth="1"/>
    <col min="3589" max="3589" width="6.42578125" style="4" customWidth="1"/>
    <col min="3590" max="3590" width="18.28515625" style="4" bestFit="1" customWidth="1"/>
    <col min="3591" max="3591" width="9.140625" style="4"/>
    <col min="3592" max="3592" width="31.28515625" style="4" bestFit="1" customWidth="1"/>
    <col min="3593" max="3593" width="15.7109375" style="4" bestFit="1" customWidth="1"/>
    <col min="3594" max="3594" width="44.7109375" style="4" bestFit="1" customWidth="1"/>
    <col min="3595" max="3595" width="6.28515625" style="4" bestFit="1" customWidth="1"/>
    <col min="3596" max="3596" width="15.5703125" style="4" bestFit="1" customWidth="1"/>
    <col min="3597" max="3841" width="9.140625" style="4"/>
    <col min="3842" max="3842" width="41.7109375" style="4" bestFit="1" customWidth="1"/>
    <col min="3843" max="3843" width="15.7109375" style="4" bestFit="1" customWidth="1"/>
    <col min="3844" max="3844" width="41.5703125" style="4" customWidth="1"/>
    <col min="3845" max="3845" width="6.42578125" style="4" customWidth="1"/>
    <col min="3846" max="3846" width="18.28515625" style="4" bestFit="1" customWidth="1"/>
    <col min="3847" max="3847" width="9.140625" style="4"/>
    <col min="3848" max="3848" width="31.28515625" style="4" bestFit="1" customWidth="1"/>
    <col min="3849" max="3849" width="15.7109375" style="4" bestFit="1" customWidth="1"/>
    <col min="3850" max="3850" width="44.7109375" style="4" bestFit="1" customWidth="1"/>
    <col min="3851" max="3851" width="6.28515625" style="4" bestFit="1" customWidth="1"/>
    <col min="3852" max="3852" width="15.5703125" style="4" bestFit="1" customWidth="1"/>
    <col min="3853" max="4097" width="9.140625" style="4"/>
    <col min="4098" max="4098" width="41.7109375" style="4" bestFit="1" customWidth="1"/>
    <col min="4099" max="4099" width="15.7109375" style="4" bestFit="1" customWidth="1"/>
    <col min="4100" max="4100" width="41.5703125" style="4" customWidth="1"/>
    <col min="4101" max="4101" width="6.42578125" style="4" customWidth="1"/>
    <col min="4102" max="4102" width="18.28515625" style="4" bestFit="1" customWidth="1"/>
    <col min="4103" max="4103" width="9.140625" style="4"/>
    <col min="4104" max="4104" width="31.28515625" style="4" bestFit="1" customWidth="1"/>
    <col min="4105" max="4105" width="15.7109375" style="4" bestFit="1" customWidth="1"/>
    <col min="4106" max="4106" width="44.7109375" style="4" bestFit="1" customWidth="1"/>
    <col min="4107" max="4107" width="6.28515625" style="4" bestFit="1" customWidth="1"/>
    <col min="4108" max="4108" width="15.5703125" style="4" bestFit="1" customWidth="1"/>
    <col min="4109" max="4353" width="9.140625" style="4"/>
    <col min="4354" max="4354" width="41.7109375" style="4" bestFit="1" customWidth="1"/>
    <col min="4355" max="4355" width="15.7109375" style="4" bestFit="1" customWidth="1"/>
    <col min="4356" max="4356" width="41.5703125" style="4" customWidth="1"/>
    <col min="4357" max="4357" width="6.42578125" style="4" customWidth="1"/>
    <col min="4358" max="4358" width="18.28515625" style="4" bestFit="1" customWidth="1"/>
    <col min="4359" max="4359" width="9.140625" style="4"/>
    <col min="4360" max="4360" width="31.28515625" style="4" bestFit="1" customWidth="1"/>
    <col min="4361" max="4361" width="15.7109375" style="4" bestFit="1" customWidth="1"/>
    <col min="4362" max="4362" width="44.7109375" style="4" bestFit="1" customWidth="1"/>
    <col min="4363" max="4363" width="6.28515625" style="4" bestFit="1" customWidth="1"/>
    <col min="4364" max="4364" width="15.5703125" style="4" bestFit="1" customWidth="1"/>
    <col min="4365" max="4609" width="9.140625" style="4"/>
    <col min="4610" max="4610" width="41.7109375" style="4" bestFit="1" customWidth="1"/>
    <col min="4611" max="4611" width="15.7109375" style="4" bestFit="1" customWidth="1"/>
    <col min="4612" max="4612" width="41.5703125" style="4" customWidth="1"/>
    <col min="4613" max="4613" width="6.42578125" style="4" customWidth="1"/>
    <col min="4614" max="4614" width="18.28515625" style="4" bestFit="1" customWidth="1"/>
    <col min="4615" max="4615" width="9.140625" style="4"/>
    <col min="4616" max="4616" width="31.28515625" style="4" bestFit="1" customWidth="1"/>
    <col min="4617" max="4617" width="15.7109375" style="4" bestFit="1" customWidth="1"/>
    <col min="4618" max="4618" width="44.7109375" style="4" bestFit="1" customWidth="1"/>
    <col min="4619" max="4619" width="6.28515625" style="4" bestFit="1" customWidth="1"/>
    <col min="4620" max="4620" width="15.5703125" style="4" bestFit="1" customWidth="1"/>
    <col min="4621" max="4865" width="9.140625" style="4"/>
    <col min="4866" max="4866" width="41.7109375" style="4" bestFit="1" customWidth="1"/>
    <col min="4867" max="4867" width="15.7109375" style="4" bestFit="1" customWidth="1"/>
    <col min="4868" max="4868" width="41.5703125" style="4" customWidth="1"/>
    <col min="4869" max="4869" width="6.42578125" style="4" customWidth="1"/>
    <col min="4870" max="4870" width="18.28515625" style="4" bestFit="1" customWidth="1"/>
    <col min="4871" max="4871" width="9.140625" style="4"/>
    <col min="4872" max="4872" width="31.28515625" style="4" bestFit="1" customWidth="1"/>
    <col min="4873" max="4873" width="15.7109375" style="4" bestFit="1" customWidth="1"/>
    <col min="4874" max="4874" width="44.7109375" style="4" bestFit="1" customWidth="1"/>
    <col min="4875" max="4875" width="6.28515625" style="4" bestFit="1" customWidth="1"/>
    <col min="4876" max="4876" width="15.5703125" style="4" bestFit="1" customWidth="1"/>
    <col min="4877" max="5121" width="9.140625" style="4"/>
    <col min="5122" max="5122" width="41.7109375" style="4" bestFit="1" customWidth="1"/>
    <col min="5123" max="5123" width="15.7109375" style="4" bestFit="1" customWidth="1"/>
    <col min="5124" max="5124" width="41.5703125" style="4" customWidth="1"/>
    <col min="5125" max="5125" width="6.42578125" style="4" customWidth="1"/>
    <col min="5126" max="5126" width="18.28515625" style="4" bestFit="1" customWidth="1"/>
    <col min="5127" max="5127" width="9.140625" style="4"/>
    <col min="5128" max="5128" width="31.28515625" style="4" bestFit="1" customWidth="1"/>
    <col min="5129" max="5129" width="15.7109375" style="4" bestFit="1" customWidth="1"/>
    <col min="5130" max="5130" width="44.7109375" style="4" bestFit="1" customWidth="1"/>
    <col min="5131" max="5131" width="6.28515625" style="4" bestFit="1" customWidth="1"/>
    <col min="5132" max="5132" width="15.5703125" style="4" bestFit="1" customWidth="1"/>
    <col min="5133" max="5377" width="9.140625" style="4"/>
    <col min="5378" max="5378" width="41.7109375" style="4" bestFit="1" customWidth="1"/>
    <col min="5379" max="5379" width="15.7109375" style="4" bestFit="1" customWidth="1"/>
    <col min="5380" max="5380" width="41.5703125" style="4" customWidth="1"/>
    <col min="5381" max="5381" width="6.42578125" style="4" customWidth="1"/>
    <col min="5382" max="5382" width="18.28515625" style="4" bestFit="1" customWidth="1"/>
    <col min="5383" max="5383" width="9.140625" style="4"/>
    <col min="5384" max="5384" width="31.28515625" style="4" bestFit="1" customWidth="1"/>
    <col min="5385" max="5385" width="15.7109375" style="4" bestFit="1" customWidth="1"/>
    <col min="5386" max="5386" width="44.7109375" style="4" bestFit="1" customWidth="1"/>
    <col min="5387" max="5387" width="6.28515625" style="4" bestFit="1" customWidth="1"/>
    <col min="5388" max="5388" width="15.5703125" style="4" bestFit="1" customWidth="1"/>
    <col min="5389" max="5633" width="9.140625" style="4"/>
    <col min="5634" max="5634" width="41.7109375" style="4" bestFit="1" customWidth="1"/>
    <col min="5635" max="5635" width="15.7109375" style="4" bestFit="1" customWidth="1"/>
    <col min="5636" max="5636" width="41.5703125" style="4" customWidth="1"/>
    <col min="5637" max="5637" width="6.42578125" style="4" customWidth="1"/>
    <col min="5638" max="5638" width="18.28515625" style="4" bestFit="1" customWidth="1"/>
    <col min="5639" max="5639" width="9.140625" style="4"/>
    <col min="5640" max="5640" width="31.28515625" style="4" bestFit="1" customWidth="1"/>
    <col min="5641" max="5641" width="15.7109375" style="4" bestFit="1" customWidth="1"/>
    <col min="5642" max="5642" width="44.7109375" style="4" bestFit="1" customWidth="1"/>
    <col min="5643" max="5643" width="6.28515625" style="4" bestFit="1" customWidth="1"/>
    <col min="5644" max="5644" width="15.5703125" style="4" bestFit="1" customWidth="1"/>
    <col min="5645" max="5889" width="9.140625" style="4"/>
    <col min="5890" max="5890" width="41.7109375" style="4" bestFit="1" customWidth="1"/>
    <col min="5891" max="5891" width="15.7109375" style="4" bestFit="1" customWidth="1"/>
    <col min="5892" max="5892" width="41.5703125" style="4" customWidth="1"/>
    <col min="5893" max="5893" width="6.42578125" style="4" customWidth="1"/>
    <col min="5894" max="5894" width="18.28515625" style="4" bestFit="1" customWidth="1"/>
    <col min="5895" max="5895" width="9.140625" style="4"/>
    <col min="5896" max="5896" width="31.28515625" style="4" bestFit="1" customWidth="1"/>
    <col min="5897" max="5897" width="15.7109375" style="4" bestFit="1" customWidth="1"/>
    <col min="5898" max="5898" width="44.7109375" style="4" bestFit="1" customWidth="1"/>
    <col min="5899" max="5899" width="6.28515625" style="4" bestFit="1" customWidth="1"/>
    <col min="5900" max="5900" width="15.5703125" style="4" bestFit="1" customWidth="1"/>
    <col min="5901" max="6145" width="9.140625" style="4"/>
    <col min="6146" max="6146" width="41.7109375" style="4" bestFit="1" customWidth="1"/>
    <col min="6147" max="6147" width="15.7109375" style="4" bestFit="1" customWidth="1"/>
    <col min="6148" max="6148" width="41.5703125" style="4" customWidth="1"/>
    <col min="6149" max="6149" width="6.42578125" style="4" customWidth="1"/>
    <col min="6150" max="6150" width="18.28515625" style="4" bestFit="1" customWidth="1"/>
    <col min="6151" max="6151" width="9.140625" style="4"/>
    <col min="6152" max="6152" width="31.28515625" style="4" bestFit="1" customWidth="1"/>
    <col min="6153" max="6153" width="15.7109375" style="4" bestFit="1" customWidth="1"/>
    <col min="6154" max="6154" width="44.7109375" style="4" bestFit="1" customWidth="1"/>
    <col min="6155" max="6155" width="6.28515625" style="4" bestFit="1" customWidth="1"/>
    <col min="6156" max="6156" width="15.5703125" style="4" bestFit="1" customWidth="1"/>
    <col min="6157" max="6401" width="9.140625" style="4"/>
    <col min="6402" max="6402" width="41.7109375" style="4" bestFit="1" customWidth="1"/>
    <col min="6403" max="6403" width="15.7109375" style="4" bestFit="1" customWidth="1"/>
    <col min="6404" max="6404" width="41.5703125" style="4" customWidth="1"/>
    <col min="6405" max="6405" width="6.42578125" style="4" customWidth="1"/>
    <col min="6406" max="6406" width="18.28515625" style="4" bestFit="1" customWidth="1"/>
    <col min="6407" max="6407" width="9.140625" style="4"/>
    <col min="6408" max="6408" width="31.28515625" style="4" bestFit="1" customWidth="1"/>
    <col min="6409" max="6409" width="15.7109375" style="4" bestFit="1" customWidth="1"/>
    <col min="6410" max="6410" width="44.7109375" style="4" bestFit="1" customWidth="1"/>
    <col min="6411" max="6411" width="6.28515625" style="4" bestFit="1" customWidth="1"/>
    <col min="6412" max="6412" width="15.5703125" style="4" bestFit="1" customWidth="1"/>
    <col min="6413" max="6657" width="9.140625" style="4"/>
    <col min="6658" max="6658" width="41.7109375" style="4" bestFit="1" customWidth="1"/>
    <col min="6659" max="6659" width="15.7109375" style="4" bestFit="1" customWidth="1"/>
    <col min="6660" max="6660" width="41.5703125" style="4" customWidth="1"/>
    <col min="6661" max="6661" width="6.42578125" style="4" customWidth="1"/>
    <col min="6662" max="6662" width="18.28515625" style="4" bestFit="1" customWidth="1"/>
    <col min="6663" max="6663" width="9.140625" style="4"/>
    <col min="6664" max="6664" width="31.28515625" style="4" bestFit="1" customWidth="1"/>
    <col min="6665" max="6665" width="15.7109375" style="4" bestFit="1" customWidth="1"/>
    <col min="6666" max="6666" width="44.7109375" style="4" bestFit="1" customWidth="1"/>
    <col min="6667" max="6667" width="6.28515625" style="4" bestFit="1" customWidth="1"/>
    <col min="6668" max="6668" width="15.5703125" style="4" bestFit="1" customWidth="1"/>
    <col min="6669" max="6913" width="9.140625" style="4"/>
    <col min="6914" max="6914" width="41.7109375" style="4" bestFit="1" customWidth="1"/>
    <col min="6915" max="6915" width="15.7109375" style="4" bestFit="1" customWidth="1"/>
    <col min="6916" max="6916" width="41.5703125" style="4" customWidth="1"/>
    <col min="6917" max="6917" width="6.42578125" style="4" customWidth="1"/>
    <col min="6918" max="6918" width="18.28515625" style="4" bestFit="1" customWidth="1"/>
    <col min="6919" max="6919" width="9.140625" style="4"/>
    <col min="6920" max="6920" width="31.28515625" style="4" bestFit="1" customWidth="1"/>
    <col min="6921" max="6921" width="15.7109375" style="4" bestFit="1" customWidth="1"/>
    <col min="6922" max="6922" width="44.7109375" style="4" bestFit="1" customWidth="1"/>
    <col min="6923" max="6923" width="6.28515625" style="4" bestFit="1" customWidth="1"/>
    <col min="6924" max="6924" width="15.5703125" style="4" bestFit="1" customWidth="1"/>
    <col min="6925" max="7169" width="9.140625" style="4"/>
    <col min="7170" max="7170" width="41.7109375" style="4" bestFit="1" customWidth="1"/>
    <col min="7171" max="7171" width="15.7109375" style="4" bestFit="1" customWidth="1"/>
    <col min="7172" max="7172" width="41.5703125" style="4" customWidth="1"/>
    <col min="7173" max="7173" width="6.42578125" style="4" customWidth="1"/>
    <col min="7174" max="7174" width="18.28515625" style="4" bestFit="1" customWidth="1"/>
    <col min="7175" max="7175" width="9.140625" style="4"/>
    <col min="7176" max="7176" width="31.28515625" style="4" bestFit="1" customWidth="1"/>
    <col min="7177" max="7177" width="15.7109375" style="4" bestFit="1" customWidth="1"/>
    <col min="7178" max="7178" width="44.7109375" style="4" bestFit="1" customWidth="1"/>
    <col min="7179" max="7179" width="6.28515625" style="4" bestFit="1" customWidth="1"/>
    <col min="7180" max="7180" width="15.5703125" style="4" bestFit="1" customWidth="1"/>
    <col min="7181" max="7425" width="9.140625" style="4"/>
    <col min="7426" max="7426" width="41.7109375" style="4" bestFit="1" customWidth="1"/>
    <col min="7427" max="7427" width="15.7109375" style="4" bestFit="1" customWidth="1"/>
    <col min="7428" max="7428" width="41.5703125" style="4" customWidth="1"/>
    <col min="7429" max="7429" width="6.42578125" style="4" customWidth="1"/>
    <col min="7430" max="7430" width="18.28515625" style="4" bestFit="1" customWidth="1"/>
    <col min="7431" max="7431" width="9.140625" style="4"/>
    <col min="7432" max="7432" width="31.28515625" style="4" bestFit="1" customWidth="1"/>
    <col min="7433" max="7433" width="15.7109375" style="4" bestFit="1" customWidth="1"/>
    <col min="7434" max="7434" width="44.7109375" style="4" bestFit="1" customWidth="1"/>
    <col min="7435" max="7435" width="6.28515625" style="4" bestFit="1" customWidth="1"/>
    <col min="7436" max="7436" width="15.5703125" style="4" bestFit="1" customWidth="1"/>
    <col min="7437" max="7681" width="9.140625" style="4"/>
    <col min="7682" max="7682" width="41.7109375" style="4" bestFit="1" customWidth="1"/>
    <col min="7683" max="7683" width="15.7109375" style="4" bestFit="1" customWidth="1"/>
    <col min="7684" max="7684" width="41.5703125" style="4" customWidth="1"/>
    <col min="7685" max="7685" width="6.42578125" style="4" customWidth="1"/>
    <col min="7686" max="7686" width="18.28515625" style="4" bestFit="1" customWidth="1"/>
    <col min="7687" max="7687" width="9.140625" style="4"/>
    <col min="7688" max="7688" width="31.28515625" style="4" bestFit="1" customWidth="1"/>
    <col min="7689" max="7689" width="15.7109375" style="4" bestFit="1" customWidth="1"/>
    <col min="7690" max="7690" width="44.7109375" style="4" bestFit="1" customWidth="1"/>
    <col min="7691" max="7691" width="6.28515625" style="4" bestFit="1" customWidth="1"/>
    <col min="7692" max="7692" width="15.5703125" style="4" bestFit="1" customWidth="1"/>
    <col min="7693" max="7937" width="9.140625" style="4"/>
    <col min="7938" max="7938" width="41.7109375" style="4" bestFit="1" customWidth="1"/>
    <col min="7939" max="7939" width="15.7109375" style="4" bestFit="1" customWidth="1"/>
    <col min="7940" max="7940" width="41.5703125" style="4" customWidth="1"/>
    <col min="7941" max="7941" width="6.42578125" style="4" customWidth="1"/>
    <col min="7942" max="7942" width="18.28515625" style="4" bestFit="1" customWidth="1"/>
    <col min="7943" max="7943" width="9.140625" style="4"/>
    <col min="7944" max="7944" width="31.28515625" style="4" bestFit="1" customWidth="1"/>
    <col min="7945" max="7945" width="15.7109375" style="4" bestFit="1" customWidth="1"/>
    <col min="7946" max="7946" width="44.7109375" style="4" bestFit="1" customWidth="1"/>
    <col min="7947" max="7947" width="6.28515625" style="4" bestFit="1" customWidth="1"/>
    <col min="7948" max="7948" width="15.5703125" style="4" bestFit="1" customWidth="1"/>
    <col min="7949" max="8193" width="9.140625" style="4"/>
    <col min="8194" max="8194" width="41.7109375" style="4" bestFit="1" customWidth="1"/>
    <col min="8195" max="8195" width="15.7109375" style="4" bestFit="1" customWidth="1"/>
    <col min="8196" max="8196" width="41.5703125" style="4" customWidth="1"/>
    <col min="8197" max="8197" width="6.42578125" style="4" customWidth="1"/>
    <col min="8198" max="8198" width="18.28515625" style="4" bestFit="1" customWidth="1"/>
    <col min="8199" max="8199" width="9.140625" style="4"/>
    <col min="8200" max="8200" width="31.28515625" style="4" bestFit="1" customWidth="1"/>
    <col min="8201" max="8201" width="15.7109375" style="4" bestFit="1" customWidth="1"/>
    <col min="8202" max="8202" width="44.7109375" style="4" bestFit="1" customWidth="1"/>
    <col min="8203" max="8203" width="6.28515625" style="4" bestFit="1" customWidth="1"/>
    <col min="8204" max="8204" width="15.5703125" style="4" bestFit="1" customWidth="1"/>
    <col min="8205" max="8449" width="9.140625" style="4"/>
    <col min="8450" max="8450" width="41.7109375" style="4" bestFit="1" customWidth="1"/>
    <col min="8451" max="8451" width="15.7109375" style="4" bestFit="1" customWidth="1"/>
    <col min="8452" max="8452" width="41.5703125" style="4" customWidth="1"/>
    <col min="8453" max="8453" width="6.42578125" style="4" customWidth="1"/>
    <col min="8454" max="8454" width="18.28515625" style="4" bestFit="1" customWidth="1"/>
    <col min="8455" max="8455" width="9.140625" style="4"/>
    <col min="8456" max="8456" width="31.28515625" style="4" bestFit="1" customWidth="1"/>
    <col min="8457" max="8457" width="15.7109375" style="4" bestFit="1" customWidth="1"/>
    <col min="8458" max="8458" width="44.7109375" style="4" bestFit="1" customWidth="1"/>
    <col min="8459" max="8459" width="6.28515625" style="4" bestFit="1" customWidth="1"/>
    <col min="8460" max="8460" width="15.5703125" style="4" bestFit="1" customWidth="1"/>
    <col min="8461" max="8705" width="9.140625" style="4"/>
    <col min="8706" max="8706" width="41.7109375" style="4" bestFit="1" customWidth="1"/>
    <col min="8707" max="8707" width="15.7109375" style="4" bestFit="1" customWidth="1"/>
    <col min="8708" max="8708" width="41.5703125" style="4" customWidth="1"/>
    <col min="8709" max="8709" width="6.42578125" style="4" customWidth="1"/>
    <col min="8710" max="8710" width="18.28515625" style="4" bestFit="1" customWidth="1"/>
    <col min="8711" max="8711" width="9.140625" style="4"/>
    <col min="8712" max="8712" width="31.28515625" style="4" bestFit="1" customWidth="1"/>
    <col min="8713" max="8713" width="15.7109375" style="4" bestFit="1" customWidth="1"/>
    <col min="8714" max="8714" width="44.7109375" style="4" bestFit="1" customWidth="1"/>
    <col min="8715" max="8715" width="6.28515625" style="4" bestFit="1" customWidth="1"/>
    <col min="8716" max="8716" width="15.5703125" style="4" bestFit="1" customWidth="1"/>
    <col min="8717" max="8961" width="9.140625" style="4"/>
    <col min="8962" max="8962" width="41.7109375" style="4" bestFit="1" customWidth="1"/>
    <col min="8963" max="8963" width="15.7109375" style="4" bestFit="1" customWidth="1"/>
    <col min="8964" max="8964" width="41.5703125" style="4" customWidth="1"/>
    <col min="8965" max="8965" width="6.42578125" style="4" customWidth="1"/>
    <col min="8966" max="8966" width="18.28515625" style="4" bestFit="1" customWidth="1"/>
    <col min="8967" max="8967" width="9.140625" style="4"/>
    <col min="8968" max="8968" width="31.28515625" style="4" bestFit="1" customWidth="1"/>
    <col min="8969" max="8969" width="15.7109375" style="4" bestFit="1" customWidth="1"/>
    <col min="8970" max="8970" width="44.7109375" style="4" bestFit="1" customWidth="1"/>
    <col min="8971" max="8971" width="6.28515625" style="4" bestFit="1" customWidth="1"/>
    <col min="8972" max="8972" width="15.5703125" style="4" bestFit="1" customWidth="1"/>
    <col min="8973" max="9217" width="9.140625" style="4"/>
    <col min="9218" max="9218" width="41.7109375" style="4" bestFit="1" customWidth="1"/>
    <col min="9219" max="9219" width="15.7109375" style="4" bestFit="1" customWidth="1"/>
    <col min="9220" max="9220" width="41.5703125" style="4" customWidth="1"/>
    <col min="9221" max="9221" width="6.42578125" style="4" customWidth="1"/>
    <col min="9222" max="9222" width="18.28515625" style="4" bestFit="1" customWidth="1"/>
    <col min="9223" max="9223" width="9.140625" style="4"/>
    <col min="9224" max="9224" width="31.28515625" style="4" bestFit="1" customWidth="1"/>
    <col min="9225" max="9225" width="15.7109375" style="4" bestFit="1" customWidth="1"/>
    <col min="9226" max="9226" width="44.7109375" style="4" bestFit="1" customWidth="1"/>
    <col min="9227" max="9227" width="6.28515625" style="4" bestFit="1" customWidth="1"/>
    <col min="9228" max="9228" width="15.5703125" style="4" bestFit="1" customWidth="1"/>
    <col min="9229" max="9473" width="9.140625" style="4"/>
    <col min="9474" max="9474" width="41.7109375" style="4" bestFit="1" customWidth="1"/>
    <col min="9475" max="9475" width="15.7109375" style="4" bestFit="1" customWidth="1"/>
    <col min="9476" max="9476" width="41.5703125" style="4" customWidth="1"/>
    <col min="9477" max="9477" width="6.42578125" style="4" customWidth="1"/>
    <col min="9478" max="9478" width="18.28515625" style="4" bestFit="1" customWidth="1"/>
    <col min="9479" max="9479" width="9.140625" style="4"/>
    <col min="9480" max="9480" width="31.28515625" style="4" bestFit="1" customWidth="1"/>
    <col min="9481" max="9481" width="15.7109375" style="4" bestFit="1" customWidth="1"/>
    <col min="9482" max="9482" width="44.7109375" style="4" bestFit="1" customWidth="1"/>
    <col min="9483" max="9483" width="6.28515625" style="4" bestFit="1" customWidth="1"/>
    <col min="9484" max="9484" width="15.5703125" style="4" bestFit="1" customWidth="1"/>
    <col min="9485" max="9729" width="9.140625" style="4"/>
    <col min="9730" max="9730" width="41.7109375" style="4" bestFit="1" customWidth="1"/>
    <col min="9731" max="9731" width="15.7109375" style="4" bestFit="1" customWidth="1"/>
    <col min="9732" max="9732" width="41.5703125" style="4" customWidth="1"/>
    <col min="9733" max="9733" width="6.42578125" style="4" customWidth="1"/>
    <col min="9734" max="9734" width="18.28515625" style="4" bestFit="1" customWidth="1"/>
    <col min="9735" max="9735" width="9.140625" style="4"/>
    <col min="9736" max="9736" width="31.28515625" style="4" bestFit="1" customWidth="1"/>
    <col min="9737" max="9737" width="15.7109375" style="4" bestFit="1" customWidth="1"/>
    <col min="9738" max="9738" width="44.7109375" style="4" bestFit="1" customWidth="1"/>
    <col min="9739" max="9739" width="6.28515625" style="4" bestFit="1" customWidth="1"/>
    <col min="9740" max="9740" width="15.5703125" style="4" bestFit="1" customWidth="1"/>
    <col min="9741" max="9985" width="9.140625" style="4"/>
    <col min="9986" max="9986" width="41.7109375" style="4" bestFit="1" customWidth="1"/>
    <col min="9987" max="9987" width="15.7109375" style="4" bestFit="1" customWidth="1"/>
    <col min="9988" max="9988" width="41.5703125" style="4" customWidth="1"/>
    <col min="9989" max="9989" width="6.42578125" style="4" customWidth="1"/>
    <col min="9990" max="9990" width="18.28515625" style="4" bestFit="1" customWidth="1"/>
    <col min="9991" max="9991" width="9.140625" style="4"/>
    <col min="9992" max="9992" width="31.28515625" style="4" bestFit="1" customWidth="1"/>
    <col min="9993" max="9993" width="15.7109375" style="4" bestFit="1" customWidth="1"/>
    <col min="9994" max="9994" width="44.7109375" style="4" bestFit="1" customWidth="1"/>
    <col min="9995" max="9995" width="6.28515625" style="4" bestFit="1" customWidth="1"/>
    <col min="9996" max="9996" width="15.5703125" style="4" bestFit="1" customWidth="1"/>
    <col min="9997" max="10241" width="9.140625" style="4"/>
    <col min="10242" max="10242" width="41.7109375" style="4" bestFit="1" customWidth="1"/>
    <col min="10243" max="10243" width="15.7109375" style="4" bestFit="1" customWidth="1"/>
    <col min="10244" max="10244" width="41.5703125" style="4" customWidth="1"/>
    <col min="10245" max="10245" width="6.42578125" style="4" customWidth="1"/>
    <col min="10246" max="10246" width="18.28515625" style="4" bestFit="1" customWidth="1"/>
    <col min="10247" max="10247" width="9.140625" style="4"/>
    <col min="10248" max="10248" width="31.28515625" style="4" bestFit="1" customWidth="1"/>
    <col min="10249" max="10249" width="15.7109375" style="4" bestFit="1" customWidth="1"/>
    <col min="10250" max="10250" width="44.7109375" style="4" bestFit="1" customWidth="1"/>
    <col min="10251" max="10251" width="6.28515625" style="4" bestFit="1" customWidth="1"/>
    <col min="10252" max="10252" width="15.5703125" style="4" bestFit="1" customWidth="1"/>
    <col min="10253" max="10497" width="9.140625" style="4"/>
    <col min="10498" max="10498" width="41.7109375" style="4" bestFit="1" customWidth="1"/>
    <col min="10499" max="10499" width="15.7109375" style="4" bestFit="1" customWidth="1"/>
    <col min="10500" max="10500" width="41.5703125" style="4" customWidth="1"/>
    <col min="10501" max="10501" width="6.42578125" style="4" customWidth="1"/>
    <col min="10502" max="10502" width="18.28515625" style="4" bestFit="1" customWidth="1"/>
    <col min="10503" max="10503" width="9.140625" style="4"/>
    <col min="10504" max="10504" width="31.28515625" style="4" bestFit="1" customWidth="1"/>
    <col min="10505" max="10505" width="15.7109375" style="4" bestFit="1" customWidth="1"/>
    <col min="10506" max="10506" width="44.7109375" style="4" bestFit="1" customWidth="1"/>
    <col min="10507" max="10507" width="6.28515625" style="4" bestFit="1" customWidth="1"/>
    <col min="10508" max="10508" width="15.5703125" style="4" bestFit="1" customWidth="1"/>
    <col min="10509" max="10753" width="9.140625" style="4"/>
    <col min="10754" max="10754" width="41.7109375" style="4" bestFit="1" customWidth="1"/>
    <col min="10755" max="10755" width="15.7109375" style="4" bestFit="1" customWidth="1"/>
    <col min="10756" max="10756" width="41.5703125" style="4" customWidth="1"/>
    <col min="10757" max="10757" width="6.42578125" style="4" customWidth="1"/>
    <col min="10758" max="10758" width="18.28515625" style="4" bestFit="1" customWidth="1"/>
    <col min="10759" max="10759" width="9.140625" style="4"/>
    <col min="10760" max="10760" width="31.28515625" style="4" bestFit="1" customWidth="1"/>
    <col min="10761" max="10761" width="15.7109375" style="4" bestFit="1" customWidth="1"/>
    <col min="10762" max="10762" width="44.7109375" style="4" bestFit="1" customWidth="1"/>
    <col min="10763" max="10763" width="6.28515625" style="4" bestFit="1" customWidth="1"/>
    <col min="10764" max="10764" width="15.5703125" style="4" bestFit="1" customWidth="1"/>
    <col min="10765" max="11009" width="9.140625" style="4"/>
    <col min="11010" max="11010" width="41.7109375" style="4" bestFit="1" customWidth="1"/>
    <col min="11011" max="11011" width="15.7109375" style="4" bestFit="1" customWidth="1"/>
    <col min="11012" max="11012" width="41.5703125" style="4" customWidth="1"/>
    <col min="11013" max="11013" width="6.42578125" style="4" customWidth="1"/>
    <col min="11014" max="11014" width="18.28515625" style="4" bestFit="1" customWidth="1"/>
    <col min="11015" max="11015" width="9.140625" style="4"/>
    <col min="11016" max="11016" width="31.28515625" style="4" bestFit="1" customWidth="1"/>
    <col min="11017" max="11017" width="15.7109375" style="4" bestFit="1" customWidth="1"/>
    <col min="11018" max="11018" width="44.7109375" style="4" bestFit="1" customWidth="1"/>
    <col min="11019" max="11019" width="6.28515625" style="4" bestFit="1" customWidth="1"/>
    <col min="11020" max="11020" width="15.5703125" style="4" bestFit="1" customWidth="1"/>
    <col min="11021" max="11265" width="9.140625" style="4"/>
    <col min="11266" max="11266" width="41.7109375" style="4" bestFit="1" customWidth="1"/>
    <col min="11267" max="11267" width="15.7109375" style="4" bestFit="1" customWidth="1"/>
    <col min="11268" max="11268" width="41.5703125" style="4" customWidth="1"/>
    <col min="11269" max="11269" width="6.42578125" style="4" customWidth="1"/>
    <col min="11270" max="11270" width="18.28515625" style="4" bestFit="1" customWidth="1"/>
    <col min="11271" max="11271" width="9.140625" style="4"/>
    <col min="11272" max="11272" width="31.28515625" style="4" bestFit="1" customWidth="1"/>
    <col min="11273" max="11273" width="15.7109375" style="4" bestFit="1" customWidth="1"/>
    <col min="11274" max="11274" width="44.7109375" style="4" bestFit="1" customWidth="1"/>
    <col min="11275" max="11275" width="6.28515625" style="4" bestFit="1" customWidth="1"/>
    <col min="11276" max="11276" width="15.5703125" style="4" bestFit="1" customWidth="1"/>
    <col min="11277" max="11521" width="9.140625" style="4"/>
    <col min="11522" max="11522" width="41.7109375" style="4" bestFit="1" customWidth="1"/>
    <col min="11523" max="11523" width="15.7109375" style="4" bestFit="1" customWidth="1"/>
    <col min="11524" max="11524" width="41.5703125" style="4" customWidth="1"/>
    <col min="11525" max="11525" width="6.42578125" style="4" customWidth="1"/>
    <col min="11526" max="11526" width="18.28515625" style="4" bestFit="1" customWidth="1"/>
    <col min="11527" max="11527" width="9.140625" style="4"/>
    <col min="11528" max="11528" width="31.28515625" style="4" bestFit="1" customWidth="1"/>
    <col min="11529" max="11529" width="15.7109375" style="4" bestFit="1" customWidth="1"/>
    <col min="11530" max="11530" width="44.7109375" style="4" bestFit="1" customWidth="1"/>
    <col min="11531" max="11531" width="6.28515625" style="4" bestFit="1" customWidth="1"/>
    <col min="11532" max="11532" width="15.5703125" style="4" bestFit="1" customWidth="1"/>
    <col min="11533" max="11777" width="9.140625" style="4"/>
    <col min="11778" max="11778" width="41.7109375" style="4" bestFit="1" customWidth="1"/>
    <col min="11779" max="11779" width="15.7109375" style="4" bestFit="1" customWidth="1"/>
    <col min="11780" max="11780" width="41.5703125" style="4" customWidth="1"/>
    <col min="11781" max="11781" width="6.42578125" style="4" customWidth="1"/>
    <col min="11782" max="11782" width="18.28515625" style="4" bestFit="1" customWidth="1"/>
    <col min="11783" max="11783" width="9.140625" style="4"/>
    <col min="11784" max="11784" width="31.28515625" style="4" bestFit="1" customWidth="1"/>
    <col min="11785" max="11785" width="15.7109375" style="4" bestFit="1" customWidth="1"/>
    <col min="11786" max="11786" width="44.7109375" style="4" bestFit="1" customWidth="1"/>
    <col min="11787" max="11787" width="6.28515625" style="4" bestFit="1" customWidth="1"/>
    <col min="11788" max="11788" width="15.5703125" style="4" bestFit="1" customWidth="1"/>
    <col min="11789" max="12033" width="9.140625" style="4"/>
    <col min="12034" max="12034" width="41.7109375" style="4" bestFit="1" customWidth="1"/>
    <col min="12035" max="12035" width="15.7109375" style="4" bestFit="1" customWidth="1"/>
    <col min="12036" max="12036" width="41.5703125" style="4" customWidth="1"/>
    <col min="12037" max="12037" width="6.42578125" style="4" customWidth="1"/>
    <col min="12038" max="12038" width="18.28515625" style="4" bestFit="1" customWidth="1"/>
    <col min="12039" max="12039" width="9.140625" style="4"/>
    <col min="12040" max="12040" width="31.28515625" style="4" bestFit="1" customWidth="1"/>
    <col min="12041" max="12041" width="15.7109375" style="4" bestFit="1" customWidth="1"/>
    <col min="12042" max="12042" width="44.7109375" style="4" bestFit="1" customWidth="1"/>
    <col min="12043" max="12043" width="6.28515625" style="4" bestFit="1" customWidth="1"/>
    <col min="12044" max="12044" width="15.5703125" style="4" bestFit="1" customWidth="1"/>
    <col min="12045" max="12289" width="9.140625" style="4"/>
    <col min="12290" max="12290" width="41.7109375" style="4" bestFit="1" customWidth="1"/>
    <col min="12291" max="12291" width="15.7109375" style="4" bestFit="1" customWidth="1"/>
    <col min="12292" max="12292" width="41.5703125" style="4" customWidth="1"/>
    <col min="12293" max="12293" width="6.42578125" style="4" customWidth="1"/>
    <col min="12294" max="12294" width="18.28515625" style="4" bestFit="1" customWidth="1"/>
    <col min="12295" max="12295" width="9.140625" style="4"/>
    <col min="12296" max="12296" width="31.28515625" style="4" bestFit="1" customWidth="1"/>
    <col min="12297" max="12297" width="15.7109375" style="4" bestFit="1" customWidth="1"/>
    <col min="12298" max="12298" width="44.7109375" style="4" bestFit="1" customWidth="1"/>
    <col min="12299" max="12299" width="6.28515625" style="4" bestFit="1" customWidth="1"/>
    <col min="12300" max="12300" width="15.5703125" style="4" bestFit="1" customWidth="1"/>
    <col min="12301" max="12545" width="9.140625" style="4"/>
    <col min="12546" max="12546" width="41.7109375" style="4" bestFit="1" customWidth="1"/>
    <col min="12547" max="12547" width="15.7109375" style="4" bestFit="1" customWidth="1"/>
    <col min="12548" max="12548" width="41.5703125" style="4" customWidth="1"/>
    <col min="12549" max="12549" width="6.42578125" style="4" customWidth="1"/>
    <col min="12550" max="12550" width="18.28515625" style="4" bestFit="1" customWidth="1"/>
    <col min="12551" max="12551" width="9.140625" style="4"/>
    <col min="12552" max="12552" width="31.28515625" style="4" bestFit="1" customWidth="1"/>
    <col min="12553" max="12553" width="15.7109375" style="4" bestFit="1" customWidth="1"/>
    <col min="12554" max="12554" width="44.7109375" style="4" bestFit="1" customWidth="1"/>
    <col min="12555" max="12555" width="6.28515625" style="4" bestFit="1" customWidth="1"/>
    <col min="12556" max="12556" width="15.5703125" style="4" bestFit="1" customWidth="1"/>
    <col min="12557" max="12801" width="9.140625" style="4"/>
    <col min="12802" max="12802" width="41.7109375" style="4" bestFit="1" customWidth="1"/>
    <col min="12803" max="12803" width="15.7109375" style="4" bestFit="1" customWidth="1"/>
    <col min="12804" max="12804" width="41.5703125" style="4" customWidth="1"/>
    <col min="12805" max="12805" width="6.42578125" style="4" customWidth="1"/>
    <col min="12806" max="12806" width="18.28515625" style="4" bestFit="1" customWidth="1"/>
    <col min="12807" max="12807" width="9.140625" style="4"/>
    <col min="12808" max="12808" width="31.28515625" style="4" bestFit="1" customWidth="1"/>
    <col min="12809" max="12809" width="15.7109375" style="4" bestFit="1" customWidth="1"/>
    <col min="12810" max="12810" width="44.7109375" style="4" bestFit="1" customWidth="1"/>
    <col min="12811" max="12811" width="6.28515625" style="4" bestFit="1" customWidth="1"/>
    <col min="12812" max="12812" width="15.5703125" style="4" bestFit="1" customWidth="1"/>
    <col min="12813" max="13057" width="9.140625" style="4"/>
    <col min="13058" max="13058" width="41.7109375" style="4" bestFit="1" customWidth="1"/>
    <col min="13059" max="13059" width="15.7109375" style="4" bestFit="1" customWidth="1"/>
    <col min="13060" max="13060" width="41.5703125" style="4" customWidth="1"/>
    <col min="13061" max="13061" width="6.42578125" style="4" customWidth="1"/>
    <col min="13062" max="13062" width="18.28515625" style="4" bestFit="1" customWidth="1"/>
    <col min="13063" max="13063" width="9.140625" style="4"/>
    <col min="13064" max="13064" width="31.28515625" style="4" bestFit="1" customWidth="1"/>
    <col min="13065" max="13065" width="15.7109375" style="4" bestFit="1" customWidth="1"/>
    <col min="13066" max="13066" width="44.7109375" style="4" bestFit="1" customWidth="1"/>
    <col min="13067" max="13067" width="6.28515625" style="4" bestFit="1" customWidth="1"/>
    <col min="13068" max="13068" width="15.5703125" style="4" bestFit="1" customWidth="1"/>
    <col min="13069" max="13313" width="9.140625" style="4"/>
    <col min="13314" max="13314" width="41.7109375" style="4" bestFit="1" customWidth="1"/>
    <col min="13315" max="13315" width="15.7109375" style="4" bestFit="1" customWidth="1"/>
    <col min="13316" max="13316" width="41.5703125" style="4" customWidth="1"/>
    <col min="13317" max="13317" width="6.42578125" style="4" customWidth="1"/>
    <col min="13318" max="13318" width="18.28515625" style="4" bestFit="1" customWidth="1"/>
    <col min="13319" max="13319" width="9.140625" style="4"/>
    <col min="13320" max="13320" width="31.28515625" style="4" bestFit="1" customWidth="1"/>
    <col min="13321" max="13321" width="15.7109375" style="4" bestFit="1" customWidth="1"/>
    <col min="13322" max="13322" width="44.7109375" style="4" bestFit="1" customWidth="1"/>
    <col min="13323" max="13323" width="6.28515625" style="4" bestFit="1" customWidth="1"/>
    <col min="13324" max="13324" width="15.5703125" style="4" bestFit="1" customWidth="1"/>
    <col min="13325" max="13569" width="9.140625" style="4"/>
    <col min="13570" max="13570" width="41.7109375" style="4" bestFit="1" customWidth="1"/>
    <col min="13571" max="13571" width="15.7109375" style="4" bestFit="1" customWidth="1"/>
    <col min="13572" max="13572" width="41.5703125" style="4" customWidth="1"/>
    <col min="13573" max="13573" width="6.42578125" style="4" customWidth="1"/>
    <col min="13574" max="13574" width="18.28515625" style="4" bestFit="1" customWidth="1"/>
    <col min="13575" max="13575" width="9.140625" style="4"/>
    <col min="13576" max="13576" width="31.28515625" style="4" bestFit="1" customWidth="1"/>
    <col min="13577" max="13577" width="15.7109375" style="4" bestFit="1" customWidth="1"/>
    <col min="13578" max="13578" width="44.7109375" style="4" bestFit="1" customWidth="1"/>
    <col min="13579" max="13579" width="6.28515625" style="4" bestFit="1" customWidth="1"/>
    <col min="13580" max="13580" width="15.5703125" style="4" bestFit="1" customWidth="1"/>
    <col min="13581" max="13825" width="9.140625" style="4"/>
    <col min="13826" max="13826" width="41.7109375" style="4" bestFit="1" customWidth="1"/>
    <col min="13827" max="13827" width="15.7109375" style="4" bestFit="1" customWidth="1"/>
    <col min="13828" max="13828" width="41.5703125" style="4" customWidth="1"/>
    <col min="13829" max="13829" width="6.42578125" style="4" customWidth="1"/>
    <col min="13830" max="13830" width="18.28515625" style="4" bestFit="1" customWidth="1"/>
    <col min="13831" max="13831" width="9.140625" style="4"/>
    <col min="13832" max="13832" width="31.28515625" style="4" bestFit="1" customWidth="1"/>
    <col min="13833" max="13833" width="15.7109375" style="4" bestFit="1" customWidth="1"/>
    <col min="13834" max="13834" width="44.7109375" style="4" bestFit="1" customWidth="1"/>
    <col min="13835" max="13835" width="6.28515625" style="4" bestFit="1" customWidth="1"/>
    <col min="13836" max="13836" width="15.5703125" style="4" bestFit="1" customWidth="1"/>
    <col min="13837" max="14081" width="9.140625" style="4"/>
    <col min="14082" max="14082" width="41.7109375" style="4" bestFit="1" customWidth="1"/>
    <col min="14083" max="14083" width="15.7109375" style="4" bestFit="1" customWidth="1"/>
    <col min="14084" max="14084" width="41.5703125" style="4" customWidth="1"/>
    <col min="14085" max="14085" width="6.42578125" style="4" customWidth="1"/>
    <col min="14086" max="14086" width="18.28515625" style="4" bestFit="1" customWidth="1"/>
    <col min="14087" max="14087" width="9.140625" style="4"/>
    <col min="14088" max="14088" width="31.28515625" style="4" bestFit="1" customWidth="1"/>
    <col min="14089" max="14089" width="15.7109375" style="4" bestFit="1" customWidth="1"/>
    <col min="14090" max="14090" width="44.7109375" style="4" bestFit="1" customWidth="1"/>
    <col min="14091" max="14091" width="6.28515625" style="4" bestFit="1" customWidth="1"/>
    <col min="14092" max="14092" width="15.5703125" style="4" bestFit="1" customWidth="1"/>
    <col min="14093" max="14337" width="9.140625" style="4"/>
    <col min="14338" max="14338" width="41.7109375" style="4" bestFit="1" customWidth="1"/>
    <col min="14339" max="14339" width="15.7109375" style="4" bestFit="1" customWidth="1"/>
    <col min="14340" max="14340" width="41.5703125" style="4" customWidth="1"/>
    <col min="14341" max="14341" width="6.42578125" style="4" customWidth="1"/>
    <col min="14342" max="14342" width="18.28515625" style="4" bestFit="1" customWidth="1"/>
    <col min="14343" max="14343" width="9.140625" style="4"/>
    <col min="14344" max="14344" width="31.28515625" style="4" bestFit="1" customWidth="1"/>
    <col min="14345" max="14345" width="15.7109375" style="4" bestFit="1" customWidth="1"/>
    <col min="14346" max="14346" width="44.7109375" style="4" bestFit="1" customWidth="1"/>
    <col min="14347" max="14347" width="6.28515625" style="4" bestFit="1" customWidth="1"/>
    <col min="14348" max="14348" width="15.5703125" style="4" bestFit="1" customWidth="1"/>
    <col min="14349" max="14593" width="9.140625" style="4"/>
    <col min="14594" max="14594" width="41.7109375" style="4" bestFit="1" customWidth="1"/>
    <col min="14595" max="14595" width="15.7109375" style="4" bestFit="1" customWidth="1"/>
    <col min="14596" max="14596" width="41.5703125" style="4" customWidth="1"/>
    <col min="14597" max="14597" width="6.42578125" style="4" customWidth="1"/>
    <col min="14598" max="14598" width="18.28515625" style="4" bestFit="1" customWidth="1"/>
    <col min="14599" max="14599" width="9.140625" style="4"/>
    <col min="14600" max="14600" width="31.28515625" style="4" bestFit="1" customWidth="1"/>
    <col min="14601" max="14601" width="15.7109375" style="4" bestFit="1" customWidth="1"/>
    <col min="14602" max="14602" width="44.7109375" style="4" bestFit="1" customWidth="1"/>
    <col min="14603" max="14603" width="6.28515625" style="4" bestFit="1" customWidth="1"/>
    <col min="14604" max="14604" width="15.5703125" style="4" bestFit="1" customWidth="1"/>
    <col min="14605" max="14849" width="9.140625" style="4"/>
    <col min="14850" max="14850" width="41.7109375" style="4" bestFit="1" customWidth="1"/>
    <col min="14851" max="14851" width="15.7109375" style="4" bestFit="1" customWidth="1"/>
    <col min="14852" max="14852" width="41.5703125" style="4" customWidth="1"/>
    <col min="14853" max="14853" width="6.42578125" style="4" customWidth="1"/>
    <col min="14854" max="14854" width="18.28515625" style="4" bestFit="1" customWidth="1"/>
    <col min="14855" max="14855" width="9.140625" style="4"/>
    <col min="14856" max="14856" width="31.28515625" style="4" bestFit="1" customWidth="1"/>
    <col min="14857" max="14857" width="15.7109375" style="4" bestFit="1" customWidth="1"/>
    <col min="14858" max="14858" width="44.7109375" style="4" bestFit="1" customWidth="1"/>
    <col min="14859" max="14859" width="6.28515625" style="4" bestFit="1" customWidth="1"/>
    <col min="14860" max="14860" width="15.5703125" style="4" bestFit="1" customWidth="1"/>
    <col min="14861" max="15105" width="9.140625" style="4"/>
    <col min="15106" max="15106" width="41.7109375" style="4" bestFit="1" customWidth="1"/>
    <col min="15107" max="15107" width="15.7109375" style="4" bestFit="1" customWidth="1"/>
    <col min="15108" max="15108" width="41.5703125" style="4" customWidth="1"/>
    <col min="15109" max="15109" width="6.42578125" style="4" customWidth="1"/>
    <col min="15110" max="15110" width="18.28515625" style="4" bestFit="1" customWidth="1"/>
    <col min="15111" max="15111" width="9.140625" style="4"/>
    <col min="15112" max="15112" width="31.28515625" style="4" bestFit="1" customWidth="1"/>
    <col min="15113" max="15113" width="15.7109375" style="4" bestFit="1" customWidth="1"/>
    <col min="15114" max="15114" width="44.7109375" style="4" bestFit="1" customWidth="1"/>
    <col min="15115" max="15115" width="6.28515625" style="4" bestFit="1" customWidth="1"/>
    <col min="15116" max="15116" width="15.5703125" style="4" bestFit="1" customWidth="1"/>
    <col min="15117" max="15361" width="9.140625" style="4"/>
    <col min="15362" max="15362" width="41.7109375" style="4" bestFit="1" customWidth="1"/>
    <col min="15363" max="15363" width="15.7109375" style="4" bestFit="1" customWidth="1"/>
    <col min="15364" max="15364" width="41.5703125" style="4" customWidth="1"/>
    <col min="15365" max="15365" width="6.42578125" style="4" customWidth="1"/>
    <col min="15366" max="15366" width="18.28515625" style="4" bestFit="1" customWidth="1"/>
    <col min="15367" max="15367" width="9.140625" style="4"/>
    <col min="15368" max="15368" width="31.28515625" style="4" bestFit="1" customWidth="1"/>
    <col min="15369" max="15369" width="15.7109375" style="4" bestFit="1" customWidth="1"/>
    <col min="15370" max="15370" width="44.7109375" style="4" bestFit="1" customWidth="1"/>
    <col min="15371" max="15371" width="6.28515625" style="4" bestFit="1" customWidth="1"/>
    <col min="15372" max="15372" width="15.5703125" style="4" bestFit="1" customWidth="1"/>
    <col min="15373" max="15617" width="9.140625" style="4"/>
    <col min="15618" max="15618" width="41.7109375" style="4" bestFit="1" customWidth="1"/>
    <col min="15619" max="15619" width="15.7109375" style="4" bestFit="1" customWidth="1"/>
    <col min="15620" max="15620" width="41.5703125" style="4" customWidth="1"/>
    <col min="15621" max="15621" width="6.42578125" style="4" customWidth="1"/>
    <col min="15622" max="15622" width="18.28515625" style="4" bestFit="1" customWidth="1"/>
    <col min="15623" max="15623" width="9.140625" style="4"/>
    <col min="15624" max="15624" width="31.28515625" style="4" bestFit="1" customWidth="1"/>
    <col min="15625" max="15625" width="15.7109375" style="4" bestFit="1" customWidth="1"/>
    <col min="15626" max="15626" width="44.7109375" style="4" bestFit="1" customWidth="1"/>
    <col min="15627" max="15627" width="6.28515625" style="4" bestFit="1" customWidth="1"/>
    <col min="15628" max="15628" width="15.5703125" style="4" bestFit="1" customWidth="1"/>
    <col min="15629" max="15873" width="9.140625" style="4"/>
    <col min="15874" max="15874" width="41.7109375" style="4" bestFit="1" customWidth="1"/>
    <col min="15875" max="15875" width="15.7109375" style="4" bestFit="1" customWidth="1"/>
    <col min="15876" max="15876" width="41.5703125" style="4" customWidth="1"/>
    <col min="15877" max="15877" width="6.42578125" style="4" customWidth="1"/>
    <col min="15878" max="15878" width="18.28515625" style="4" bestFit="1" customWidth="1"/>
    <col min="15879" max="15879" width="9.140625" style="4"/>
    <col min="15880" max="15880" width="31.28515625" style="4" bestFit="1" customWidth="1"/>
    <col min="15881" max="15881" width="15.7109375" style="4" bestFit="1" customWidth="1"/>
    <col min="15882" max="15882" width="44.7109375" style="4" bestFit="1" customWidth="1"/>
    <col min="15883" max="15883" width="6.28515625" style="4" bestFit="1" customWidth="1"/>
    <col min="15884" max="15884" width="15.5703125" style="4" bestFit="1" customWidth="1"/>
    <col min="15885" max="16129" width="9.140625" style="4"/>
    <col min="16130" max="16130" width="41.7109375" style="4" bestFit="1" customWidth="1"/>
    <col min="16131" max="16131" width="15.7109375" style="4" bestFit="1" customWidth="1"/>
    <col min="16132" max="16132" width="41.5703125" style="4" customWidth="1"/>
    <col min="16133" max="16133" width="6.42578125" style="4" customWidth="1"/>
    <col min="16134" max="16134" width="18.28515625" style="4" bestFit="1" customWidth="1"/>
    <col min="16135" max="16135" width="9.140625" style="4"/>
    <col min="16136" max="16136" width="31.28515625" style="4" bestFit="1" customWidth="1"/>
    <col min="16137" max="16137" width="15.7109375" style="4" bestFit="1" customWidth="1"/>
    <col min="16138" max="16138" width="44.7109375" style="4" bestFit="1" customWidth="1"/>
    <col min="16139" max="16139" width="6.28515625" style="4" bestFit="1" customWidth="1"/>
    <col min="16140" max="16140" width="15.5703125" style="4" bestFit="1" customWidth="1"/>
    <col min="16141" max="16384" width="9.140625" style="4"/>
  </cols>
  <sheetData>
    <row r="2" spans="3:7" ht="30" customHeight="1">
      <c r="C2" s="885" t="s">
        <v>1931</v>
      </c>
      <c r="D2" s="886"/>
      <c r="E2" s="886"/>
      <c r="F2" s="886"/>
      <c r="G2" s="886"/>
    </row>
    <row r="3" spans="3:7" ht="17.25" customHeight="1"/>
    <row r="4" spans="3:7" ht="18.75" customHeight="1">
      <c r="C4" s="36" t="s">
        <v>1</v>
      </c>
    </row>
    <row r="5" spans="3:7" ht="16.5" customHeight="1">
      <c r="C5" s="1" t="s">
        <v>2</v>
      </c>
      <c r="D5" s="887"/>
      <c r="E5" s="888"/>
      <c r="F5" s="2"/>
      <c r="G5" s="197"/>
    </row>
    <row r="6" spans="3:7" ht="35.25" customHeight="1">
      <c r="C6" s="48" t="s">
        <v>3</v>
      </c>
      <c r="D6" s="5" t="s">
        <v>4</v>
      </c>
      <c r="E6" s="5" t="s">
        <v>5</v>
      </c>
      <c r="F6" s="6" t="s">
        <v>6</v>
      </c>
      <c r="G6" s="198" t="s">
        <v>7</v>
      </c>
    </row>
    <row r="7" spans="3:7" ht="39.75" customHeight="1">
      <c r="C7" s="859" t="s">
        <v>8</v>
      </c>
      <c r="D7" s="889" t="s">
        <v>9</v>
      </c>
      <c r="E7" s="7" t="s">
        <v>1932</v>
      </c>
      <c r="F7" s="8"/>
      <c r="G7" s="9">
        <v>1051976.6200000001</v>
      </c>
    </row>
    <row r="8" spans="3:7">
      <c r="C8" s="859"/>
      <c r="D8" s="889"/>
      <c r="E8" s="144"/>
      <c r="F8" s="11"/>
      <c r="G8" s="183">
        <f>SUM(G7)</f>
        <v>1051976.6200000001</v>
      </c>
    </row>
    <row r="9" spans="3:7" ht="15.75" customHeight="1">
      <c r="C9" s="859" t="s">
        <v>45</v>
      </c>
      <c r="D9" s="890" t="s">
        <v>12</v>
      </c>
      <c r="E9" s="46" t="s">
        <v>1933</v>
      </c>
      <c r="F9" s="142">
        <v>5000</v>
      </c>
      <c r="G9" s="12">
        <v>40000</v>
      </c>
    </row>
    <row r="10" spans="3:7" ht="17.25" customHeight="1">
      <c r="C10" s="859"/>
      <c r="D10" s="890"/>
      <c r="E10" s="46" t="s">
        <v>1934</v>
      </c>
      <c r="F10" s="142">
        <v>45416</v>
      </c>
      <c r="G10" s="12">
        <v>222994.15</v>
      </c>
    </row>
    <row r="11" spans="3:7" ht="17.25" customHeight="1">
      <c r="C11" s="859"/>
      <c r="D11" s="890"/>
      <c r="E11" s="46" t="s">
        <v>1935</v>
      </c>
      <c r="F11" s="142">
        <v>78</v>
      </c>
      <c r="G11" s="12">
        <v>160454.85999999999</v>
      </c>
    </row>
    <row r="12" spans="3:7" ht="17.25" customHeight="1">
      <c r="C12" s="859"/>
      <c r="D12" s="890"/>
      <c r="E12" s="46" t="s">
        <v>1936</v>
      </c>
      <c r="F12" s="142">
        <v>200</v>
      </c>
      <c r="G12" s="12">
        <v>22000</v>
      </c>
    </row>
    <row r="13" spans="3:7" ht="17.25" customHeight="1">
      <c r="C13" s="859"/>
      <c r="D13" s="890"/>
      <c r="E13" s="46" t="s">
        <v>1937</v>
      </c>
      <c r="F13" s="142">
        <v>150</v>
      </c>
      <c r="G13" s="12">
        <v>80000</v>
      </c>
    </row>
    <row r="14" spans="3:7" ht="17.25" customHeight="1">
      <c r="C14" s="859"/>
      <c r="D14" s="890"/>
      <c r="E14" s="46" t="s">
        <v>1938</v>
      </c>
      <c r="F14" s="142">
        <v>200</v>
      </c>
      <c r="G14" s="12">
        <v>74000</v>
      </c>
    </row>
    <row r="15" spans="3:7" ht="17.25" customHeight="1">
      <c r="C15" s="859"/>
      <c r="D15" s="890"/>
      <c r="E15" s="46" t="s">
        <v>1939</v>
      </c>
      <c r="F15" s="142">
        <v>200</v>
      </c>
      <c r="G15" s="12">
        <v>82000</v>
      </c>
    </row>
    <row r="16" spans="3:7" ht="12.75" customHeight="1">
      <c r="C16" s="79"/>
      <c r="D16" s="891"/>
      <c r="E16" s="46"/>
      <c r="F16" s="142"/>
      <c r="G16" s="183">
        <f>SUM(G9:G15)</f>
        <v>681449.01</v>
      </c>
    </row>
    <row r="17" spans="3:7">
      <c r="C17" s="859" t="s">
        <v>45</v>
      </c>
      <c r="D17" s="882" t="s">
        <v>46</v>
      </c>
      <c r="E17" s="46" t="s">
        <v>1120</v>
      </c>
      <c r="F17" s="143">
        <v>20</v>
      </c>
      <c r="G17" s="12">
        <v>100000</v>
      </c>
    </row>
    <row r="18" spans="3:7">
      <c r="C18" s="859"/>
      <c r="D18" s="883"/>
      <c r="E18" s="46" t="s">
        <v>1740</v>
      </c>
      <c r="F18" s="143">
        <v>100</v>
      </c>
      <c r="G18" s="107">
        <v>352394.67</v>
      </c>
    </row>
    <row r="19" spans="3:7">
      <c r="C19" s="859"/>
      <c r="D19" s="883"/>
      <c r="E19" s="46" t="s">
        <v>1940</v>
      </c>
      <c r="F19" s="143">
        <v>69</v>
      </c>
      <c r="G19" s="107">
        <v>200000</v>
      </c>
    </row>
    <row r="20" spans="3:7">
      <c r="C20" s="859"/>
      <c r="D20" s="883"/>
      <c r="E20" s="46" t="s">
        <v>1941</v>
      </c>
      <c r="F20" s="143">
        <v>100</v>
      </c>
      <c r="G20" s="107">
        <v>80000</v>
      </c>
    </row>
    <row r="21" spans="3:7">
      <c r="C21" s="859"/>
      <c r="D21" s="883"/>
      <c r="E21" s="46" t="s">
        <v>1942</v>
      </c>
      <c r="F21" s="143">
        <v>185</v>
      </c>
      <c r="G21" s="107">
        <v>180000</v>
      </c>
    </row>
    <row r="22" spans="3:7">
      <c r="C22" s="859"/>
      <c r="D22" s="883"/>
      <c r="E22" s="46" t="s">
        <v>1943</v>
      </c>
      <c r="F22" s="143">
        <v>80</v>
      </c>
      <c r="G22" s="107">
        <v>30000</v>
      </c>
    </row>
    <row r="23" spans="3:7">
      <c r="C23" s="859"/>
      <c r="D23" s="883"/>
      <c r="E23" s="46" t="s">
        <v>1784</v>
      </c>
      <c r="F23" s="143">
        <v>140</v>
      </c>
      <c r="G23" s="107">
        <v>34000</v>
      </c>
    </row>
    <row r="24" spans="3:7" ht="17.25" customHeight="1" thickBot="1">
      <c r="C24" s="145"/>
      <c r="D24" s="884"/>
      <c r="E24" s="46"/>
      <c r="F24" s="125"/>
      <c r="G24" s="183">
        <f>SUM(G17:G23)</f>
        <v>976394.66999999993</v>
      </c>
    </row>
    <row r="25" spans="3:7" ht="13.5" thickBot="1">
      <c r="C25" s="16"/>
      <c r="D25" s="16"/>
      <c r="E25" s="16"/>
      <c r="F25" s="30"/>
      <c r="G25" s="199">
        <f>SUM(G24,G16,G8)</f>
        <v>2709820.3</v>
      </c>
    </row>
    <row r="28" spans="3:7">
      <c r="C28" s="36" t="s">
        <v>1</v>
      </c>
    </row>
    <row r="29" spans="3:7">
      <c r="C29" s="1" t="s">
        <v>2</v>
      </c>
      <c r="D29" s="887"/>
      <c r="E29" s="888"/>
      <c r="F29" s="2"/>
      <c r="G29" s="197"/>
    </row>
    <row r="30" spans="3:7" ht="38.25">
      <c r="C30" s="48" t="s">
        <v>3</v>
      </c>
      <c r="D30" s="5" t="s">
        <v>4</v>
      </c>
      <c r="E30" s="5" t="s">
        <v>5</v>
      </c>
      <c r="F30" s="6" t="s">
        <v>6</v>
      </c>
      <c r="G30" s="198" t="s">
        <v>7</v>
      </c>
    </row>
    <row r="31" spans="3:7" ht="38.25">
      <c r="C31" s="859" t="s">
        <v>8</v>
      </c>
      <c r="D31" s="889" t="s">
        <v>9</v>
      </c>
      <c r="E31" s="7" t="s">
        <v>1932</v>
      </c>
      <c r="F31" s="8"/>
      <c r="G31" s="9">
        <v>1051976.6200000001</v>
      </c>
    </row>
    <row r="32" spans="3:7">
      <c r="C32" s="859"/>
      <c r="D32" s="889"/>
      <c r="E32" s="144"/>
      <c r="F32" s="11"/>
      <c r="G32" s="183">
        <f>SUM(G31)</f>
        <v>1051976.6200000001</v>
      </c>
    </row>
    <row r="33" spans="3:8">
      <c r="C33" s="912" t="s">
        <v>45</v>
      </c>
      <c r="D33" s="890" t="s">
        <v>12</v>
      </c>
      <c r="E33" s="46" t="s">
        <v>1933</v>
      </c>
      <c r="F33" s="142">
        <v>5000</v>
      </c>
      <c r="G33" s="12">
        <v>40000</v>
      </c>
    </row>
    <row r="34" spans="3:8">
      <c r="C34" s="913"/>
      <c r="D34" s="890"/>
      <c r="E34" s="46" t="s">
        <v>1934</v>
      </c>
      <c r="F34" s="142">
        <v>45416</v>
      </c>
      <c r="G34" s="12">
        <v>222994.15</v>
      </c>
    </row>
    <row r="35" spans="3:8">
      <c r="C35" s="913"/>
      <c r="D35" s="890"/>
      <c r="E35" s="46" t="s">
        <v>1935</v>
      </c>
      <c r="F35" s="142">
        <v>78</v>
      </c>
      <c r="G35" s="12">
        <v>22000</v>
      </c>
    </row>
    <row r="36" spans="3:8">
      <c r="C36" s="913"/>
      <c r="D36" s="890"/>
      <c r="E36" s="46" t="s">
        <v>1936</v>
      </c>
      <c r="F36" s="142">
        <v>200</v>
      </c>
      <c r="G36" s="12">
        <v>160454.85999999999</v>
      </c>
    </row>
    <row r="37" spans="3:8">
      <c r="C37" s="913"/>
      <c r="D37" s="890"/>
      <c r="E37" s="46" t="s">
        <v>1937</v>
      </c>
      <c r="F37" s="142">
        <v>150</v>
      </c>
      <c r="G37" s="12">
        <v>80000</v>
      </c>
    </row>
    <row r="38" spans="3:8">
      <c r="C38" s="913"/>
      <c r="D38" s="890"/>
      <c r="E38" s="46" t="s">
        <v>1938</v>
      </c>
      <c r="F38" s="142">
        <v>200</v>
      </c>
      <c r="G38" s="12">
        <v>74000</v>
      </c>
    </row>
    <row r="39" spans="3:8" ht="13.5" thickBot="1">
      <c r="C39" s="913"/>
      <c r="D39" s="890"/>
      <c r="E39" s="176" t="s">
        <v>1939</v>
      </c>
      <c r="F39" s="200">
        <v>200</v>
      </c>
      <c r="G39" s="87">
        <v>82000</v>
      </c>
    </row>
    <row r="40" spans="3:8" ht="84" customHeight="1">
      <c r="C40" s="913"/>
      <c r="D40" s="891"/>
      <c r="E40" s="153" t="s">
        <v>1944</v>
      </c>
      <c r="F40" s="187"/>
      <c r="G40" s="177">
        <v>251068.64</v>
      </c>
      <c r="H40" s="156" t="s">
        <v>93</v>
      </c>
    </row>
    <row r="41" spans="3:8">
      <c r="C41" s="901"/>
      <c r="D41" s="891"/>
      <c r="E41" s="46"/>
      <c r="F41" s="142"/>
      <c r="G41" s="183">
        <f>SUM(G33:G40)</f>
        <v>932517.65</v>
      </c>
    </row>
    <row r="42" spans="3:8">
      <c r="C42" s="859" t="s">
        <v>45</v>
      </c>
      <c r="D42" s="859" t="s">
        <v>46</v>
      </c>
      <c r="E42" s="46" t="s">
        <v>1120</v>
      </c>
      <c r="F42" s="143">
        <v>20</v>
      </c>
      <c r="G42" s="12">
        <v>100000</v>
      </c>
    </row>
    <row r="43" spans="3:8">
      <c r="C43" s="859"/>
      <c r="D43" s="859"/>
      <c r="E43" s="46" t="s">
        <v>1740</v>
      </c>
      <c r="F43" s="143">
        <v>100</v>
      </c>
      <c r="G43" s="107">
        <v>352394.67</v>
      </c>
    </row>
    <row r="44" spans="3:8">
      <c r="C44" s="859"/>
      <c r="D44" s="859"/>
      <c r="E44" s="46" t="s">
        <v>1940</v>
      </c>
      <c r="F44" s="143">
        <v>69</v>
      </c>
      <c r="G44" s="107">
        <v>200000</v>
      </c>
    </row>
    <row r="45" spans="3:8">
      <c r="C45" s="859"/>
      <c r="D45" s="859"/>
      <c r="E45" s="46" t="s">
        <v>1941</v>
      </c>
      <c r="F45" s="143">
        <v>100</v>
      </c>
      <c r="G45" s="107">
        <v>80000</v>
      </c>
    </row>
    <row r="46" spans="3:8">
      <c r="C46" s="859"/>
      <c r="D46" s="859"/>
      <c r="E46" s="46" t="s">
        <v>1942</v>
      </c>
      <c r="F46" s="143">
        <v>185</v>
      </c>
      <c r="G46" s="107">
        <v>180000</v>
      </c>
    </row>
    <row r="47" spans="3:8">
      <c r="C47" s="859"/>
      <c r="D47" s="859"/>
      <c r="E47" s="46" t="s">
        <v>1943</v>
      </c>
      <c r="F47" s="143">
        <v>80</v>
      </c>
      <c r="G47" s="107">
        <v>30000</v>
      </c>
    </row>
    <row r="48" spans="3:8" ht="13.5" thickBot="1">
      <c r="C48" s="859"/>
      <c r="D48" s="859"/>
      <c r="E48" s="46" t="s">
        <v>1784</v>
      </c>
      <c r="F48" s="201">
        <v>140</v>
      </c>
      <c r="G48" s="202">
        <v>34000</v>
      </c>
    </row>
    <row r="49" spans="3:8" ht="30" customHeight="1">
      <c r="C49" s="1089" t="s">
        <v>928</v>
      </c>
      <c r="D49" s="859"/>
      <c r="E49" s="153" t="s">
        <v>1945</v>
      </c>
      <c r="F49" s="204">
        <v>1</v>
      </c>
      <c r="G49" s="205">
        <v>225000</v>
      </c>
    </row>
    <row r="50" spans="3:8">
      <c r="C50" s="1089"/>
      <c r="D50" s="859"/>
      <c r="E50" s="153" t="s">
        <v>1946</v>
      </c>
      <c r="F50" s="172">
        <v>1</v>
      </c>
      <c r="G50" s="177">
        <v>3900</v>
      </c>
    </row>
    <row r="51" spans="3:8" ht="38.25">
      <c r="C51" s="1089"/>
      <c r="D51" s="859"/>
      <c r="E51" s="153" t="s">
        <v>1947</v>
      </c>
      <c r="F51" s="172">
        <v>17</v>
      </c>
      <c r="G51" s="177">
        <v>54000</v>
      </c>
      <c r="H51" s="186" t="s">
        <v>1948</v>
      </c>
    </row>
    <row r="52" spans="3:8">
      <c r="C52" s="1089"/>
      <c r="D52" s="859"/>
      <c r="E52" s="153" t="s">
        <v>131</v>
      </c>
      <c r="F52" s="172">
        <v>5</v>
      </c>
      <c r="G52" s="177">
        <v>2700</v>
      </c>
    </row>
    <row r="53" spans="3:8">
      <c r="C53" s="1089"/>
      <c r="D53" s="859"/>
      <c r="E53" s="153" t="s">
        <v>1949</v>
      </c>
      <c r="F53" s="172">
        <v>1</v>
      </c>
      <c r="G53" s="177">
        <v>26600</v>
      </c>
    </row>
    <row r="54" spans="3:8" ht="25.5">
      <c r="C54" s="1089"/>
      <c r="D54" s="859"/>
      <c r="E54" s="153" t="s">
        <v>1950</v>
      </c>
      <c r="F54" s="172">
        <v>1</v>
      </c>
      <c r="G54" s="177">
        <v>6300</v>
      </c>
    </row>
    <row r="55" spans="3:8" ht="60">
      <c r="C55" s="1089"/>
      <c r="D55" s="859"/>
      <c r="E55" s="207" t="s">
        <v>1951</v>
      </c>
      <c r="F55" s="172">
        <v>15</v>
      </c>
      <c r="G55" s="177">
        <v>93643.520000000004</v>
      </c>
      <c r="H55" s="186" t="s">
        <v>1952</v>
      </c>
    </row>
    <row r="56" spans="3:8" ht="15">
      <c r="C56" s="1089"/>
      <c r="D56" s="859"/>
      <c r="E56" s="206" t="s">
        <v>122</v>
      </c>
      <c r="F56" s="172">
        <v>3</v>
      </c>
      <c r="G56" s="177">
        <v>10000</v>
      </c>
    </row>
    <row r="57" spans="3:8" ht="15">
      <c r="C57" s="1089"/>
      <c r="D57" s="859"/>
      <c r="E57" s="206" t="s">
        <v>1673</v>
      </c>
      <c r="F57" s="172">
        <v>3</v>
      </c>
      <c r="G57" s="177">
        <v>1600</v>
      </c>
    </row>
    <row r="58" spans="3:8" ht="15">
      <c r="C58" s="1089"/>
      <c r="D58" s="859"/>
      <c r="E58" s="206" t="s">
        <v>1953</v>
      </c>
      <c r="F58" s="172">
        <v>1</v>
      </c>
      <c r="G58" s="177">
        <v>4000</v>
      </c>
    </row>
    <row r="59" spans="3:8" ht="15">
      <c r="C59" s="1089"/>
      <c r="D59" s="859"/>
      <c r="E59" s="206" t="s">
        <v>1954</v>
      </c>
      <c r="F59" s="172">
        <v>30</v>
      </c>
      <c r="G59" s="177">
        <v>83000</v>
      </c>
    </row>
    <row r="60" spans="3:8" ht="15">
      <c r="C60" s="1089"/>
      <c r="D60" s="859"/>
      <c r="E60" s="206" t="s">
        <v>1955</v>
      </c>
      <c r="F60" s="172">
        <v>15</v>
      </c>
      <c r="G60" s="177">
        <v>6750</v>
      </c>
    </row>
    <row r="61" spans="3:8" ht="15">
      <c r="C61" s="1089"/>
      <c r="D61" s="859"/>
      <c r="E61" s="206" t="s">
        <v>1956</v>
      </c>
      <c r="F61" s="172">
        <v>25</v>
      </c>
      <c r="G61" s="177">
        <v>7100</v>
      </c>
    </row>
    <row r="62" spans="3:8" ht="15">
      <c r="C62" s="1089"/>
      <c r="D62" s="859"/>
      <c r="E62" s="206" t="s">
        <v>1957</v>
      </c>
      <c r="F62" s="172">
        <v>25</v>
      </c>
      <c r="G62" s="177">
        <v>5000</v>
      </c>
    </row>
    <row r="63" spans="3:8" ht="15">
      <c r="C63" s="1089"/>
      <c r="D63" s="859"/>
      <c r="E63" s="206" t="s">
        <v>1958</v>
      </c>
      <c r="F63" s="172">
        <v>10</v>
      </c>
      <c r="G63" s="177">
        <v>5400</v>
      </c>
    </row>
    <row r="64" spans="3:8" ht="15">
      <c r="C64" s="1089"/>
      <c r="D64" s="859"/>
      <c r="E64" s="206" t="s">
        <v>1959</v>
      </c>
      <c r="F64" s="172">
        <v>2</v>
      </c>
      <c r="G64" s="177">
        <v>800</v>
      </c>
    </row>
    <row r="65" spans="3:7" ht="15">
      <c r="C65" s="1089"/>
      <c r="D65" s="859"/>
      <c r="E65" s="206" t="s">
        <v>1960</v>
      </c>
      <c r="F65" s="172">
        <v>3</v>
      </c>
      <c r="G65" s="177">
        <v>3000</v>
      </c>
    </row>
    <row r="66" spans="3:7" ht="13.5" thickBot="1">
      <c r="C66" s="1089"/>
      <c r="D66" s="859"/>
      <c r="E66" s="46"/>
      <c r="F66" s="155"/>
      <c r="G66" s="203">
        <f>SUM(G42:G65)</f>
        <v>1515188.19</v>
      </c>
    </row>
    <row r="67" spans="3:7" ht="13.5" thickBot="1">
      <c r="C67" s="16"/>
      <c r="D67" s="16"/>
      <c r="E67" s="16"/>
      <c r="F67" s="30"/>
      <c r="G67" s="199">
        <f>SUM(G66,G41,G32)</f>
        <v>3499682.46</v>
      </c>
    </row>
  </sheetData>
  <sheetProtection selectLockedCells="1" selectUnlockedCells="1"/>
  <mergeCells count="16">
    <mergeCell ref="D42:D66"/>
    <mergeCell ref="C42:C48"/>
    <mergeCell ref="C49:C66"/>
    <mergeCell ref="C33:C41"/>
    <mergeCell ref="C17:C23"/>
    <mergeCell ref="D17:D24"/>
    <mergeCell ref="D29:E29"/>
    <mergeCell ref="C31:C32"/>
    <mergeCell ref="D31:D32"/>
    <mergeCell ref="D33:D41"/>
    <mergeCell ref="C2:G2"/>
    <mergeCell ref="D5:E5"/>
    <mergeCell ref="C7:C8"/>
    <mergeCell ref="D7:D8"/>
    <mergeCell ref="C9:C15"/>
    <mergeCell ref="D9:D16"/>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DF6D3-9FFE-436E-B9F8-683EA9FEC0B0}">
  <dimension ref="B2:K77"/>
  <sheetViews>
    <sheetView tabSelected="1" topLeftCell="C44" zoomScale="90" zoomScaleNormal="90" workbookViewId="0">
      <selection activeCell="H56" sqref="H56"/>
    </sheetView>
  </sheetViews>
  <sheetFormatPr defaultRowHeight="12.75"/>
  <cols>
    <col min="1" max="1" width="6.28515625" style="4" customWidth="1"/>
    <col min="2" max="2" width="3.7109375" style="21" customWidth="1"/>
    <col min="3" max="3" width="30.85546875" style="4" customWidth="1"/>
    <col min="4" max="5" width="13.7109375" style="4" customWidth="1"/>
    <col min="6" max="6" width="56.140625" style="4" customWidth="1"/>
    <col min="7" max="7" width="9.5703125" style="21" customWidth="1"/>
    <col min="8" max="8" width="20.7109375" style="19" customWidth="1"/>
    <col min="9" max="9" width="21.85546875" style="20" customWidth="1"/>
    <col min="10" max="10" width="46.42578125" style="70" customWidth="1"/>
    <col min="11" max="11" width="44.7109375" style="4" bestFit="1" customWidth="1"/>
    <col min="12" max="12" width="6.28515625" style="4" bestFit="1" customWidth="1"/>
    <col min="13" max="13" width="15.5703125" style="4" bestFit="1" customWidth="1"/>
    <col min="14" max="258" width="9.140625" style="4"/>
    <col min="259" max="259" width="41.7109375" style="4" bestFit="1" customWidth="1"/>
    <col min="260" max="260" width="15.7109375" style="4" bestFit="1" customWidth="1"/>
    <col min="261" max="261" width="41.5703125" style="4" customWidth="1"/>
    <col min="262" max="262" width="6.42578125" style="4" customWidth="1"/>
    <col min="263" max="263" width="18.28515625" style="4" bestFit="1" customWidth="1"/>
    <col min="264" max="264" width="9.140625" style="4"/>
    <col min="265" max="265" width="31.28515625" style="4" bestFit="1" customWidth="1"/>
    <col min="266" max="266" width="15.7109375" style="4" bestFit="1" customWidth="1"/>
    <col min="267" max="267" width="44.7109375" style="4" bestFit="1" customWidth="1"/>
    <col min="268" max="268" width="6.28515625" style="4" bestFit="1" customWidth="1"/>
    <col min="269" max="269" width="15.5703125" style="4" bestFit="1" customWidth="1"/>
    <col min="270" max="514" width="9.140625" style="4"/>
    <col min="515" max="515" width="41.7109375" style="4" bestFit="1" customWidth="1"/>
    <col min="516" max="516" width="15.7109375" style="4" bestFit="1" customWidth="1"/>
    <col min="517" max="517" width="41.5703125" style="4" customWidth="1"/>
    <col min="518" max="518" width="6.42578125" style="4" customWidth="1"/>
    <col min="519" max="519" width="18.28515625" style="4" bestFit="1" customWidth="1"/>
    <col min="520" max="520" width="9.140625" style="4"/>
    <col min="521" max="521" width="31.28515625" style="4" bestFit="1" customWidth="1"/>
    <col min="522" max="522" width="15.7109375" style="4" bestFit="1" customWidth="1"/>
    <col min="523" max="523" width="44.7109375" style="4" bestFit="1" customWidth="1"/>
    <col min="524" max="524" width="6.28515625" style="4" bestFit="1" customWidth="1"/>
    <col min="525" max="525" width="15.5703125" style="4" bestFit="1" customWidth="1"/>
    <col min="526" max="770" width="9.140625" style="4"/>
    <col min="771" max="771" width="41.7109375" style="4" bestFit="1" customWidth="1"/>
    <col min="772" max="772" width="15.7109375" style="4" bestFit="1" customWidth="1"/>
    <col min="773" max="773" width="41.5703125" style="4" customWidth="1"/>
    <col min="774" max="774" width="6.42578125" style="4" customWidth="1"/>
    <col min="775" max="775" width="18.28515625" style="4" bestFit="1" customWidth="1"/>
    <col min="776" max="776" width="9.140625" style="4"/>
    <col min="777" max="777" width="31.28515625" style="4" bestFit="1" customWidth="1"/>
    <col min="778" max="778" width="15.7109375" style="4" bestFit="1" customWidth="1"/>
    <col min="779" max="779" width="44.7109375" style="4" bestFit="1" customWidth="1"/>
    <col min="780" max="780" width="6.28515625" style="4" bestFit="1" customWidth="1"/>
    <col min="781" max="781" width="15.5703125" style="4" bestFit="1" customWidth="1"/>
    <col min="782" max="1026" width="9.140625" style="4"/>
    <col min="1027" max="1027" width="41.7109375" style="4" bestFit="1" customWidth="1"/>
    <col min="1028" max="1028" width="15.7109375" style="4" bestFit="1" customWidth="1"/>
    <col min="1029" max="1029" width="41.5703125" style="4" customWidth="1"/>
    <col min="1030" max="1030" width="6.42578125" style="4" customWidth="1"/>
    <col min="1031" max="1031" width="18.28515625" style="4" bestFit="1" customWidth="1"/>
    <col min="1032" max="1032" width="9.140625" style="4"/>
    <col min="1033" max="1033" width="31.28515625" style="4" bestFit="1" customWidth="1"/>
    <col min="1034" max="1034" width="15.7109375" style="4" bestFit="1" customWidth="1"/>
    <col min="1035" max="1035" width="44.7109375" style="4" bestFit="1" customWidth="1"/>
    <col min="1036" max="1036" width="6.28515625" style="4" bestFit="1" customWidth="1"/>
    <col min="1037" max="1037" width="15.5703125" style="4" bestFit="1" customWidth="1"/>
    <col min="1038" max="1282" width="9.140625" style="4"/>
    <col min="1283" max="1283" width="41.7109375" style="4" bestFit="1" customWidth="1"/>
    <col min="1284" max="1284" width="15.7109375" style="4" bestFit="1" customWidth="1"/>
    <col min="1285" max="1285" width="41.5703125" style="4" customWidth="1"/>
    <col min="1286" max="1286" width="6.42578125" style="4" customWidth="1"/>
    <col min="1287" max="1287" width="18.28515625" style="4" bestFit="1" customWidth="1"/>
    <col min="1288" max="1288" width="9.140625" style="4"/>
    <col min="1289" max="1289" width="31.28515625" style="4" bestFit="1" customWidth="1"/>
    <col min="1290" max="1290" width="15.7109375" style="4" bestFit="1" customWidth="1"/>
    <col min="1291" max="1291" width="44.7109375" style="4" bestFit="1" customWidth="1"/>
    <col min="1292" max="1292" width="6.28515625" style="4" bestFit="1" customWidth="1"/>
    <col min="1293" max="1293" width="15.5703125" style="4" bestFit="1" customWidth="1"/>
    <col min="1294" max="1538" width="9.140625" style="4"/>
    <col min="1539" max="1539" width="41.7109375" style="4" bestFit="1" customWidth="1"/>
    <col min="1540" max="1540" width="15.7109375" style="4" bestFit="1" customWidth="1"/>
    <col min="1541" max="1541" width="41.5703125" style="4" customWidth="1"/>
    <col min="1542" max="1542" width="6.42578125" style="4" customWidth="1"/>
    <col min="1543" max="1543" width="18.28515625" style="4" bestFit="1" customWidth="1"/>
    <col min="1544" max="1544" width="9.140625" style="4"/>
    <col min="1545" max="1545" width="31.28515625" style="4" bestFit="1" customWidth="1"/>
    <col min="1546" max="1546" width="15.7109375" style="4" bestFit="1" customWidth="1"/>
    <col min="1547" max="1547" width="44.7109375" style="4" bestFit="1" customWidth="1"/>
    <col min="1548" max="1548" width="6.28515625" style="4" bestFit="1" customWidth="1"/>
    <col min="1549" max="1549" width="15.5703125" style="4" bestFit="1" customWidth="1"/>
    <col min="1550" max="1794" width="9.140625" style="4"/>
    <col min="1795" max="1795" width="41.7109375" style="4" bestFit="1" customWidth="1"/>
    <col min="1796" max="1796" width="15.7109375" style="4" bestFit="1" customWidth="1"/>
    <col min="1797" max="1797" width="41.5703125" style="4" customWidth="1"/>
    <col min="1798" max="1798" width="6.42578125" style="4" customWidth="1"/>
    <col min="1799" max="1799" width="18.28515625" style="4" bestFit="1" customWidth="1"/>
    <col min="1800" max="1800" width="9.140625" style="4"/>
    <col min="1801" max="1801" width="31.28515625" style="4" bestFit="1" customWidth="1"/>
    <col min="1802" max="1802" width="15.7109375" style="4" bestFit="1" customWidth="1"/>
    <col min="1803" max="1803" width="44.7109375" style="4" bestFit="1" customWidth="1"/>
    <col min="1804" max="1804" width="6.28515625" style="4" bestFit="1" customWidth="1"/>
    <col min="1805" max="1805" width="15.5703125" style="4" bestFit="1" customWidth="1"/>
    <col min="1806" max="2050" width="9.140625" style="4"/>
    <col min="2051" max="2051" width="41.7109375" style="4" bestFit="1" customWidth="1"/>
    <col min="2052" max="2052" width="15.7109375" style="4" bestFit="1" customWidth="1"/>
    <col min="2053" max="2053" width="41.5703125" style="4" customWidth="1"/>
    <col min="2054" max="2054" width="6.42578125" style="4" customWidth="1"/>
    <col min="2055" max="2055" width="18.28515625" style="4" bestFit="1" customWidth="1"/>
    <col min="2056" max="2056" width="9.140625" style="4"/>
    <col min="2057" max="2057" width="31.28515625" style="4" bestFit="1" customWidth="1"/>
    <col min="2058" max="2058" width="15.7109375" style="4" bestFit="1" customWidth="1"/>
    <col min="2059" max="2059" width="44.7109375" style="4" bestFit="1" customWidth="1"/>
    <col min="2060" max="2060" width="6.28515625" style="4" bestFit="1" customWidth="1"/>
    <col min="2061" max="2061" width="15.5703125" style="4" bestFit="1" customWidth="1"/>
    <col min="2062" max="2306" width="9.140625" style="4"/>
    <col min="2307" max="2307" width="41.7109375" style="4" bestFit="1" customWidth="1"/>
    <col min="2308" max="2308" width="15.7109375" style="4" bestFit="1" customWidth="1"/>
    <col min="2309" max="2309" width="41.5703125" style="4" customWidth="1"/>
    <col min="2310" max="2310" width="6.42578125" style="4" customWidth="1"/>
    <col min="2311" max="2311" width="18.28515625" style="4" bestFit="1" customWidth="1"/>
    <col min="2312" max="2312" width="9.140625" style="4"/>
    <col min="2313" max="2313" width="31.28515625" style="4" bestFit="1" customWidth="1"/>
    <col min="2314" max="2314" width="15.7109375" style="4" bestFit="1" customWidth="1"/>
    <col min="2315" max="2315" width="44.7109375" style="4" bestFit="1" customWidth="1"/>
    <col min="2316" max="2316" width="6.28515625" style="4" bestFit="1" customWidth="1"/>
    <col min="2317" max="2317" width="15.5703125" style="4" bestFit="1" customWidth="1"/>
    <col min="2318" max="2562" width="9.140625" style="4"/>
    <col min="2563" max="2563" width="41.7109375" style="4" bestFit="1" customWidth="1"/>
    <col min="2564" max="2564" width="15.7109375" style="4" bestFit="1" customWidth="1"/>
    <col min="2565" max="2565" width="41.5703125" style="4" customWidth="1"/>
    <col min="2566" max="2566" width="6.42578125" style="4" customWidth="1"/>
    <col min="2567" max="2567" width="18.28515625" style="4" bestFit="1" customWidth="1"/>
    <col min="2568" max="2568" width="9.140625" style="4"/>
    <col min="2569" max="2569" width="31.28515625" style="4" bestFit="1" customWidth="1"/>
    <col min="2570" max="2570" width="15.7109375" style="4" bestFit="1" customWidth="1"/>
    <col min="2571" max="2571" width="44.7109375" style="4" bestFit="1" customWidth="1"/>
    <col min="2572" max="2572" width="6.28515625" style="4" bestFit="1" customWidth="1"/>
    <col min="2573" max="2573" width="15.5703125" style="4" bestFit="1" customWidth="1"/>
    <col min="2574" max="2818" width="9.140625" style="4"/>
    <col min="2819" max="2819" width="41.7109375" style="4" bestFit="1" customWidth="1"/>
    <col min="2820" max="2820" width="15.7109375" style="4" bestFit="1" customWidth="1"/>
    <col min="2821" max="2821" width="41.5703125" style="4" customWidth="1"/>
    <col min="2822" max="2822" width="6.42578125" style="4" customWidth="1"/>
    <col min="2823" max="2823" width="18.28515625" style="4" bestFit="1" customWidth="1"/>
    <col min="2824" max="2824" width="9.140625" style="4"/>
    <col min="2825" max="2825" width="31.28515625" style="4" bestFit="1" customWidth="1"/>
    <col min="2826" max="2826" width="15.7109375" style="4" bestFit="1" customWidth="1"/>
    <col min="2827" max="2827" width="44.7109375" style="4" bestFit="1" customWidth="1"/>
    <col min="2828" max="2828" width="6.28515625" style="4" bestFit="1" customWidth="1"/>
    <col min="2829" max="2829" width="15.5703125" style="4" bestFit="1" customWidth="1"/>
    <col min="2830" max="3074" width="9.140625" style="4"/>
    <col min="3075" max="3075" width="41.7109375" style="4" bestFit="1" customWidth="1"/>
    <col min="3076" max="3076" width="15.7109375" style="4" bestFit="1" customWidth="1"/>
    <col min="3077" max="3077" width="41.5703125" style="4" customWidth="1"/>
    <col min="3078" max="3078" width="6.42578125" style="4" customWidth="1"/>
    <col min="3079" max="3079" width="18.28515625" style="4" bestFit="1" customWidth="1"/>
    <col min="3080" max="3080" width="9.140625" style="4"/>
    <col min="3081" max="3081" width="31.28515625" style="4" bestFit="1" customWidth="1"/>
    <col min="3082" max="3082" width="15.7109375" style="4" bestFit="1" customWidth="1"/>
    <col min="3083" max="3083" width="44.7109375" style="4" bestFit="1" customWidth="1"/>
    <col min="3084" max="3084" width="6.28515625" style="4" bestFit="1" customWidth="1"/>
    <col min="3085" max="3085" width="15.5703125" style="4" bestFit="1" customWidth="1"/>
    <col min="3086" max="3330" width="9.140625" style="4"/>
    <col min="3331" max="3331" width="41.7109375" style="4" bestFit="1" customWidth="1"/>
    <col min="3332" max="3332" width="15.7109375" style="4" bestFit="1" customWidth="1"/>
    <col min="3333" max="3333" width="41.5703125" style="4" customWidth="1"/>
    <col min="3334" max="3334" width="6.42578125" style="4" customWidth="1"/>
    <col min="3335" max="3335" width="18.28515625" style="4" bestFit="1" customWidth="1"/>
    <col min="3336" max="3336" width="9.140625" style="4"/>
    <col min="3337" max="3337" width="31.28515625" style="4" bestFit="1" customWidth="1"/>
    <col min="3338" max="3338" width="15.7109375" style="4" bestFit="1" customWidth="1"/>
    <col min="3339" max="3339" width="44.7109375" style="4" bestFit="1" customWidth="1"/>
    <col min="3340" max="3340" width="6.28515625" style="4" bestFit="1" customWidth="1"/>
    <col min="3341" max="3341" width="15.5703125" style="4" bestFit="1" customWidth="1"/>
    <col min="3342" max="3586" width="9.140625" style="4"/>
    <col min="3587" max="3587" width="41.7109375" style="4" bestFit="1" customWidth="1"/>
    <col min="3588" max="3588" width="15.7109375" style="4" bestFit="1" customWidth="1"/>
    <col min="3589" max="3589" width="41.5703125" style="4" customWidth="1"/>
    <col min="3590" max="3590" width="6.42578125" style="4" customWidth="1"/>
    <col min="3591" max="3591" width="18.28515625" style="4" bestFit="1" customWidth="1"/>
    <col min="3592" max="3592" width="9.140625" style="4"/>
    <col min="3593" max="3593" width="31.28515625" style="4" bestFit="1" customWidth="1"/>
    <col min="3594" max="3594" width="15.7109375" style="4" bestFit="1" customWidth="1"/>
    <col min="3595" max="3595" width="44.7109375" style="4" bestFit="1" customWidth="1"/>
    <col min="3596" max="3596" width="6.28515625" style="4" bestFit="1" customWidth="1"/>
    <col min="3597" max="3597" width="15.5703125" style="4" bestFit="1" customWidth="1"/>
    <col min="3598" max="3842" width="9.140625" style="4"/>
    <col min="3843" max="3843" width="41.7109375" style="4" bestFit="1" customWidth="1"/>
    <col min="3844" max="3844" width="15.7109375" style="4" bestFit="1" customWidth="1"/>
    <col min="3845" max="3845" width="41.5703125" style="4" customWidth="1"/>
    <col min="3846" max="3846" width="6.42578125" style="4" customWidth="1"/>
    <col min="3847" max="3847" width="18.28515625" style="4" bestFit="1" customWidth="1"/>
    <col min="3848" max="3848" width="9.140625" style="4"/>
    <col min="3849" max="3849" width="31.28515625" style="4" bestFit="1" customWidth="1"/>
    <col min="3850" max="3850" width="15.7109375" style="4" bestFit="1" customWidth="1"/>
    <col min="3851" max="3851" width="44.7109375" style="4" bestFit="1" customWidth="1"/>
    <col min="3852" max="3852" width="6.28515625" style="4" bestFit="1" customWidth="1"/>
    <col min="3853" max="3853" width="15.5703125" style="4" bestFit="1" customWidth="1"/>
    <col min="3854" max="4098" width="9.140625" style="4"/>
    <col min="4099" max="4099" width="41.7109375" style="4" bestFit="1" customWidth="1"/>
    <col min="4100" max="4100" width="15.7109375" style="4" bestFit="1" customWidth="1"/>
    <col min="4101" max="4101" width="41.5703125" style="4" customWidth="1"/>
    <col min="4102" max="4102" width="6.42578125" style="4" customWidth="1"/>
    <col min="4103" max="4103" width="18.28515625" style="4" bestFit="1" customWidth="1"/>
    <col min="4104" max="4104" width="9.140625" style="4"/>
    <col min="4105" max="4105" width="31.28515625" style="4" bestFit="1" customWidth="1"/>
    <col min="4106" max="4106" width="15.7109375" style="4" bestFit="1" customWidth="1"/>
    <col min="4107" max="4107" width="44.7109375" style="4" bestFit="1" customWidth="1"/>
    <col min="4108" max="4108" width="6.28515625" style="4" bestFit="1" customWidth="1"/>
    <col min="4109" max="4109" width="15.5703125" style="4" bestFit="1" customWidth="1"/>
    <col min="4110" max="4354" width="9.140625" style="4"/>
    <col min="4355" max="4355" width="41.7109375" style="4" bestFit="1" customWidth="1"/>
    <col min="4356" max="4356" width="15.7109375" style="4" bestFit="1" customWidth="1"/>
    <col min="4357" max="4357" width="41.5703125" style="4" customWidth="1"/>
    <col min="4358" max="4358" width="6.42578125" style="4" customWidth="1"/>
    <col min="4359" max="4359" width="18.28515625" style="4" bestFit="1" customWidth="1"/>
    <col min="4360" max="4360" width="9.140625" style="4"/>
    <col min="4361" max="4361" width="31.28515625" style="4" bestFit="1" customWidth="1"/>
    <col min="4362" max="4362" width="15.7109375" style="4" bestFit="1" customWidth="1"/>
    <col min="4363" max="4363" width="44.7109375" style="4" bestFit="1" customWidth="1"/>
    <col min="4364" max="4364" width="6.28515625" style="4" bestFit="1" customWidth="1"/>
    <col min="4365" max="4365" width="15.5703125" style="4" bestFit="1" customWidth="1"/>
    <col min="4366" max="4610" width="9.140625" style="4"/>
    <col min="4611" max="4611" width="41.7109375" style="4" bestFit="1" customWidth="1"/>
    <col min="4612" max="4612" width="15.7109375" style="4" bestFit="1" customWidth="1"/>
    <col min="4613" max="4613" width="41.5703125" style="4" customWidth="1"/>
    <col min="4614" max="4614" width="6.42578125" style="4" customWidth="1"/>
    <col min="4615" max="4615" width="18.28515625" style="4" bestFit="1" customWidth="1"/>
    <col min="4616" max="4616" width="9.140625" style="4"/>
    <col min="4617" max="4617" width="31.28515625" style="4" bestFit="1" customWidth="1"/>
    <col min="4618" max="4618" width="15.7109375" style="4" bestFit="1" customWidth="1"/>
    <col min="4619" max="4619" width="44.7109375" style="4" bestFit="1" customWidth="1"/>
    <col min="4620" max="4620" width="6.28515625" style="4" bestFit="1" customWidth="1"/>
    <col min="4621" max="4621" width="15.5703125" style="4" bestFit="1" customWidth="1"/>
    <col min="4622" max="4866" width="9.140625" style="4"/>
    <col min="4867" max="4867" width="41.7109375" style="4" bestFit="1" customWidth="1"/>
    <col min="4868" max="4868" width="15.7109375" style="4" bestFit="1" customWidth="1"/>
    <col min="4869" max="4869" width="41.5703125" style="4" customWidth="1"/>
    <col min="4870" max="4870" width="6.42578125" style="4" customWidth="1"/>
    <col min="4871" max="4871" width="18.28515625" style="4" bestFit="1" customWidth="1"/>
    <col min="4872" max="4872" width="9.140625" style="4"/>
    <col min="4873" max="4873" width="31.28515625" style="4" bestFit="1" customWidth="1"/>
    <col min="4874" max="4874" width="15.7109375" style="4" bestFit="1" customWidth="1"/>
    <col min="4875" max="4875" width="44.7109375" style="4" bestFit="1" customWidth="1"/>
    <col min="4876" max="4876" width="6.28515625" style="4" bestFit="1" customWidth="1"/>
    <col min="4877" max="4877" width="15.5703125" style="4" bestFit="1" customWidth="1"/>
    <col min="4878" max="5122" width="9.140625" style="4"/>
    <col min="5123" max="5123" width="41.7109375" style="4" bestFit="1" customWidth="1"/>
    <col min="5124" max="5124" width="15.7109375" style="4" bestFit="1" customWidth="1"/>
    <col min="5125" max="5125" width="41.5703125" style="4" customWidth="1"/>
    <col min="5126" max="5126" width="6.42578125" style="4" customWidth="1"/>
    <col min="5127" max="5127" width="18.28515625" style="4" bestFit="1" customWidth="1"/>
    <col min="5128" max="5128" width="9.140625" style="4"/>
    <col min="5129" max="5129" width="31.28515625" style="4" bestFit="1" customWidth="1"/>
    <col min="5130" max="5130" width="15.7109375" style="4" bestFit="1" customWidth="1"/>
    <col min="5131" max="5131" width="44.7109375" style="4" bestFit="1" customWidth="1"/>
    <col min="5132" max="5132" width="6.28515625" style="4" bestFit="1" customWidth="1"/>
    <col min="5133" max="5133" width="15.5703125" style="4" bestFit="1" customWidth="1"/>
    <col min="5134" max="5378" width="9.140625" style="4"/>
    <col min="5379" max="5379" width="41.7109375" style="4" bestFit="1" customWidth="1"/>
    <col min="5380" max="5380" width="15.7109375" style="4" bestFit="1" customWidth="1"/>
    <col min="5381" max="5381" width="41.5703125" style="4" customWidth="1"/>
    <col min="5382" max="5382" width="6.42578125" style="4" customWidth="1"/>
    <col min="5383" max="5383" width="18.28515625" style="4" bestFit="1" customWidth="1"/>
    <col min="5384" max="5384" width="9.140625" style="4"/>
    <col min="5385" max="5385" width="31.28515625" style="4" bestFit="1" customWidth="1"/>
    <col min="5386" max="5386" width="15.7109375" style="4" bestFit="1" customWidth="1"/>
    <col min="5387" max="5387" width="44.7109375" style="4" bestFit="1" customWidth="1"/>
    <col min="5388" max="5388" width="6.28515625" style="4" bestFit="1" customWidth="1"/>
    <col min="5389" max="5389" width="15.5703125" style="4" bestFit="1" customWidth="1"/>
    <col min="5390" max="5634" width="9.140625" style="4"/>
    <col min="5635" max="5635" width="41.7109375" style="4" bestFit="1" customWidth="1"/>
    <col min="5636" max="5636" width="15.7109375" style="4" bestFit="1" customWidth="1"/>
    <col min="5637" max="5637" width="41.5703125" style="4" customWidth="1"/>
    <col min="5638" max="5638" width="6.42578125" style="4" customWidth="1"/>
    <col min="5639" max="5639" width="18.28515625" style="4" bestFit="1" customWidth="1"/>
    <col min="5640" max="5640" width="9.140625" style="4"/>
    <col min="5641" max="5641" width="31.28515625" style="4" bestFit="1" customWidth="1"/>
    <col min="5642" max="5642" width="15.7109375" style="4" bestFit="1" customWidth="1"/>
    <col min="5643" max="5643" width="44.7109375" style="4" bestFit="1" customWidth="1"/>
    <col min="5644" max="5644" width="6.28515625" style="4" bestFit="1" customWidth="1"/>
    <col min="5645" max="5645" width="15.5703125" style="4" bestFit="1" customWidth="1"/>
    <col min="5646" max="5890" width="9.140625" style="4"/>
    <col min="5891" max="5891" width="41.7109375" style="4" bestFit="1" customWidth="1"/>
    <col min="5892" max="5892" width="15.7109375" style="4" bestFit="1" customWidth="1"/>
    <col min="5893" max="5893" width="41.5703125" style="4" customWidth="1"/>
    <col min="5894" max="5894" width="6.42578125" style="4" customWidth="1"/>
    <col min="5895" max="5895" width="18.28515625" style="4" bestFit="1" customWidth="1"/>
    <col min="5896" max="5896" width="9.140625" style="4"/>
    <col min="5897" max="5897" width="31.28515625" style="4" bestFit="1" customWidth="1"/>
    <col min="5898" max="5898" width="15.7109375" style="4" bestFit="1" customWidth="1"/>
    <col min="5899" max="5899" width="44.7109375" style="4" bestFit="1" customWidth="1"/>
    <col min="5900" max="5900" width="6.28515625" style="4" bestFit="1" customWidth="1"/>
    <col min="5901" max="5901" width="15.5703125" style="4" bestFit="1" customWidth="1"/>
    <col min="5902" max="6146" width="9.140625" style="4"/>
    <col min="6147" max="6147" width="41.7109375" style="4" bestFit="1" customWidth="1"/>
    <col min="6148" max="6148" width="15.7109375" style="4" bestFit="1" customWidth="1"/>
    <col min="6149" max="6149" width="41.5703125" style="4" customWidth="1"/>
    <col min="6150" max="6150" width="6.42578125" style="4" customWidth="1"/>
    <col min="6151" max="6151" width="18.28515625" style="4" bestFit="1" customWidth="1"/>
    <col min="6152" max="6152" width="9.140625" style="4"/>
    <col min="6153" max="6153" width="31.28515625" style="4" bestFit="1" customWidth="1"/>
    <col min="6154" max="6154" width="15.7109375" style="4" bestFit="1" customWidth="1"/>
    <col min="6155" max="6155" width="44.7109375" style="4" bestFit="1" customWidth="1"/>
    <col min="6156" max="6156" width="6.28515625" style="4" bestFit="1" customWidth="1"/>
    <col min="6157" max="6157" width="15.5703125" style="4" bestFit="1" customWidth="1"/>
    <col min="6158" max="6402" width="9.140625" style="4"/>
    <col min="6403" max="6403" width="41.7109375" style="4" bestFit="1" customWidth="1"/>
    <col min="6404" max="6404" width="15.7109375" style="4" bestFit="1" customWidth="1"/>
    <col min="6405" max="6405" width="41.5703125" style="4" customWidth="1"/>
    <col min="6406" max="6406" width="6.42578125" style="4" customWidth="1"/>
    <col min="6407" max="6407" width="18.28515625" style="4" bestFit="1" customWidth="1"/>
    <col min="6408" max="6408" width="9.140625" style="4"/>
    <col min="6409" max="6409" width="31.28515625" style="4" bestFit="1" customWidth="1"/>
    <col min="6410" max="6410" width="15.7109375" style="4" bestFit="1" customWidth="1"/>
    <col min="6411" max="6411" width="44.7109375" style="4" bestFit="1" customWidth="1"/>
    <col min="6412" max="6412" width="6.28515625" style="4" bestFit="1" customWidth="1"/>
    <col min="6413" max="6413" width="15.5703125" style="4" bestFit="1" customWidth="1"/>
    <col min="6414" max="6658" width="9.140625" style="4"/>
    <col min="6659" max="6659" width="41.7109375" style="4" bestFit="1" customWidth="1"/>
    <col min="6660" max="6660" width="15.7109375" style="4" bestFit="1" customWidth="1"/>
    <col min="6661" max="6661" width="41.5703125" style="4" customWidth="1"/>
    <col min="6662" max="6662" width="6.42578125" style="4" customWidth="1"/>
    <col min="6663" max="6663" width="18.28515625" style="4" bestFit="1" customWidth="1"/>
    <col min="6664" max="6664" width="9.140625" style="4"/>
    <col min="6665" max="6665" width="31.28515625" style="4" bestFit="1" customWidth="1"/>
    <col min="6666" max="6666" width="15.7109375" style="4" bestFit="1" customWidth="1"/>
    <col min="6667" max="6667" width="44.7109375" style="4" bestFit="1" customWidth="1"/>
    <col min="6668" max="6668" width="6.28515625" style="4" bestFit="1" customWidth="1"/>
    <col min="6669" max="6669" width="15.5703125" style="4" bestFit="1" customWidth="1"/>
    <col min="6670" max="6914" width="9.140625" style="4"/>
    <col min="6915" max="6915" width="41.7109375" style="4" bestFit="1" customWidth="1"/>
    <col min="6916" max="6916" width="15.7109375" style="4" bestFit="1" customWidth="1"/>
    <col min="6917" max="6917" width="41.5703125" style="4" customWidth="1"/>
    <col min="6918" max="6918" width="6.42578125" style="4" customWidth="1"/>
    <col min="6919" max="6919" width="18.28515625" style="4" bestFit="1" customWidth="1"/>
    <col min="6920" max="6920" width="9.140625" style="4"/>
    <col min="6921" max="6921" width="31.28515625" style="4" bestFit="1" customWidth="1"/>
    <col min="6922" max="6922" width="15.7109375" style="4" bestFit="1" customWidth="1"/>
    <col min="6923" max="6923" width="44.7109375" style="4" bestFit="1" customWidth="1"/>
    <col min="6924" max="6924" width="6.28515625" style="4" bestFit="1" customWidth="1"/>
    <col min="6925" max="6925" width="15.5703125" style="4" bestFit="1" customWidth="1"/>
    <col min="6926" max="7170" width="9.140625" style="4"/>
    <col min="7171" max="7171" width="41.7109375" style="4" bestFit="1" customWidth="1"/>
    <col min="7172" max="7172" width="15.7109375" style="4" bestFit="1" customWidth="1"/>
    <col min="7173" max="7173" width="41.5703125" style="4" customWidth="1"/>
    <col min="7174" max="7174" width="6.42578125" style="4" customWidth="1"/>
    <col min="7175" max="7175" width="18.28515625" style="4" bestFit="1" customWidth="1"/>
    <col min="7176" max="7176" width="9.140625" style="4"/>
    <col min="7177" max="7177" width="31.28515625" style="4" bestFit="1" customWidth="1"/>
    <col min="7178" max="7178" width="15.7109375" style="4" bestFit="1" customWidth="1"/>
    <col min="7179" max="7179" width="44.7109375" style="4" bestFit="1" customWidth="1"/>
    <col min="7180" max="7180" width="6.28515625" style="4" bestFit="1" customWidth="1"/>
    <col min="7181" max="7181" width="15.5703125" style="4" bestFit="1" customWidth="1"/>
    <col min="7182" max="7426" width="9.140625" style="4"/>
    <col min="7427" max="7427" width="41.7109375" style="4" bestFit="1" customWidth="1"/>
    <col min="7428" max="7428" width="15.7109375" style="4" bestFit="1" customWidth="1"/>
    <col min="7429" max="7429" width="41.5703125" style="4" customWidth="1"/>
    <col min="7430" max="7430" width="6.42578125" style="4" customWidth="1"/>
    <col min="7431" max="7431" width="18.28515625" style="4" bestFit="1" customWidth="1"/>
    <col min="7432" max="7432" width="9.140625" style="4"/>
    <col min="7433" max="7433" width="31.28515625" style="4" bestFit="1" customWidth="1"/>
    <col min="7434" max="7434" width="15.7109375" style="4" bestFit="1" customWidth="1"/>
    <col min="7435" max="7435" width="44.7109375" style="4" bestFit="1" customWidth="1"/>
    <col min="7436" max="7436" width="6.28515625" style="4" bestFit="1" customWidth="1"/>
    <col min="7437" max="7437" width="15.5703125" style="4" bestFit="1" customWidth="1"/>
    <col min="7438" max="7682" width="9.140625" style="4"/>
    <col min="7683" max="7683" width="41.7109375" style="4" bestFit="1" customWidth="1"/>
    <col min="7684" max="7684" width="15.7109375" style="4" bestFit="1" customWidth="1"/>
    <col min="7685" max="7685" width="41.5703125" style="4" customWidth="1"/>
    <col min="7686" max="7686" width="6.42578125" style="4" customWidth="1"/>
    <col min="7687" max="7687" width="18.28515625" style="4" bestFit="1" customWidth="1"/>
    <col min="7688" max="7688" width="9.140625" style="4"/>
    <col min="7689" max="7689" width="31.28515625" style="4" bestFit="1" customWidth="1"/>
    <col min="7690" max="7690" width="15.7109375" style="4" bestFit="1" customWidth="1"/>
    <col min="7691" max="7691" width="44.7109375" style="4" bestFit="1" customWidth="1"/>
    <col min="7692" max="7692" width="6.28515625" style="4" bestFit="1" customWidth="1"/>
    <col min="7693" max="7693" width="15.5703125" style="4" bestFit="1" customWidth="1"/>
    <col min="7694" max="7938" width="9.140625" style="4"/>
    <col min="7939" max="7939" width="41.7109375" style="4" bestFit="1" customWidth="1"/>
    <col min="7940" max="7940" width="15.7109375" style="4" bestFit="1" customWidth="1"/>
    <col min="7941" max="7941" width="41.5703125" style="4" customWidth="1"/>
    <col min="7942" max="7942" width="6.42578125" style="4" customWidth="1"/>
    <col min="7943" max="7943" width="18.28515625" style="4" bestFit="1" customWidth="1"/>
    <col min="7944" max="7944" width="9.140625" style="4"/>
    <col min="7945" max="7945" width="31.28515625" style="4" bestFit="1" customWidth="1"/>
    <col min="7946" max="7946" width="15.7109375" style="4" bestFit="1" customWidth="1"/>
    <col min="7947" max="7947" width="44.7109375" style="4" bestFit="1" customWidth="1"/>
    <col min="7948" max="7948" width="6.28515625" style="4" bestFit="1" customWidth="1"/>
    <col min="7949" max="7949" width="15.5703125" style="4" bestFit="1" customWidth="1"/>
    <col min="7950" max="8194" width="9.140625" style="4"/>
    <col min="8195" max="8195" width="41.7109375" style="4" bestFit="1" customWidth="1"/>
    <col min="8196" max="8196" width="15.7109375" style="4" bestFit="1" customWidth="1"/>
    <col min="8197" max="8197" width="41.5703125" style="4" customWidth="1"/>
    <col min="8198" max="8198" width="6.42578125" style="4" customWidth="1"/>
    <col min="8199" max="8199" width="18.28515625" style="4" bestFit="1" customWidth="1"/>
    <col min="8200" max="8200" width="9.140625" style="4"/>
    <col min="8201" max="8201" width="31.28515625" style="4" bestFit="1" customWidth="1"/>
    <col min="8202" max="8202" width="15.7109375" style="4" bestFit="1" customWidth="1"/>
    <col min="8203" max="8203" width="44.7109375" style="4" bestFit="1" customWidth="1"/>
    <col min="8204" max="8204" width="6.28515625" style="4" bestFit="1" customWidth="1"/>
    <col min="8205" max="8205" width="15.5703125" style="4" bestFit="1" customWidth="1"/>
    <col min="8206" max="8450" width="9.140625" style="4"/>
    <col min="8451" max="8451" width="41.7109375" style="4" bestFit="1" customWidth="1"/>
    <col min="8452" max="8452" width="15.7109375" style="4" bestFit="1" customWidth="1"/>
    <col min="8453" max="8453" width="41.5703125" style="4" customWidth="1"/>
    <col min="8454" max="8454" width="6.42578125" style="4" customWidth="1"/>
    <col min="8455" max="8455" width="18.28515625" style="4" bestFit="1" customWidth="1"/>
    <col min="8456" max="8456" width="9.140625" style="4"/>
    <col min="8457" max="8457" width="31.28515625" style="4" bestFit="1" customWidth="1"/>
    <col min="8458" max="8458" width="15.7109375" style="4" bestFit="1" customWidth="1"/>
    <col min="8459" max="8459" width="44.7109375" style="4" bestFit="1" customWidth="1"/>
    <col min="8460" max="8460" width="6.28515625" style="4" bestFit="1" customWidth="1"/>
    <col min="8461" max="8461" width="15.5703125" style="4" bestFit="1" customWidth="1"/>
    <col min="8462" max="8706" width="9.140625" style="4"/>
    <col min="8707" max="8707" width="41.7109375" style="4" bestFit="1" customWidth="1"/>
    <col min="8708" max="8708" width="15.7109375" style="4" bestFit="1" customWidth="1"/>
    <col min="8709" max="8709" width="41.5703125" style="4" customWidth="1"/>
    <col min="8710" max="8710" width="6.42578125" style="4" customWidth="1"/>
    <col min="8711" max="8711" width="18.28515625" style="4" bestFit="1" customWidth="1"/>
    <col min="8712" max="8712" width="9.140625" style="4"/>
    <col min="8713" max="8713" width="31.28515625" style="4" bestFit="1" customWidth="1"/>
    <col min="8714" max="8714" width="15.7109375" style="4" bestFit="1" customWidth="1"/>
    <col min="8715" max="8715" width="44.7109375" style="4" bestFit="1" customWidth="1"/>
    <col min="8716" max="8716" width="6.28515625" style="4" bestFit="1" customWidth="1"/>
    <col min="8717" max="8717" width="15.5703125" style="4" bestFit="1" customWidth="1"/>
    <col min="8718" max="8962" width="9.140625" style="4"/>
    <col min="8963" max="8963" width="41.7109375" style="4" bestFit="1" customWidth="1"/>
    <col min="8964" max="8964" width="15.7109375" style="4" bestFit="1" customWidth="1"/>
    <col min="8965" max="8965" width="41.5703125" style="4" customWidth="1"/>
    <col min="8966" max="8966" width="6.42578125" style="4" customWidth="1"/>
    <col min="8967" max="8967" width="18.28515625" style="4" bestFit="1" customWidth="1"/>
    <col min="8968" max="8968" width="9.140625" style="4"/>
    <col min="8969" max="8969" width="31.28515625" style="4" bestFit="1" customWidth="1"/>
    <col min="8970" max="8970" width="15.7109375" style="4" bestFit="1" customWidth="1"/>
    <col min="8971" max="8971" width="44.7109375" style="4" bestFit="1" customWidth="1"/>
    <col min="8972" max="8972" width="6.28515625" style="4" bestFit="1" customWidth="1"/>
    <col min="8973" max="8973" width="15.5703125" style="4" bestFit="1" customWidth="1"/>
    <col min="8974" max="9218" width="9.140625" style="4"/>
    <col min="9219" max="9219" width="41.7109375" style="4" bestFit="1" customWidth="1"/>
    <col min="9220" max="9220" width="15.7109375" style="4" bestFit="1" customWidth="1"/>
    <col min="9221" max="9221" width="41.5703125" style="4" customWidth="1"/>
    <col min="9222" max="9222" width="6.42578125" style="4" customWidth="1"/>
    <col min="9223" max="9223" width="18.28515625" style="4" bestFit="1" customWidth="1"/>
    <col min="9224" max="9224" width="9.140625" style="4"/>
    <col min="9225" max="9225" width="31.28515625" style="4" bestFit="1" customWidth="1"/>
    <col min="9226" max="9226" width="15.7109375" style="4" bestFit="1" customWidth="1"/>
    <col min="9227" max="9227" width="44.7109375" style="4" bestFit="1" customWidth="1"/>
    <col min="9228" max="9228" width="6.28515625" style="4" bestFit="1" customWidth="1"/>
    <col min="9229" max="9229" width="15.5703125" style="4" bestFit="1" customWidth="1"/>
    <col min="9230" max="9474" width="9.140625" style="4"/>
    <col min="9475" max="9475" width="41.7109375" style="4" bestFit="1" customWidth="1"/>
    <col min="9476" max="9476" width="15.7109375" style="4" bestFit="1" customWidth="1"/>
    <col min="9477" max="9477" width="41.5703125" style="4" customWidth="1"/>
    <col min="9478" max="9478" width="6.42578125" style="4" customWidth="1"/>
    <col min="9479" max="9479" width="18.28515625" style="4" bestFit="1" customWidth="1"/>
    <col min="9480" max="9480" width="9.140625" style="4"/>
    <col min="9481" max="9481" width="31.28515625" style="4" bestFit="1" customWidth="1"/>
    <col min="9482" max="9482" width="15.7109375" style="4" bestFit="1" customWidth="1"/>
    <col min="9483" max="9483" width="44.7109375" style="4" bestFit="1" customWidth="1"/>
    <col min="9484" max="9484" width="6.28515625" style="4" bestFit="1" customWidth="1"/>
    <col min="9485" max="9485" width="15.5703125" style="4" bestFit="1" customWidth="1"/>
    <col min="9486" max="9730" width="9.140625" style="4"/>
    <col min="9731" max="9731" width="41.7109375" style="4" bestFit="1" customWidth="1"/>
    <col min="9732" max="9732" width="15.7109375" style="4" bestFit="1" customWidth="1"/>
    <col min="9733" max="9733" width="41.5703125" style="4" customWidth="1"/>
    <col min="9734" max="9734" width="6.42578125" style="4" customWidth="1"/>
    <col min="9735" max="9735" width="18.28515625" style="4" bestFit="1" customWidth="1"/>
    <col min="9736" max="9736" width="9.140625" style="4"/>
    <col min="9737" max="9737" width="31.28515625" style="4" bestFit="1" customWidth="1"/>
    <col min="9738" max="9738" width="15.7109375" style="4" bestFit="1" customWidth="1"/>
    <col min="9739" max="9739" width="44.7109375" style="4" bestFit="1" customWidth="1"/>
    <col min="9740" max="9740" width="6.28515625" style="4" bestFit="1" customWidth="1"/>
    <col min="9741" max="9741" width="15.5703125" style="4" bestFit="1" customWidth="1"/>
    <col min="9742" max="9986" width="9.140625" style="4"/>
    <col min="9987" max="9987" width="41.7109375" style="4" bestFit="1" customWidth="1"/>
    <col min="9988" max="9988" width="15.7109375" style="4" bestFit="1" customWidth="1"/>
    <col min="9989" max="9989" width="41.5703125" style="4" customWidth="1"/>
    <col min="9990" max="9990" width="6.42578125" style="4" customWidth="1"/>
    <col min="9991" max="9991" width="18.28515625" style="4" bestFit="1" customWidth="1"/>
    <col min="9992" max="9992" width="9.140625" style="4"/>
    <col min="9993" max="9993" width="31.28515625" style="4" bestFit="1" customWidth="1"/>
    <col min="9994" max="9994" width="15.7109375" style="4" bestFit="1" customWidth="1"/>
    <col min="9995" max="9995" width="44.7109375" style="4" bestFit="1" customWidth="1"/>
    <col min="9996" max="9996" width="6.28515625" style="4" bestFit="1" customWidth="1"/>
    <col min="9997" max="9997" width="15.5703125" style="4" bestFit="1" customWidth="1"/>
    <col min="9998" max="10242" width="9.140625" style="4"/>
    <col min="10243" max="10243" width="41.7109375" style="4" bestFit="1" customWidth="1"/>
    <col min="10244" max="10244" width="15.7109375" style="4" bestFit="1" customWidth="1"/>
    <col min="10245" max="10245" width="41.5703125" style="4" customWidth="1"/>
    <col min="10246" max="10246" width="6.42578125" style="4" customWidth="1"/>
    <col min="10247" max="10247" width="18.28515625" style="4" bestFit="1" customWidth="1"/>
    <col min="10248" max="10248" width="9.140625" style="4"/>
    <col min="10249" max="10249" width="31.28515625" style="4" bestFit="1" customWidth="1"/>
    <col min="10250" max="10250" width="15.7109375" style="4" bestFit="1" customWidth="1"/>
    <col min="10251" max="10251" width="44.7109375" style="4" bestFit="1" customWidth="1"/>
    <col min="10252" max="10252" width="6.28515625" style="4" bestFit="1" customWidth="1"/>
    <col min="10253" max="10253" width="15.5703125" style="4" bestFit="1" customWidth="1"/>
    <col min="10254" max="10498" width="9.140625" style="4"/>
    <col min="10499" max="10499" width="41.7109375" style="4" bestFit="1" customWidth="1"/>
    <col min="10500" max="10500" width="15.7109375" style="4" bestFit="1" customWidth="1"/>
    <col min="10501" max="10501" width="41.5703125" style="4" customWidth="1"/>
    <col min="10502" max="10502" width="6.42578125" style="4" customWidth="1"/>
    <col min="10503" max="10503" width="18.28515625" style="4" bestFit="1" customWidth="1"/>
    <col min="10504" max="10504" width="9.140625" style="4"/>
    <col min="10505" max="10505" width="31.28515625" style="4" bestFit="1" customWidth="1"/>
    <col min="10506" max="10506" width="15.7109375" style="4" bestFit="1" customWidth="1"/>
    <col min="10507" max="10507" width="44.7109375" style="4" bestFit="1" customWidth="1"/>
    <col min="10508" max="10508" width="6.28515625" style="4" bestFit="1" customWidth="1"/>
    <col min="10509" max="10509" width="15.5703125" style="4" bestFit="1" customWidth="1"/>
    <col min="10510" max="10754" width="9.140625" style="4"/>
    <col min="10755" max="10755" width="41.7109375" style="4" bestFit="1" customWidth="1"/>
    <col min="10756" max="10756" width="15.7109375" style="4" bestFit="1" customWidth="1"/>
    <col min="10757" max="10757" width="41.5703125" style="4" customWidth="1"/>
    <col min="10758" max="10758" width="6.42578125" style="4" customWidth="1"/>
    <col min="10759" max="10759" width="18.28515625" style="4" bestFit="1" customWidth="1"/>
    <col min="10760" max="10760" width="9.140625" style="4"/>
    <col min="10761" max="10761" width="31.28515625" style="4" bestFit="1" customWidth="1"/>
    <col min="10762" max="10762" width="15.7109375" style="4" bestFit="1" customWidth="1"/>
    <col min="10763" max="10763" width="44.7109375" style="4" bestFit="1" customWidth="1"/>
    <col min="10764" max="10764" width="6.28515625" style="4" bestFit="1" customWidth="1"/>
    <col min="10765" max="10765" width="15.5703125" style="4" bestFit="1" customWidth="1"/>
    <col min="10766" max="11010" width="9.140625" style="4"/>
    <col min="11011" max="11011" width="41.7109375" style="4" bestFit="1" customWidth="1"/>
    <col min="11012" max="11012" width="15.7109375" style="4" bestFit="1" customWidth="1"/>
    <col min="11013" max="11013" width="41.5703125" style="4" customWidth="1"/>
    <col min="11014" max="11014" width="6.42578125" style="4" customWidth="1"/>
    <col min="11015" max="11015" width="18.28515625" style="4" bestFit="1" customWidth="1"/>
    <col min="11016" max="11016" width="9.140625" style="4"/>
    <col min="11017" max="11017" width="31.28515625" style="4" bestFit="1" customWidth="1"/>
    <col min="11018" max="11018" width="15.7109375" style="4" bestFit="1" customWidth="1"/>
    <col min="11019" max="11019" width="44.7109375" style="4" bestFit="1" customWidth="1"/>
    <col min="11020" max="11020" width="6.28515625" style="4" bestFit="1" customWidth="1"/>
    <col min="11021" max="11021" width="15.5703125" style="4" bestFit="1" customWidth="1"/>
    <col min="11022" max="11266" width="9.140625" style="4"/>
    <col min="11267" max="11267" width="41.7109375" style="4" bestFit="1" customWidth="1"/>
    <col min="11268" max="11268" width="15.7109375" style="4" bestFit="1" customWidth="1"/>
    <col min="11269" max="11269" width="41.5703125" style="4" customWidth="1"/>
    <col min="11270" max="11270" width="6.42578125" style="4" customWidth="1"/>
    <col min="11271" max="11271" width="18.28515625" style="4" bestFit="1" customWidth="1"/>
    <col min="11272" max="11272" width="9.140625" style="4"/>
    <col min="11273" max="11273" width="31.28515625" style="4" bestFit="1" customWidth="1"/>
    <col min="11274" max="11274" width="15.7109375" style="4" bestFit="1" customWidth="1"/>
    <col min="11275" max="11275" width="44.7109375" style="4" bestFit="1" customWidth="1"/>
    <col min="11276" max="11276" width="6.28515625" style="4" bestFit="1" customWidth="1"/>
    <col min="11277" max="11277" width="15.5703125" style="4" bestFit="1" customWidth="1"/>
    <col min="11278" max="11522" width="9.140625" style="4"/>
    <col min="11523" max="11523" width="41.7109375" style="4" bestFit="1" customWidth="1"/>
    <col min="11524" max="11524" width="15.7109375" style="4" bestFit="1" customWidth="1"/>
    <col min="11525" max="11525" width="41.5703125" style="4" customWidth="1"/>
    <col min="11526" max="11526" width="6.42578125" style="4" customWidth="1"/>
    <col min="11527" max="11527" width="18.28515625" style="4" bestFit="1" customWidth="1"/>
    <col min="11528" max="11528" width="9.140625" style="4"/>
    <col min="11529" max="11529" width="31.28515625" style="4" bestFit="1" customWidth="1"/>
    <col min="11530" max="11530" width="15.7109375" style="4" bestFit="1" customWidth="1"/>
    <col min="11531" max="11531" width="44.7109375" style="4" bestFit="1" customWidth="1"/>
    <col min="11532" max="11532" width="6.28515625" style="4" bestFit="1" customWidth="1"/>
    <col min="11533" max="11533" width="15.5703125" style="4" bestFit="1" customWidth="1"/>
    <col min="11534" max="11778" width="9.140625" style="4"/>
    <col min="11779" max="11779" width="41.7109375" style="4" bestFit="1" customWidth="1"/>
    <col min="11780" max="11780" width="15.7109375" style="4" bestFit="1" customWidth="1"/>
    <col min="11781" max="11781" width="41.5703125" style="4" customWidth="1"/>
    <col min="11782" max="11782" width="6.42578125" style="4" customWidth="1"/>
    <col min="11783" max="11783" width="18.28515625" style="4" bestFit="1" customWidth="1"/>
    <col min="11784" max="11784" width="9.140625" style="4"/>
    <col min="11785" max="11785" width="31.28515625" style="4" bestFit="1" customWidth="1"/>
    <col min="11786" max="11786" width="15.7109375" style="4" bestFit="1" customWidth="1"/>
    <col min="11787" max="11787" width="44.7109375" style="4" bestFit="1" customWidth="1"/>
    <col min="11788" max="11788" width="6.28515625" style="4" bestFit="1" customWidth="1"/>
    <col min="11789" max="11789" width="15.5703125" style="4" bestFit="1" customWidth="1"/>
    <col min="11790" max="12034" width="9.140625" style="4"/>
    <col min="12035" max="12035" width="41.7109375" style="4" bestFit="1" customWidth="1"/>
    <col min="12036" max="12036" width="15.7109375" style="4" bestFit="1" customWidth="1"/>
    <col min="12037" max="12037" width="41.5703125" style="4" customWidth="1"/>
    <col min="12038" max="12038" width="6.42578125" style="4" customWidth="1"/>
    <col min="12039" max="12039" width="18.28515625" style="4" bestFit="1" customWidth="1"/>
    <col min="12040" max="12040" width="9.140625" style="4"/>
    <col min="12041" max="12041" width="31.28515625" style="4" bestFit="1" customWidth="1"/>
    <col min="12042" max="12042" width="15.7109375" style="4" bestFit="1" customWidth="1"/>
    <col min="12043" max="12043" width="44.7109375" style="4" bestFit="1" customWidth="1"/>
    <col min="12044" max="12044" width="6.28515625" style="4" bestFit="1" customWidth="1"/>
    <col min="12045" max="12045" width="15.5703125" style="4" bestFit="1" customWidth="1"/>
    <col min="12046" max="12290" width="9.140625" style="4"/>
    <col min="12291" max="12291" width="41.7109375" style="4" bestFit="1" customWidth="1"/>
    <col min="12292" max="12292" width="15.7109375" style="4" bestFit="1" customWidth="1"/>
    <col min="12293" max="12293" width="41.5703125" style="4" customWidth="1"/>
    <col min="12294" max="12294" width="6.42578125" style="4" customWidth="1"/>
    <col min="12295" max="12295" width="18.28515625" style="4" bestFit="1" customWidth="1"/>
    <col min="12296" max="12296" width="9.140625" style="4"/>
    <col min="12297" max="12297" width="31.28515625" style="4" bestFit="1" customWidth="1"/>
    <col min="12298" max="12298" width="15.7109375" style="4" bestFit="1" customWidth="1"/>
    <col min="12299" max="12299" width="44.7109375" style="4" bestFit="1" customWidth="1"/>
    <col min="12300" max="12300" width="6.28515625" style="4" bestFit="1" customWidth="1"/>
    <col min="12301" max="12301" width="15.5703125" style="4" bestFit="1" customWidth="1"/>
    <col min="12302" max="12546" width="9.140625" style="4"/>
    <col min="12547" max="12547" width="41.7109375" style="4" bestFit="1" customWidth="1"/>
    <col min="12548" max="12548" width="15.7109375" style="4" bestFit="1" customWidth="1"/>
    <col min="12549" max="12549" width="41.5703125" style="4" customWidth="1"/>
    <col min="12550" max="12550" width="6.42578125" style="4" customWidth="1"/>
    <col min="12551" max="12551" width="18.28515625" style="4" bestFit="1" customWidth="1"/>
    <col min="12552" max="12552" width="9.140625" style="4"/>
    <col min="12553" max="12553" width="31.28515625" style="4" bestFit="1" customWidth="1"/>
    <col min="12554" max="12554" width="15.7109375" style="4" bestFit="1" customWidth="1"/>
    <col min="12555" max="12555" width="44.7109375" style="4" bestFit="1" customWidth="1"/>
    <col min="12556" max="12556" width="6.28515625" style="4" bestFit="1" customWidth="1"/>
    <col min="12557" max="12557" width="15.5703125" style="4" bestFit="1" customWidth="1"/>
    <col min="12558" max="12802" width="9.140625" style="4"/>
    <col min="12803" max="12803" width="41.7109375" style="4" bestFit="1" customWidth="1"/>
    <col min="12804" max="12804" width="15.7109375" style="4" bestFit="1" customWidth="1"/>
    <col min="12805" max="12805" width="41.5703125" style="4" customWidth="1"/>
    <col min="12806" max="12806" width="6.42578125" style="4" customWidth="1"/>
    <col min="12807" max="12807" width="18.28515625" style="4" bestFit="1" customWidth="1"/>
    <col min="12808" max="12808" width="9.140625" style="4"/>
    <col min="12809" max="12809" width="31.28515625" style="4" bestFit="1" customWidth="1"/>
    <col min="12810" max="12810" width="15.7109375" style="4" bestFit="1" customWidth="1"/>
    <col min="12811" max="12811" width="44.7109375" style="4" bestFit="1" customWidth="1"/>
    <col min="12812" max="12812" width="6.28515625" style="4" bestFit="1" customWidth="1"/>
    <col min="12813" max="12813" width="15.5703125" style="4" bestFit="1" customWidth="1"/>
    <col min="12814" max="13058" width="9.140625" style="4"/>
    <col min="13059" max="13059" width="41.7109375" style="4" bestFit="1" customWidth="1"/>
    <col min="13060" max="13060" width="15.7109375" style="4" bestFit="1" customWidth="1"/>
    <col min="13061" max="13061" width="41.5703125" style="4" customWidth="1"/>
    <col min="13062" max="13062" width="6.42578125" style="4" customWidth="1"/>
    <col min="13063" max="13063" width="18.28515625" style="4" bestFit="1" customWidth="1"/>
    <col min="13064" max="13064" width="9.140625" style="4"/>
    <col min="13065" max="13065" width="31.28515625" style="4" bestFit="1" customWidth="1"/>
    <col min="13066" max="13066" width="15.7109375" style="4" bestFit="1" customWidth="1"/>
    <col min="13067" max="13067" width="44.7109375" style="4" bestFit="1" customWidth="1"/>
    <col min="13068" max="13068" width="6.28515625" style="4" bestFit="1" customWidth="1"/>
    <col min="13069" max="13069" width="15.5703125" style="4" bestFit="1" customWidth="1"/>
    <col min="13070" max="13314" width="9.140625" style="4"/>
    <col min="13315" max="13315" width="41.7109375" style="4" bestFit="1" customWidth="1"/>
    <col min="13316" max="13316" width="15.7109375" style="4" bestFit="1" customWidth="1"/>
    <col min="13317" max="13317" width="41.5703125" style="4" customWidth="1"/>
    <col min="13318" max="13318" width="6.42578125" style="4" customWidth="1"/>
    <col min="13319" max="13319" width="18.28515625" style="4" bestFit="1" customWidth="1"/>
    <col min="13320" max="13320" width="9.140625" style="4"/>
    <col min="13321" max="13321" width="31.28515625" style="4" bestFit="1" customWidth="1"/>
    <col min="13322" max="13322" width="15.7109375" style="4" bestFit="1" customWidth="1"/>
    <col min="13323" max="13323" width="44.7109375" style="4" bestFit="1" customWidth="1"/>
    <col min="13324" max="13324" width="6.28515625" style="4" bestFit="1" customWidth="1"/>
    <col min="13325" max="13325" width="15.5703125" style="4" bestFit="1" customWidth="1"/>
    <col min="13326" max="13570" width="9.140625" style="4"/>
    <col min="13571" max="13571" width="41.7109375" style="4" bestFit="1" customWidth="1"/>
    <col min="13572" max="13572" width="15.7109375" style="4" bestFit="1" customWidth="1"/>
    <col min="13573" max="13573" width="41.5703125" style="4" customWidth="1"/>
    <col min="13574" max="13574" width="6.42578125" style="4" customWidth="1"/>
    <col min="13575" max="13575" width="18.28515625" style="4" bestFit="1" customWidth="1"/>
    <col min="13576" max="13576" width="9.140625" style="4"/>
    <col min="13577" max="13577" width="31.28515625" style="4" bestFit="1" customWidth="1"/>
    <col min="13578" max="13578" width="15.7109375" style="4" bestFit="1" customWidth="1"/>
    <col min="13579" max="13579" width="44.7109375" style="4" bestFit="1" customWidth="1"/>
    <col min="13580" max="13580" width="6.28515625" style="4" bestFit="1" customWidth="1"/>
    <col min="13581" max="13581" width="15.5703125" style="4" bestFit="1" customWidth="1"/>
    <col min="13582" max="13826" width="9.140625" style="4"/>
    <col min="13827" max="13827" width="41.7109375" style="4" bestFit="1" customWidth="1"/>
    <col min="13828" max="13828" width="15.7109375" style="4" bestFit="1" customWidth="1"/>
    <col min="13829" max="13829" width="41.5703125" style="4" customWidth="1"/>
    <col min="13830" max="13830" width="6.42578125" style="4" customWidth="1"/>
    <col min="13831" max="13831" width="18.28515625" style="4" bestFit="1" customWidth="1"/>
    <col min="13832" max="13832" width="9.140625" style="4"/>
    <col min="13833" max="13833" width="31.28515625" style="4" bestFit="1" customWidth="1"/>
    <col min="13834" max="13834" width="15.7109375" style="4" bestFit="1" customWidth="1"/>
    <col min="13835" max="13835" width="44.7109375" style="4" bestFit="1" customWidth="1"/>
    <col min="13836" max="13836" width="6.28515625" style="4" bestFit="1" customWidth="1"/>
    <col min="13837" max="13837" width="15.5703125" style="4" bestFit="1" customWidth="1"/>
    <col min="13838" max="14082" width="9.140625" style="4"/>
    <col min="14083" max="14083" width="41.7109375" style="4" bestFit="1" customWidth="1"/>
    <col min="14084" max="14084" width="15.7109375" style="4" bestFit="1" customWidth="1"/>
    <col min="14085" max="14085" width="41.5703125" style="4" customWidth="1"/>
    <col min="14086" max="14086" width="6.42578125" style="4" customWidth="1"/>
    <col min="14087" max="14087" width="18.28515625" style="4" bestFit="1" customWidth="1"/>
    <col min="14088" max="14088" width="9.140625" style="4"/>
    <col min="14089" max="14089" width="31.28515625" style="4" bestFit="1" customWidth="1"/>
    <col min="14090" max="14090" width="15.7109375" style="4" bestFit="1" customWidth="1"/>
    <col min="14091" max="14091" width="44.7109375" style="4" bestFit="1" customWidth="1"/>
    <col min="14092" max="14092" width="6.28515625" style="4" bestFit="1" customWidth="1"/>
    <col min="14093" max="14093" width="15.5703125" style="4" bestFit="1" customWidth="1"/>
    <col min="14094" max="14338" width="9.140625" style="4"/>
    <col min="14339" max="14339" width="41.7109375" style="4" bestFit="1" customWidth="1"/>
    <col min="14340" max="14340" width="15.7109375" style="4" bestFit="1" customWidth="1"/>
    <col min="14341" max="14341" width="41.5703125" style="4" customWidth="1"/>
    <col min="14342" max="14342" width="6.42578125" style="4" customWidth="1"/>
    <col min="14343" max="14343" width="18.28515625" style="4" bestFit="1" customWidth="1"/>
    <col min="14344" max="14344" width="9.140625" style="4"/>
    <col min="14345" max="14345" width="31.28515625" style="4" bestFit="1" customWidth="1"/>
    <col min="14346" max="14346" width="15.7109375" style="4" bestFit="1" customWidth="1"/>
    <col min="14347" max="14347" width="44.7109375" style="4" bestFit="1" customWidth="1"/>
    <col min="14348" max="14348" width="6.28515625" style="4" bestFit="1" customWidth="1"/>
    <col min="14349" max="14349" width="15.5703125" style="4" bestFit="1" customWidth="1"/>
    <col min="14350" max="14594" width="9.140625" style="4"/>
    <col min="14595" max="14595" width="41.7109375" style="4" bestFit="1" customWidth="1"/>
    <col min="14596" max="14596" width="15.7109375" style="4" bestFit="1" customWidth="1"/>
    <col min="14597" max="14597" width="41.5703125" style="4" customWidth="1"/>
    <col min="14598" max="14598" width="6.42578125" style="4" customWidth="1"/>
    <col min="14599" max="14599" width="18.28515625" style="4" bestFit="1" customWidth="1"/>
    <col min="14600" max="14600" width="9.140625" style="4"/>
    <col min="14601" max="14601" width="31.28515625" style="4" bestFit="1" customWidth="1"/>
    <col min="14602" max="14602" width="15.7109375" style="4" bestFit="1" customWidth="1"/>
    <col min="14603" max="14603" width="44.7109375" style="4" bestFit="1" customWidth="1"/>
    <col min="14604" max="14604" width="6.28515625" style="4" bestFit="1" customWidth="1"/>
    <col min="14605" max="14605" width="15.5703125" style="4" bestFit="1" customWidth="1"/>
    <col min="14606" max="14850" width="9.140625" style="4"/>
    <col min="14851" max="14851" width="41.7109375" style="4" bestFit="1" customWidth="1"/>
    <col min="14852" max="14852" width="15.7109375" style="4" bestFit="1" customWidth="1"/>
    <col min="14853" max="14853" width="41.5703125" style="4" customWidth="1"/>
    <col min="14854" max="14854" width="6.42578125" style="4" customWidth="1"/>
    <col min="14855" max="14855" width="18.28515625" style="4" bestFit="1" customWidth="1"/>
    <col min="14856" max="14856" width="9.140625" style="4"/>
    <col min="14857" max="14857" width="31.28515625" style="4" bestFit="1" customWidth="1"/>
    <col min="14858" max="14858" width="15.7109375" style="4" bestFit="1" customWidth="1"/>
    <col min="14859" max="14859" width="44.7109375" style="4" bestFit="1" customWidth="1"/>
    <col min="14860" max="14860" width="6.28515625" style="4" bestFit="1" customWidth="1"/>
    <col min="14861" max="14861" width="15.5703125" style="4" bestFit="1" customWidth="1"/>
    <col min="14862" max="15106" width="9.140625" style="4"/>
    <col min="15107" max="15107" width="41.7109375" style="4" bestFit="1" customWidth="1"/>
    <col min="15108" max="15108" width="15.7109375" style="4" bestFit="1" customWidth="1"/>
    <col min="15109" max="15109" width="41.5703125" style="4" customWidth="1"/>
    <col min="15110" max="15110" width="6.42578125" style="4" customWidth="1"/>
    <col min="15111" max="15111" width="18.28515625" style="4" bestFit="1" customWidth="1"/>
    <col min="15112" max="15112" width="9.140625" style="4"/>
    <col min="15113" max="15113" width="31.28515625" style="4" bestFit="1" customWidth="1"/>
    <col min="15114" max="15114" width="15.7109375" style="4" bestFit="1" customWidth="1"/>
    <col min="15115" max="15115" width="44.7109375" style="4" bestFit="1" customWidth="1"/>
    <col min="15116" max="15116" width="6.28515625" style="4" bestFit="1" customWidth="1"/>
    <col min="15117" max="15117" width="15.5703125" style="4" bestFit="1" customWidth="1"/>
    <col min="15118" max="15362" width="9.140625" style="4"/>
    <col min="15363" max="15363" width="41.7109375" style="4" bestFit="1" customWidth="1"/>
    <col min="15364" max="15364" width="15.7109375" style="4" bestFit="1" customWidth="1"/>
    <col min="15365" max="15365" width="41.5703125" style="4" customWidth="1"/>
    <col min="15366" max="15366" width="6.42578125" style="4" customWidth="1"/>
    <col min="15367" max="15367" width="18.28515625" style="4" bestFit="1" customWidth="1"/>
    <col min="15368" max="15368" width="9.140625" style="4"/>
    <col min="15369" max="15369" width="31.28515625" style="4" bestFit="1" customWidth="1"/>
    <col min="15370" max="15370" width="15.7109375" style="4" bestFit="1" customWidth="1"/>
    <col min="15371" max="15371" width="44.7109375" style="4" bestFit="1" customWidth="1"/>
    <col min="15372" max="15372" width="6.28515625" style="4" bestFit="1" customWidth="1"/>
    <col min="15373" max="15373" width="15.5703125" style="4" bestFit="1" customWidth="1"/>
    <col min="15374" max="15618" width="9.140625" style="4"/>
    <col min="15619" max="15619" width="41.7109375" style="4" bestFit="1" customWidth="1"/>
    <col min="15620" max="15620" width="15.7109375" style="4" bestFit="1" customWidth="1"/>
    <col min="15621" max="15621" width="41.5703125" style="4" customWidth="1"/>
    <col min="15622" max="15622" width="6.42578125" style="4" customWidth="1"/>
    <col min="15623" max="15623" width="18.28515625" style="4" bestFit="1" customWidth="1"/>
    <col min="15624" max="15624" width="9.140625" style="4"/>
    <col min="15625" max="15625" width="31.28515625" style="4" bestFit="1" customWidth="1"/>
    <col min="15626" max="15626" width="15.7109375" style="4" bestFit="1" customWidth="1"/>
    <col min="15627" max="15627" width="44.7109375" style="4" bestFit="1" customWidth="1"/>
    <col min="15628" max="15628" width="6.28515625" style="4" bestFit="1" customWidth="1"/>
    <col min="15629" max="15629" width="15.5703125" style="4" bestFit="1" customWidth="1"/>
    <col min="15630" max="15874" width="9.140625" style="4"/>
    <col min="15875" max="15875" width="41.7109375" style="4" bestFit="1" customWidth="1"/>
    <col min="15876" max="15876" width="15.7109375" style="4" bestFit="1" customWidth="1"/>
    <col min="15877" max="15877" width="41.5703125" style="4" customWidth="1"/>
    <col min="15878" max="15878" width="6.42578125" style="4" customWidth="1"/>
    <col min="15879" max="15879" width="18.28515625" style="4" bestFit="1" customWidth="1"/>
    <col min="15880" max="15880" width="9.140625" style="4"/>
    <col min="15881" max="15881" width="31.28515625" style="4" bestFit="1" customWidth="1"/>
    <col min="15882" max="15882" width="15.7109375" style="4" bestFit="1" customWidth="1"/>
    <col min="15883" max="15883" width="44.7109375" style="4" bestFit="1" customWidth="1"/>
    <col min="15884" max="15884" width="6.28515625" style="4" bestFit="1" customWidth="1"/>
    <col min="15885" max="15885" width="15.5703125" style="4" bestFit="1" customWidth="1"/>
    <col min="15886" max="16130" width="9.140625" style="4"/>
    <col min="16131" max="16131" width="41.7109375" style="4" bestFit="1" customWidth="1"/>
    <col min="16132" max="16132" width="15.7109375" style="4" bestFit="1" customWidth="1"/>
    <col min="16133" max="16133" width="41.5703125" style="4" customWidth="1"/>
    <col min="16134" max="16134" width="6.42578125" style="4" customWidth="1"/>
    <col min="16135" max="16135" width="18.28515625" style="4" bestFit="1" customWidth="1"/>
    <col min="16136" max="16136" width="9.140625" style="4"/>
    <col min="16137" max="16137" width="31.28515625" style="4" bestFit="1" customWidth="1"/>
    <col min="16138" max="16138" width="15.7109375" style="4" bestFit="1" customWidth="1"/>
    <col min="16139" max="16139" width="44.7109375" style="4" bestFit="1" customWidth="1"/>
    <col min="16140" max="16140" width="6.28515625" style="4" bestFit="1" customWidth="1"/>
    <col min="16141" max="16141" width="15.5703125" style="4" bestFit="1" customWidth="1"/>
    <col min="16142" max="16384" width="9.140625" style="4"/>
  </cols>
  <sheetData>
    <row r="2" spans="3:8" ht="33.75">
      <c r="C2" s="885" t="s">
        <v>1961</v>
      </c>
      <c r="D2" s="886"/>
      <c r="E2" s="886"/>
      <c r="F2" s="886"/>
      <c r="G2" s="886"/>
      <c r="H2" s="886"/>
    </row>
    <row r="4" spans="3:8">
      <c r="C4" s="36" t="s">
        <v>1</v>
      </c>
    </row>
    <row r="5" spans="3:8">
      <c r="C5" s="1" t="s">
        <v>2</v>
      </c>
      <c r="D5" s="887"/>
      <c r="E5" s="896"/>
      <c r="F5" s="888"/>
      <c r="G5" s="2"/>
      <c r="H5" s="3"/>
    </row>
    <row r="6" spans="3:8" ht="38.25">
      <c r="C6" s="48" t="s">
        <v>3</v>
      </c>
      <c r="D6" s="5" t="s">
        <v>4</v>
      </c>
      <c r="E6" s="5"/>
      <c r="F6" s="5" t="s">
        <v>5</v>
      </c>
      <c r="G6" s="6" t="s">
        <v>6</v>
      </c>
      <c r="H6" s="22" t="s">
        <v>7</v>
      </c>
    </row>
    <row r="7" spans="3:8" ht="25.5">
      <c r="C7" s="859" t="s">
        <v>8</v>
      </c>
      <c r="D7" s="889" t="s">
        <v>9</v>
      </c>
      <c r="E7" s="30"/>
      <c r="F7" s="7" t="s">
        <v>1962</v>
      </c>
      <c r="G7" s="8"/>
      <c r="H7" s="9">
        <v>1335289.18</v>
      </c>
    </row>
    <row r="8" spans="3:8">
      <c r="C8" s="859"/>
      <c r="D8" s="889"/>
      <c r="E8" s="325"/>
      <c r="F8" s="144"/>
      <c r="G8" s="11"/>
      <c r="H8" s="183">
        <f>SUM(H7)</f>
        <v>1335289.18</v>
      </c>
    </row>
    <row r="9" spans="3:8">
      <c r="C9" s="859" t="s">
        <v>45</v>
      </c>
      <c r="D9" s="890" t="s">
        <v>12</v>
      </c>
      <c r="E9" s="21"/>
      <c r="F9" s="46" t="s">
        <v>1963</v>
      </c>
      <c r="G9" s="142">
        <v>14000</v>
      </c>
      <c r="H9" s="12">
        <v>176540</v>
      </c>
    </row>
    <row r="10" spans="3:8">
      <c r="C10" s="859"/>
      <c r="D10" s="890"/>
      <c r="E10" s="21"/>
      <c r="F10" s="46" t="s">
        <v>1964</v>
      </c>
      <c r="G10" s="142">
        <v>7000</v>
      </c>
      <c r="H10" s="12">
        <v>26740</v>
      </c>
    </row>
    <row r="11" spans="3:8">
      <c r="C11" s="859"/>
      <c r="D11" s="890"/>
      <c r="E11" s="21"/>
      <c r="F11" s="46" t="s">
        <v>1965</v>
      </c>
      <c r="G11" s="142">
        <v>10250</v>
      </c>
      <c r="H11" s="12">
        <v>45920</v>
      </c>
    </row>
    <row r="12" spans="3:8">
      <c r="C12" s="859"/>
      <c r="D12" s="890"/>
      <c r="E12" s="21"/>
      <c r="F12" s="46" t="s">
        <v>1966</v>
      </c>
      <c r="G12" s="142">
        <v>5000</v>
      </c>
      <c r="H12" s="12">
        <v>63050</v>
      </c>
    </row>
    <row r="13" spans="3:8">
      <c r="C13" s="859"/>
      <c r="D13" s="890"/>
      <c r="E13" s="21"/>
      <c r="F13" s="46" t="s">
        <v>1967</v>
      </c>
      <c r="G13" s="142">
        <v>3000</v>
      </c>
      <c r="H13" s="12">
        <v>21090</v>
      </c>
    </row>
    <row r="14" spans="3:8">
      <c r="C14" s="859"/>
      <c r="D14" s="890"/>
      <c r="E14" s="21"/>
      <c r="F14" s="46" t="s">
        <v>1968</v>
      </c>
      <c r="G14" s="142">
        <v>93000</v>
      </c>
      <c r="H14" s="12">
        <v>521730</v>
      </c>
    </row>
    <row r="15" spans="3:8">
      <c r="C15" s="859"/>
      <c r="D15" s="890"/>
      <c r="E15" s="21"/>
      <c r="F15" s="46" t="s">
        <v>1969</v>
      </c>
      <c r="G15" s="142">
        <v>210</v>
      </c>
      <c r="H15" s="12">
        <v>33600</v>
      </c>
    </row>
    <row r="16" spans="3:8">
      <c r="C16" s="79"/>
      <c r="D16" s="891"/>
      <c r="E16" s="21"/>
      <c r="F16" s="46"/>
      <c r="G16" s="142"/>
      <c r="H16" s="183">
        <f>SUM(H9:H15)</f>
        <v>888670</v>
      </c>
    </row>
    <row r="17" spans="3:9">
      <c r="C17" s="882" t="s">
        <v>45</v>
      </c>
      <c r="D17" s="882" t="s">
        <v>46</v>
      </c>
      <c r="E17" s="215"/>
      <c r="F17" s="46" t="s">
        <v>1970</v>
      </c>
      <c r="G17" s="143">
        <v>14</v>
      </c>
      <c r="H17" s="12">
        <v>4822.3</v>
      </c>
    </row>
    <row r="18" spans="3:9">
      <c r="C18" s="883"/>
      <c r="D18" s="883"/>
      <c r="E18" s="30"/>
      <c r="F18" s="46" t="s">
        <v>1971</v>
      </c>
      <c r="G18" s="143">
        <v>13</v>
      </c>
      <c r="H18" s="12">
        <v>15600</v>
      </c>
    </row>
    <row r="19" spans="3:9">
      <c r="C19" s="883"/>
      <c r="D19" s="883"/>
      <c r="E19" s="30"/>
      <c r="F19" s="46" t="s">
        <v>131</v>
      </c>
      <c r="G19" s="143">
        <v>14</v>
      </c>
      <c r="H19" s="12">
        <v>91000</v>
      </c>
    </row>
    <row r="20" spans="3:9">
      <c r="C20" s="883"/>
      <c r="D20" s="883"/>
      <c r="E20" s="30"/>
      <c r="F20" s="46" t="s">
        <v>1972</v>
      </c>
      <c r="G20" s="143">
        <v>15</v>
      </c>
      <c r="H20" s="12">
        <v>114450</v>
      </c>
    </row>
    <row r="21" spans="3:9">
      <c r="C21" s="883"/>
      <c r="D21" s="883"/>
      <c r="E21" s="30"/>
      <c r="F21" s="46" t="s">
        <v>1973</v>
      </c>
      <c r="G21" s="143">
        <v>13</v>
      </c>
      <c r="H21" s="12">
        <v>3299.53</v>
      </c>
    </row>
    <row r="22" spans="3:9">
      <c r="C22" s="883"/>
      <c r="D22" s="883"/>
      <c r="E22" s="30"/>
      <c r="F22" s="46" t="s">
        <v>1974</v>
      </c>
      <c r="G22" s="143">
        <v>1</v>
      </c>
      <c r="H22" s="12">
        <v>7700</v>
      </c>
    </row>
    <row r="23" spans="3:9">
      <c r="C23" s="883"/>
      <c r="D23" s="883"/>
      <c r="E23" s="30"/>
      <c r="F23" s="46" t="s">
        <v>1975</v>
      </c>
      <c r="G23" s="143">
        <v>15</v>
      </c>
      <c r="H23" s="12">
        <v>36000</v>
      </c>
    </row>
    <row r="24" spans="3:9">
      <c r="C24" s="883"/>
      <c r="D24" s="883"/>
      <c r="E24" s="30"/>
      <c r="F24" s="46" t="s">
        <v>1976</v>
      </c>
      <c r="G24" s="143">
        <v>15</v>
      </c>
      <c r="H24" s="12">
        <v>7485</v>
      </c>
    </row>
    <row r="25" spans="3:9">
      <c r="C25" s="883"/>
      <c r="D25" s="883"/>
      <c r="E25" s="30"/>
      <c r="F25" s="46" t="s">
        <v>1977</v>
      </c>
      <c r="G25" s="143">
        <v>32</v>
      </c>
      <c r="H25" s="12">
        <v>95360</v>
      </c>
    </row>
    <row r="26" spans="3:9">
      <c r="C26" s="883"/>
      <c r="D26" s="883"/>
      <c r="E26" s="30"/>
      <c r="F26" s="46" t="s">
        <v>1978</v>
      </c>
      <c r="G26" s="143">
        <v>25</v>
      </c>
      <c r="H26" s="12">
        <v>12500</v>
      </c>
    </row>
    <row r="27" spans="3:9">
      <c r="C27" s="883"/>
      <c r="D27" s="883"/>
      <c r="E27" s="30"/>
      <c r="F27" s="46" t="s">
        <v>1979</v>
      </c>
      <c r="G27" s="143">
        <v>3</v>
      </c>
      <c r="H27" s="12">
        <v>62387</v>
      </c>
      <c r="I27" s="20" t="s">
        <v>1980</v>
      </c>
    </row>
    <row r="28" spans="3:9">
      <c r="C28" s="883"/>
      <c r="D28" s="883"/>
      <c r="E28" s="30"/>
      <c r="F28" s="46" t="s">
        <v>1981</v>
      </c>
      <c r="G28" s="143">
        <v>3</v>
      </c>
      <c r="H28" s="12">
        <v>7848.99</v>
      </c>
    </row>
    <row r="29" spans="3:9">
      <c r="C29" s="883"/>
      <c r="D29" s="883"/>
      <c r="E29" s="30"/>
      <c r="F29" s="46" t="s">
        <v>1982</v>
      </c>
      <c r="G29" s="143">
        <v>13</v>
      </c>
      <c r="H29" s="12">
        <v>3640.52</v>
      </c>
    </row>
    <row r="30" spans="3:9">
      <c r="C30" s="883"/>
      <c r="D30" s="883"/>
      <c r="E30" s="30"/>
      <c r="F30" s="46" t="s">
        <v>749</v>
      </c>
      <c r="G30" s="143">
        <v>3</v>
      </c>
      <c r="H30" s="12">
        <v>68907</v>
      </c>
    </row>
    <row r="31" spans="3:9" ht="25.5">
      <c r="C31" s="883"/>
      <c r="D31" s="883"/>
      <c r="E31" s="30"/>
      <c r="F31" s="46" t="s">
        <v>1983</v>
      </c>
      <c r="G31" s="143">
        <v>1</v>
      </c>
      <c r="H31" s="12">
        <v>756000</v>
      </c>
      <c r="I31" s="20" t="s">
        <v>1980</v>
      </c>
    </row>
    <row r="32" spans="3:9">
      <c r="C32" s="883"/>
      <c r="D32" s="883"/>
      <c r="E32" s="30"/>
      <c r="F32" s="46" t="s">
        <v>1984</v>
      </c>
      <c r="G32" s="143"/>
      <c r="H32" s="12">
        <v>0</v>
      </c>
      <c r="I32" s="20" t="s">
        <v>1980</v>
      </c>
    </row>
    <row r="33" spans="3:11" ht="13.5" thickBot="1">
      <c r="C33" s="1090"/>
      <c r="D33" s="884"/>
      <c r="E33" s="299"/>
      <c r="F33" s="46"/>
      <c r="G33" s="125"/>
      <c r="H33" s="183">
        <f>SUM(H17:H32)</f>
        <v>1287000.3399999999</v>
      </c>
    </row>
    <row r="34" spans="3:11" ht="13.5" thickBot="1">
      <c r="C34" s="16"/>
      <c r="D34" s="16"/>
      <c r="E34" s="16"/>
      <c r="F34" s="16"/>
      <c r="G34" s="30"/>
      <c r="H34" s="184">
        <f>SUM(H33,H16,H8)</f>
        <v>3510959.5199999996</v>
      </c>
    </row>
    <row r="37" spans="3:11">
      <c r="C37" s="36" t="s">
        <v>1441</v>
      </c>
    </row>
    <row r="38" spans="3:11">
      <c r="C38" s="1" t="s">
        <v>365</v>
      </c>
      <c r="D38" s="887"/>
      <c r="E38" s="896"/>
      <c r="F38" s="888"/>
      <c r="G38" s="2"/>
      <c r="H38" s="3"/>
    </row>
    <row r="39" spans="3:11" ht="38.25">
      <c r="C39" s="48" t="s">
        <v>3</v>
      </c>
      <c r="D39" s="5" t="s">
        <v>4</v>
      </c>
      <c r="E39" s="48" t="s">
        <v>618</v>
      </c>
      <c r="F39" s="48" t="s">
        <v>5</v>
      </c>
      <c r="G39" s="6" t="s">
        <v>6</v>
      </c>
      <c r="H39" s="361" t="s">
        <v>7</v>
      </c>
      <c r="I39" s="361" t="s">
        <v>160</v>
      </c>
      <c r="J39" s="361" t="s">
        <v>161</v>
      </c>
      <c r="K39" s="361" t="s">
        <v>162</v>
      </c>
    </row>
    <row r="40" spans="3:11" ht="28.5" customHeight="1">
      <c r="C40" s="859" t="s">
        <v>8</v>
      </c>
      <c r="D40" s="1029" t="s">
        <v>9</v>
      </c>
      <c r="E40" s="438">
        <v>1</v>
      </c>
      <c r="F40" s="439" t="s">
        <v>1962</v>
      </c>
      <c r="G40" s="122"/>
      <c r="H40" s="811">
        <v>1335289.18</v>
      </c>
      <c r="I40" s="457" t="s">
        <v>164</v>
      </c>
      <c r="J40" s="458" t="s">
        <v>1985</v>
      </c>
      <c r="K40" s="458"/>
    </row>
    <row r="41" spans="3:11">
      <c r="C41" s="859"/>
      <c r="D41" s="1029"/>
      <c r="E41" s="71"/>
      <c r="F41" s="815"/>
      <c r="G41" s="11"/>
      <c r="H41" s="812">
        <f>SUM(H40)</f>
        <v>1335289.18</v>
      </c>
      <c r="I41" s="457"/>
      <c r="J41" s="458"/>
      <c r="K41" s="458"/>
    </row>
    <row r="42" spans="3:11">
      <c r="C42" s="912" t="s">
        <v>45</v>
      </c>
      <c r="D42" s="890" t="s">
        <v>12</v>
      </c>
      <c r="E42" s="911">
        <v>1</v>
      </c>
      <c r="F42" s="228" t="s">
        <v>1963</v>
      </c>
      <c r="G42" s="142">
        <v>14000</v>
      </c>
      <c r="H42" s="813">
        <v>176540</v>
      </c>
      <c r="I42" s="438" t="s">
        <v>168</v>
      </c>
      <c r="J42" s="458" t="s">
        <v>1986</v>
      </c>
      <c r="K42" s="458"/>
    </row>
    <row r="43" spans="3:11">
      <c r="C43" s="913"/>
      <c r="D43" s="890"/>
      <c r="E43" s="911"/>
      <c r="F43" s="228" t="s">
        <v>1964</v>
      </c>
      <c r="G43" s="142">
        <v>7000</v>
      </c>
      <c r="H43" s="813">
        <v>26740</v>
      </c>
      <c r="I43" s="438" t="s">
        <v>168</v>
      </c>
      <c r="J43" s="458" t="s">
        <v>1986</v>
      </c>
      <c r="K43" s="458"/>
    </row>
    <row r="44" spans="3:11">
      <c r="C44" s="913"/>
      <c r="D44" s="890"/>
      <c r="E44" s="911"/>
      <c r="F44" s="228" t="s">
        <v>1965</v>
      </c>
      <c r="G44" s="142">
        <v>10250</v>
      </c>
      <c r="H44" s="813">
        <v>45920</v>
      </c>
      <c r="I44" s="438" t="s">
        <v>168</v>
      </c>
      <c r="J44" s="458" t="s">
        <v>1986</v>
      </c>
      <c r="K44" s="458"/>
    </row>
    <row r="45" spans="3:11">
      <c r="C45" s="913"/>
      <c r="D45" s="890"/>
      <c r="E45" s="911"/>
      <c r="F45" s="228" t="s">
        <v>1966</v>
      </c>
      <c r="G45" s="142">
        <v>5000</v>
      </c>
      <c r="H45" s="813">
        <v>63050</v>
      </c>
      <c r="I45" s="438" t="s">
        <v>168</v>
      </c>
      <c r="J45" s="458" t="s">
        <v>1986</v>
      </c>
      <c r="K45" s="458"/>
    </row>
    <row r="46" spans="3:11">
      <c r="C46" s="913"/>
      <c r="D46" s="890"/>
      <c r="E46" s="911"/>
      <c r="F46" s="228" t="s">
        <v>1967</v>
      </c>
      <c r="G46" s="142">
        <v>3000</v>
      </c>
      <c r="H46" s="813">
        <v>21090</v>
      </c>
      <c r="I46" s="438" t="s">
        <v>168</v>
      </c>
      <c r="J46" s="458" t="s">
        <v>1986</v>
      </c>
      <c r="K46" s="458"/>
    </row>
    <row r="47" spans="3:11">
      <c r="C47" s="913"/>
      <c r="D47" s="890"/>
      <c r="E47" s="911">
        <v>3</v>
      </c>
      <c r="F47" s="818" t="s">
        <v>1987</v>
      </c>
      <c r="G47" s="819">
        <v>50</v>
      </c>
      <c r="H47" s="820">
        <v>4013</v>
      </c>
      <c r="I47" s="821" t="s">
        <v>183</v>
      </c>
      <c r="J47" s="822" t="s">
        <v>1988</v>
      </c>
      <c r="K47" s="458"/>
    </row>
    <row r="48" spans="3:11">
      <c r="C48" s="913"/>
      <c r="D48" s="890"/>
      <c r="E48" s="911"/>
      <c r="F48" s="818" t="s">
        <v>1989</v>
      </c>
      <c r="G48" s="819">
        <v>2</v>
      </c>
      <c r="H48" s="820">
        <v>787.3</v>
      </c>
      <c r="I48" s="821" t="s">
        <v>183</v>
      </c>
      <c r="J48" s="822" t="s">
        <v>1988</v>
      </c>
      <c r="K48" s="458"/>
    </row>
    <row r="49" spans="3:11">
      <c r="C49" s="913"/>
      <c r="D49" s="890"/>
      <c r="E49" s="911"/>
      <c r="F49" s="818" t="s">
        <v>1990</v>
      </c>
      <c r="G49" s="819">
        <v>3</v>
      </c>
      <c r="H49" s="820">
        <v>4849.38</v>
      </c>
      <c r="I49" s="821" t="s">
        <v>183</v>
      </c>
      <c r="J49" s="822" t="s">
        <v>1988</v>
      </c>
      <c r="K49" s="458"/>
    </row>
    <row r="50" spans="3:11">
      <c r="C50" s="913"/>
      <c r="D50" s="890"/>
      <c r="E50" s="911"/>
      <c r="F50" s="818" t="s">
        <v>1991</v>
      </c>
      <c r="G50" s="819">
        <v>20</v>
      </c>
      <c r="H50" s="820">
        <v>2514.6</v>
      </c>
      <c r="I50" s="821" t="s">
        <v>183</v>
      </c>
      <c r="J50" s="822" t="s">
        <v>1988</v>
      </c>
      <c r="K50" s="458"/>
    </row>
    <row r="51" spans="3:11">
      <c r="C51" s="912" t="s">
        <v>703</v>
      </c>
      <c r="D51" s="890"/>
      <c r="E51" s="911">
        <v>2</v>
      </c>
      <c r="F51" s="228" t="s">
        <v>1968</v>
      </c>
      <c r="G51" s="816">
        <v>93000</v>
      </c>
      <c r="H51" s="813">
        <v>521730</v>
      </c>
      <c r="I51" s="793" t="s">
        <v>183</v>
      </c>
      <c r="J51" s="645" t="s">
        <v>1992</v>
      </c>
      <c r="K51" s="458"/>
    </row>
    <row r="52" spans="3:11">
      <c r="C52" s="913"/>
      <c r="D52" s="890"/>
      <c r="E52" s="911"/>
      <c r="F52" s="228" t="s">
        <v>1969</v>
      </c>
      <c r="G52" s="816">
        <v>420</v>
      </c>
      <c r="H52" s="813">
        <v>67200</v>
      </c>
      <c r="I52" s="646" t="s">
        <v>183</v>
      </c>
      <c r="J52" s="645" t="s">
        <v>1992</v>
      </c>
      <c r="K52" s="458"/>
    </row>
    <row r="53" spans="3:11">
      <c r="C53" s="901"/>
      <c r="D53" s="891"/>
      <c r="E53" s="43">
        <v>3</v>
      </c>
      <c r="F53" s="327" t="s">
        <v>1993</v>
      </c>
      <c r="G53" s="295">
        <v>95197</v>
      </c>
      <c r="H53" s="814">
        <v>287495.55</v>
      </c>
      <c r="I53" s="440" t="s">
        <v>183</v>
      </c>
      <c r="J53" s="458" t="s">
        <v>1988</v>
      </c>
      <c r="K53" s="458"/>
    </row>
    <row r="54" spans="3:11">
      <c r="C54" s="79"/>
      <c r="D54" s="891"/>
      <c r="E54" s="43"/>
      <c r="F54" s="228"/>
      <c r="G54" s="142"/>
      <c r="H54" s="812">
        <f>SUM(H42:H53)</f>
        <v>1221929.83</v>
      </c>
      <c r="I54" s="457"/>
      <c r="J54" s="458"/>
      <c r="K54" s="458"/>
    </row>
    <row r="55" spans="3:11">
      <c r="C55" s="859" t="s">
        <v>45</v>
      </c>
      <c r="D55" s="1010" t="s">
        <v>46</v>
      </c>
      <c r="E55" s="912">
        <v>2</v>
      </c>
      <c r="F55" s="46" t="s">
        <v>1970</v>
      </c>
      <c r="G55" s="143">
        <v>14</v>
      </c>
      <c r="H55" s="813">
        <v>4822.3</v>
      </c>
      <c r="I55" s="438" t="s">
        <v>168</v>
      </c>
      <c r="J55" s="458" t="s">
        <v>1994</v>
      </c>
      <c r="K55" s="458"/>
    </row>
    <row r="56" spans="3:11">
      <c r="C56" s="859"/>
      <c r="D56" s="1010"/>
      <c r="E56" s="913"/>
      <c r="F56" s="46" t="s">
        <v>1971</v>
      </c>
      <c r="G56" s="143">
        <v>13</v>
      </c>
      <c r="H56" s="813">
        <v>15600</v>
      </c>
      <c r="I56" s="438" t="s">
        <v>168</v>
      </c>
      <c r="J56" s="458" t="s">
        <v>1994</v>
      </c>
      <c r="K56" s="458"/>
    </row>
    <row r="57" spans="3:11">
      <c r="C57" s="859"/>
      <c r="D57" s="1010"/>
      <c r="E57" s="913"/>
      <c r="F57" s="46" t="s">
        <v>131</v>
      </c>
      <c r="G57" s="143">
        <v>14</v>
      </c>
      <c r="H57" s="813">
        <v>91000</v>
      </c>
      <c r="I57" s="438" t="s">
        <v>168</v>
      </c>
      <c r="J57" s="458" t="s">
        <v>1994</v>
      </c>
      <c r="K57" s="458"/>
    </row>
    <row r="58" spans="3:11">
      <c r="C58" s="859"/>
      <c r="D58" s="1010"/>
      <c r="E58" s="913"/>
      <c r="F58" s="46" t="s">
        <v>1972</v>
      </c>
      <c r="G58" s="143">
        <v>15</v>
      </c>
      <c r="H58" s="813">
        <v>114450</v>
      </c>
      <c r="I58" s="438" t="s">
        <v>168</v>
      </c>
      <c r="J58" s="458" t="s">
        <v>1994</v>
      </c>
      <c r="K58" s="458"/>
    </row>
    <row r="59" spans="3:11">
      <c r="C59" s="859"/>
      <c r="D59" s="1010"/>
      <c r="E59" s="913"/>
      <c r="F59" s="46" t="s">
        <v>1973</v>
      </c>
      <c r="G59" s="143">
        <v>13</v>
      </c>
      <c r="H59" s="813">
        <v>3299.53</v>
      </c>
      <c r="I59" s="438" t="s">
        <v>168</v>
      </c>
      <c r="J59" s="458" t="s">
        <v>1994</v>
      </c>
      <c r="K59" s="458"/>
    </row>
    <row r="60" spans="3:11">
      <c r="C60" s="859"/>
      <c r="D60" s="1010"/>
      <c r="E60" s="913"/>
      <c r="F60" s="46" t="s">
        <v>1974</v>
      </c>
      <c r="G60" s="143">
        <v>1</v>
      </c>
      <c r="H60" s="813">
        <v>7700</v>
      </c>
      <c r="I60" s="438" t="s">
        <v>168</v>
      </c>
      <c r="J60" s="458" t="s">
        <v>1994</v>
      </c>
      <c r="K60" s="458"/>
    </row>
    <row r="61" spans="3:11">
      <c r="C61" s="859"/>
      <c r="D61" s="1010"/>
      <c r="E61" s="913"/>
      <c r="F61" s="46" t="s">
        <v>1975</v>
      </c>
      <c r="G61" s="143">
        <v>15</v>
      </c>
      <c r="H61" s="813">
        <v>36000</v>
      </c>
      <c r="I61" s="438" t="s">
        <v>168</v>
      </c>
      <c r="J61" s="458" t="s">
        <v>1994</v>
      </c>
      <c r="K61" s="458"/>
    </row>
    <row r="62" spans="3:11">
      <c r="C62" s="859"/>
      <c r="D62" s="1010"/>
      <c r="E62" s="913"/>
      <c r="F62" s="46" t="s">
        <v>1976</v>
      </c>
      <c r="G62" s="143">
        <v>15</v>
      </c>
      <c r="H62" s="813">
        <v>7485</v>
      </c>
      <c r="I62" s="438" t="s">
        <v>168</v>
      </c>
      <c r="J62" s="458" t="s">
        <v>1994</v>
      </c>
      <c r="K62" s="458"/>
    </row>
    <row r="63" spans="3:11">
      <c r="C63" s="859"/>
      <c r="D63" s="1010"/>
      <c r="E63" s="913"/>
      <c r="F63" s="46" t="s">
        <v>1977</v>
      </c>
      <c r="G63" s="143">
        <v>32</v>
      </c>
      <c r="H63" s="813">
        <v>95360</v>
      </c>
      <c r="I63" s="438" t="s">
        <v>168</v>
      </c>
      <c r="J63" s="458" t="s">
        <v>1994</v>
      </c>
      <c r="K63" s="458"/>
    </row>
    <row r="64" spans="3:11">
      <c r="C64" s="859"/>
      <c r="D64" s="1010"/>
      <c r="E64" s="913"/>
      <c r="F64" s="46" t="s">
        <v>1978</v>
      </c>
      <c r="G64" s="143">
        <v>25</v>
      </c>
      <c r="H64" s="813">
        <v>12500</v>
      </c>
      <c r="I64" s="438" t="s">
        <v>168</v>
      </c>
      <c r="J64" s="458" t="s">
        <v>1994</v>
      </c>
      <c r="K64" s="458"/>
    </row>
    <row r="65" spans="3:11">
      <c r="C65" s="859"/>
      <c r="D65" s="1010"/>
      <c r="E65" s="913"/>
      <c r="F65" s="46" t="s">
        <v>1979</v>
      </c>
      <c r="G65" s="143">
        <v>3</v>
      </c>
      <c r="H65" s="813">
        <v>62387</v>
      </c>
      <c r="I65" s="438" t="s">
        <v>168</v>
      </c>
      <c r="J65" s="458" t="s">
        <v>1995</v>
      </c>
      <c r="K65" s="458"/>
    </row>
    <row r="66" spans="3:11">
      <c r="C66" s="859"/>
      <c r="D66" s="1010"/>
      <c r="E66" s="913"/>
      <c r="F66" s="46" t="s">
        <v>1981</v>
      </c>
      <c r="G66" s="143">
        <v>3</v>
      </c>
      <c r="H66" s="813">
        <v>7848.99</v>
      </c>
      <c r="I66" s="438" t="s">
        <v>168</v>
      </c>
      <c r="J66" s="458" t="s">
        <v>1994</v>
      </c>
      <c r="K66" s="458"/>
    </row>
    <row r="67" spans="3:11">
      <c r="C67" s="859"/>
      <c r="D67" s="1010"/>
      <c r="E67" s="913"/>
      <c r="F67" s="46" t="s">
        <v>1982</v>
      </c>
      <c r="G67" s="143">
        <v>13</v>
      </c>
      <c r="H67" s="813">
        <v>3640.52</v>
      </c>
      <c r="I67" s="438" t="s">
        <v>168</v>
      </c>
      <c r="J67" s="458" t="s">
        <v>1994</v>
      </c>
      <c r="K67" s="458"/>
    </row>
    <row r="68" spans="3:11" ht="13.5">
      <c r="C68" s="859"/>
      <c r="D68" s="1010"/>
      <c r="E68" s="913"/>
      <c r="F68" s="46" t="s">
        <v>749</v>
      </c>
      <c r="G68" s="143">
        <v>3</v>
      </c>
      <c r="H68" s="813">
        <v>68907</v>
      </c>
      <c r="I68" s="438" t="s">
        <v>168</v>
      </c>
      <c r="J68" s="458" t="s">
        <v>1994</v>
      </c>
      <c r="K68" s="458"/>
    </row>
    <row r="69" spans="3:11" ht="25.5">
      <c r="C69" s="859"/>
      <c r="D69" s="1010"/>
      <c r="E69" s="913"/>
      <c r="F69" s="46" t="s">
        <v>1983</v>
      </c>
      <c r="G69" s="143">
        <v>1</v>
      </c>
      <c r="H69" s="813">
        <v>756000</v>
      </c>
      <c r="I69" s="438" t="s">
        <v>168</v>
      </c>
      <c r="J69" s="458" t="s">
        <v>1995</v>
      </c>
      <c r="K69" s="458"/>
    </row>
    <row r="70" spans="3:11">
      <c r="C70" s="859"/>
      <c r="D70" s="1010"/>
      <c r="E70" s="901"/>
      <c r="F70" s="46" t="s">
        <v>1984</v>
      </c>
      <c r="G70" s="143"/>
      <c r="H70" s="813">
        <v>9032.15</v>
      </c>
      <c r="I70" s="438" t="s">
        <v>168</v>
      </c>
      <c r="J70" s="458" t="s">
        <v>1995</v>
      </c>
      <c r="K70" s="458"/>
    </row>
    <row r="71" spans="3:11" ht="25.5">
      <c r="C71" s="859"/>
      <c r="D71" s="1010"/>
      <c r="E71" s="912">
        <v>3</v>
      </c>
      <c r="F71" s="254" t="s">
        <v>1996</v>
      </c>
      <c r="G71" s="295">
        <v>73</v>
      </c>
      <c r="H71" s="814">
        <v>11936.96</v>
      </c>
      <c r="I71" s="440" t="s">
        <v>183</v>
      </c>
      <c r="J71" s="458" t="s">
        <v>1988</v>
      </c>
      <c r="K71" s="458"/>
    </row>
    <row r="72" spans="3:11">
      <c r="C72" s="859"/>
      <c r="D72" s="1010"/>
      <c r="E72" s="913"/>
      <c r="F72" s="254" t="s">
        <v>1997</v>
      </c>
      <c r="G72" s="295">
        <v>20</v>
      </c>
      <c r="H72" s="814">
        <v>2815.8</v>
      </c>
      <c r="I72" s="440" t="s">
        <v>183</v>
      </c>
      <c r="J72" s="458" t="s">
        <v>1988</v>
      </c>
      <c r="K72" s="458"/>
    </row>
    <row r="73" spans="3:11" ht="61.5" customHeight="1">
      <c r="C73" s="859"/>
      <c r="D73" s="1010"/>
      <c r="E73" s="913"/>
      <c r="F73" s="254" t="s">
        <v>1998</v>
      </c>
      <c r="G73" s="295">
        <v>1</v>
      </c>
      <c r="H73" s="814">
        <v>450000</v>
      </c>
      <c r="I73" s="440" t="s">
        <v>183</v>
      </c>
      <c r="J73" s="458" t="s">
        <v>1988</v>
      </c>
      <c r="K73" s="817" t="s">
        <v>1999</v>
      </c>
    </row>
    <row r="74" spans="3:11">
      <c r="C74" s="859"/>
      <c r="D74" s="1010"/>
      <c r="E74" s="913"/>
      <c r="F74" s="254" t="s">
        <v>381</v>
      </c>
      <c r="G74" s="295">
        <v>30</v>
      </c>
      <c r="H74" s="814">
        <v>194535</v>
      </c>
      <c r="I74" s="440" t="s">
        <v>183</v>
      </c>
      <c r="J74" s="458" t="s">
        <v>1988</v>
      </c>
      <c r="K74" s="458"/>
    </row>
    <row r="75" spans="3:11">
      <c r="C75" s="859"/>
      <c r="D75" s="1010"/>
      <c r="E75" s="901"/>
      <c r="F75" s="254" t="s">
        <v>2000</v>
      </c>
      <c r="G75" s="295">
        <v>30</v>
      </c>
      <c r="H75" s="814">
        <v>54600</v>
      </c>
      <c r="I75" s="440" t="s">
        <v>183</v>
      </c>
      <c r="J75" s="458" t="s">
        <v>1988</v>
      </c>
      <c r="K75" s="458"/>
    </row>
    <row r="76" spans="3:11">
      <c r="C76" s="859"/>
      <c r="D76" s="1010"/>
      <c r="E76" s="150"/>
      <c r="F76" s="46"/>
      <c r="G76" s="125"/>
      <c r="H76" s="183">
        <f>SUM(H55:H75)</f>
        <v>2009920.2499999998</v>
      </c>
    </row>
    <row r="77" spans="3:11" ht="13.5" thickBot="1">
      <c r="C77" s="16"/>
      <c r="D77" s="16"/>
      <c r="E77" s="16"/>
      <c r="F77" s="16"/>
      <c r="G77" s="30"/>
      <c r="H77" s="184">
        <f>SUM(H76,H54,H41)</f>
        <v>4567139.26</v>
      </c>
    </row>
  </sheetData>
  <sheetProtection selectLockedCells="1" selectUnlockedCells="1"/>
  <mergeCells count="21">
    <mergeCell ref="E42:E46"/>
    <mergeCell ref="E51:E52"/>
    <mergeCell ref="E47:E50"/>
    <mergeCell ref="E55:E70"/>
    <mergeCell ref="E71:E75"/>
    <mergeCell ref="D42:D54"/>
    <mergeCell ref="C55:C76"/>
    <mergeCell ref="D55:D76"/>
    <mergeCell ref="C42:C50"/>
    <mergeCell ref="C51:C53"/>
    <mergeCell ref="D17:D33"/>
    <mergeCell ref="C17:C33"/>
    <mergeCell ref="D38:F38"/>
    <mergeCell ref="C40:C41"/>
    <mergeCell ref="D40:D41"/>
    <mergeCell ref="C2:H2"/>
    <mergeCell ref="D5:F5"/>
    <mergeCell ref="C7:C8"/>
    <mergeCell ref="D7:D8"/>
    <mergeCell ref="C9:C15"/>
    <mergeCell ref="D9:D16"/>
  </mergeCells>
  <conditionalFormatting sqref="J40:J75">
    <cfRule type="containsText" dxfId="3" priority="3" operator="containsText" text="Pendente">
      <formula>NOT(ISERROR(SEARCH("Pendente",J40)))</formula>
    </cfRule>
  </conditionalFormatting>
  <conditionalFormatting sqref="J40:J75">
    <cfRule type="containsText" dxfId="2" priority="1" operator="containsText" text="Aprovado">
      <formula>NOT(ISERROR(SEARCH("Aprovado",J40)))</formula>
    </cfRule>
  </conditionalFormatting>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01C09-B919-4DDA-A56D-235E67477E30}">
  <dimension ref="B2:K58"/>
  <sheetViews>
    <sheetView topLeftCell="A38" zoomScale="70" zoomScaleNormal="70" workbookViewId="0">
      <selection activeCell="G39" sqref="G39"/>
    </sheetView>
  </sheetViews>
  <sheetFormatPr defaultRowHeight="12.75"/>
  <cols>
    <col min="1" max="1" width="6.28515625" style="4" customWidth="1"/>
    <col min="2" max="2" width="15.42578125" style="21" customWidth="1"/>
    <col min="3" max="3" width="30.85546875" style="4" customWidth="1"/>
    <col min="4" max="4" width="13.7109375" style="4" customWidth="1"/>
    <col min="5" max="5" width="56.140625" style="4" customWidth="1"/>
    <col min="6" max="6" width="9.5703125" style="21" customWidth="1"/>
    <col min="7" max="7" width="21.7109375" style="19" customWidth="1"/>
    <col min="8" max="8" width="18.42578125" style="4" customWidth="1"/>
    <col min="9" max="9" width="15.7109375" style="4" bestFit="1" customWidth="1"/>
    <col min="10" max="10" width="53.7109375" style="4" bestFit="1" customWidth="1"/>
    <col min="11" max="11" width="11.85546875" style="4" bestFit="1" customWidth="1"/>
    <col min="12" max="12" width="15.5703125" style="4" bestFit="1" customWidth="1"/>
    <col min="13" max="256" width="9.140625" style="4"/>
    <col min="257" max="257" width="41.7109375" style="4" bestFit="1" customWidth="1"/>
    <col min="258" max="258" width="15.7109375" style="4" bestFit="1" customWidth="1"/>
    <col min="259" max="259" width="41.5703125" style="4" customWidth="1"/>
    <col min="260" max="260" width="6.42578125" style="4" customWidth="1"/>
    <col min="261" max="261" width="18.28515625" style="4" bestFit="1" customWidth="1"/>
    <col min="262" max="262" width="9.140625" style="4"/>
    <col min="263" max="263" width="31.28515625" style="4" bestFit="1" customWidth="1"/>
    <col min="264" max="264" width="15.7109375" style="4" bestFit="1" customWidth="1"/>
    <col min="265" max="265" width="44.7109375" style="4" bestFit="1" customWidth="1"/>
    <col min="266" max="266" width="6.28515625" style="4" bestFit="1" customWidth="1"/>
    <col min="267" max="267" width="15.5703125" style="4" bestFit="1" customWidth="1"/>
    <col min="268" max="512" width="9.140625" style="4"/>
    <col min="513" max="513" width="41.7109375" style="4" bestFit="1" customWidth="1"/>
    <col min="514" max="514" width="15.7109375" style="4" bestFit="1" customWidth="1"/>
    <col min="515" max="515" width="41.5703125" style="4" customWidth="1"/>
    <col min="516" max="516" width="6.42578125" style="4" customWidth="1"/>
    <col min="517" max="517" width="18.28515625" style="4" bestFit="1" customWidth="1"/>
    <col min="518" max="518" width="9.140625" style="4"/>
    <col min="519" max="519" width="31.28515625" style="4" bestFit="1" customWidth="1"/>
    <col min="520" max="520" width="15.7109375" style="4" bestFit="1" customWidth="1"/>
    <col min="521" max="521" width="44.7109375" style="4" bestFit="1" customWidth="1"/>
    <col min="522" max="522" width="6.28515625" style="4" bestFit="1" customWidth="1"/>
    <col min="523" max="523" width="15.5703125" style="4" bestFit="1" customWidth="1"/>
    <col min="524" max="768" width="9.140625" style="4"/>
    <col min="769" max="769" width="41.7109375" style="4" bestFit="1" customWidth="1"/>
    <col min="770" max="770" width="15.7109375" style="4" bestFit="1" customWidth="1"/>
    <col min="771" max="771" width="41.5703125" style="4" customWidth="1"/>
    <col min="772" max="772" width="6.42578125" style="4" customWidth="1"/>
    <col min="773" max="773" width="18.28515625" style="4" bestFit="1" customWidth="1"/>
    <col min="774" max="774" width="9.140625" style="4"/>
    <col min="775" max="775" width="31.28515625" style="4" bestFit="1" customWidth="1"/>
    <col min="776" max="776" width="15.7109375" style="4" bestFit="1" customWidth="1"/>
    <col min="777" max="777" width="44.7109375" style="4" bestFit="1" customWidth="1"/>
    <col min="778" max="778" width="6.28515625" style="4" bestFit="1" customWidth="1"/>
    <col min="779" max="779" width="15.5703125" style="4" bestFit="1" customWidth="1"/>
    <col min="780" max="1024" width="9.140625" style="4"/>
    <col min="1025" max="1025" width="41.7109375" style="4" bestFit="1" customWidth="1"/>
    <col min="1026" max="1026" width="15.7109375" style="4" bestFit="1" customWidth="1"/>
    <col min="1027" max="1027" width="41.5703125" style="4" customWidth="1"/>
    <col min="1028" max="1028" width="6.42578125" style="4" customWidth="1"/>
    <col min="1029" max="1029" width="18.28515625" style="4" bestFit="1" customWidth="1"/>
    <col min="1030" max="1030" width="9.140625" style="4"/>
    <col min="1031" max="1031" width="31.28515625" style="4" bestFit="1" customWidth="1"/>
    <col min="1032" max="1032" width="15.7109375" style="4" bestFit="1" customWidth="1"/>
    <col min="1033" max="1033" width="44.7109375" style="4" bestFit="1" customWidth="1"/>
    <col min="1034" max="1034" width="6.28515625" style="4" bestFit="1" customWidth="1"/>
    <col min="1035" max="1035" width="15.5703125" style="4" bestFit="1" customWidth="1"/>
    <col min="1036" max="1280" width="9.140625" style="4"/>
    <col min="1281" max="1281" width="41.7109375" style="4" bestFit="1" customWidth="1"/>
    <col min="1282" max="1282" width="15.7109375" style="4" bestFit="1" customWidth="1"/>
    <col min="1283" max="1283" width="41.5703125" style="4" customWidth="1"/>
    <col min="1284" max="1284" width="6.42578125" style="4" customWidth="1"/>
    <col min="1285" max="1285" width="18.28515625" style="4" bestFit="1" customWidth="1"/>
    <col min="1286" max="1286" width="9.140625" style="4"/>
    <col min="1287" max="1287" width="31.28515625" style="4" bestFit="1" customWidth="1"/>
    <col min="1288" max="1288" width="15.7109375" style="4" bestFit="1" customWidth="1"/>
    <col min="1289" max="1289" width="44.7109375" style="4" bestFit="1" customWidth="1"/>
    <col min="1290" max="1290" width="6.28515625" style="4" bestFit="1" customWidth="1"/>
    <col min="1291" max="1291" width="15.5703125" style="4" bestFit="1" customWidth="1"/>
    <col min="1292" max="1536" width="9.140625" style="4"/>
    <col min="1537" max="1537" width="41.7109375" style="4" bestFit="1" customWidth="1"/>
    <col min="1538" max="1538" width="15.7109375" style="4" bestFit="1" customWidth="1"/>
    <col min="1539" max="1539" width="41.5703125" style="4" customWidth="1"/>
    <col min="1540" max="1540" width="6.42578125" style="4" customWidth="1"/>
    <col min="1541" max="1541" width="18.28515625" style="4" bestFit="1" customWidth="1"/>
    <col min="1542" max="1542" width="9.140625" style="4"/>
    <col min="1543" max="1543" width="31.28515625" style="4" bestFit="1" customWidth="1"/>
    <col min="1544" max="1544" width="15.7109375" style="4" bestFit="1" customWidth="1"/>
    <col min="1545" max="1545" width="44.7109375" style="4" bestFit="1" customWidth="1"/>
    <col min="1546" max="1546" width="6.28515625" style="4" bestFit="1" customWidth="1"/>
    <col min="1547" max="1547" width="15.5703125" style="4" bestFit="1" customWidth="1"/>
    <col min="1548" max="1792" width="9.140625" style="4"/>
    <col min="1793" max="1793" width="41.7109375" style="4" bestFit="1" customWidth="1"/>
    <col min="1794" max="1794" width="15.7109375" style="4" bestFit="1" customWidth="1"/>
    <col min="1795" max="1795" width="41.5703125" style="4" customWidth="1"/>
    <col min="1796" max="1796" width="6.42578125" style="4" customWidth="1"/>
    <col min="1797" max="1797" width="18.28515625" style="4" bestFit="1" customWidth="1"/>
    <col min="1798" max="1798" width="9.140625" style="4"/>
    <col min="1799" max="1799" width="31.28515625" style="4" bestFit="1" customWidth="1"/>
    <col min="1800" max="1800" width="15.7109375" style="4" bestFit="1" customWidth="1"/>
    <col min="1801" max="1801" width="44.7109375" style="4" bestFit="1" customWidth="1"/>
    <col min="1802" max="1802" width="6.28515625" style="4" bestFit="1" customWidth="1"/>
    <col min="1803" max="1803" width="15.5703125" style="4" bestFit="1" customWidth="1"/>
    <col min="1804" max="2048" width="9.140625" style="4"/>
    <col min="2049" max="2049" width="41.7109375" style="4" bestFit="1" customWidth="1"/>
    <col min="2050" max="2050" width="15.7109375" style="4" bestFit="1" customWidth="1"/>
    <col min="2051" max="2051" width="41.5703125" style="4" customWidth="1"/>
    <col min="2052" max="2052" width="6.42578125" style="4" customWidth="1"/>
    <col min="2053" max="2053" width="18.28515625" style="4" bestFit="1" customWidth="1"/>
    <col min="2054" max="2054" width="9.140625" style="4"/>
    <col min="2055" max="2055" width="31.28515625" style="4" bestFit="1" customWidth="1"/>
    <col min="2056" max="2056" width="15.7109375" style="4" bestFit="1" customWidth="1"/>
    <col min="2057" max="2057" width="44.7109375" style="4" bestFit="1" customWidth="1"/>
    <col min="2058" max="2058" width="6.28515625" style="4" bestFit="1" customWidth="1"/>
    <col min="2059" max="2059" width="15.5703125" style="4" bestFit="1" customWidth="1"/>
    <col min="2060" max="2304" width="9.140625" style="4"/>
    <col min="2305" max="2305" width="41.7109375" style="4" bestFit="1" customWidth="1"/>
    <col min="2306" max="2306" width="15.7109375" style="4" bestFit="1" customWidth="1"/>
    <col min="2307" max="2307" width="41.5703125" style="4" customWidth="1"/>
    <col min="2308" max="2308" width="6.42578125" style="4" customWidth="1"/>
    <col min="2309" max="2309" width="18.28515625" style="4" bestFit="1" customWidth="1"/>
    <col min="2310" max="2310" width="9.140625" style="4"/>
    <col min="2311" max="2311" width="31.28515625" style="4" bestFit="1" customWidth="1"/>
    <col min="2312" max="2312" width="15.7109375" style="4" bestFit="1" customWidth="1"/>
    <col min="2313" max="2313" width="44.7109375" style="4" bestFit="1" customWidth="1"/>
    <col min="2314" max="2314" width="6.28515625" style="4" bestFit="1" customWidth="1"/>
    <col min="2315" max="2315" width="15.5703125" style="4" bestFit="1" customWidth="1"/>
    <col min="2316" max="2560" width="9.140625" style="4"/>
    <col min="2561" max="2561" width="41.7109375" style="4" bestFit="1" customWidth="1"/>
    <col min="2562" max="2562" width="15.7109375" style="4" bestFit="1" customWidth="1"/>
    <col min="2563" max="2563" width="41.5703125" style="4" customWidth="1"/>
    <col min="2564" max="2564" width="6.42578125" style="4" customWidth="1"/>
    <col min="2565" max="2565" width="18.28515625" style="4" bestFit="1" customWidth="1"/>
    <col min="2566" max="2566" width="9.140625" style="4"/>
    <col min="2567" max="2567" width="31.28515625" style="4" bestFit="1" customWidth="1"/>
    <col min="2568" max="2568" width="15.7109375" style="4" bestFit="1" customWidth="1"/>
    <col min="2569" max="2569" width="44.7109375" style="4" bestFit="1" customWidth="1"/>
    <col min="2570" max="2570" width="6.28515625" style="4" bestFit="1" customWidth="1"/>
    <col min="2571" max="2571" width="15.5703125" style="4" bestFit="1" customWidth="1"/>
    <col min="2572" max="2816" width="9.140625" style="4"/>
    <col min="2817" max="2817" width="41.7109375" style="4" bestFit="1" customWidth="1"/>
    <col min="2818" max="2818" width="15.7109375" style="4" bestFit="1" customWidth="1"/>
    <col min="2819" max="2819" width="41.5703125" style="4" customWidth="1"/>
    <col min="2820" max="2820" width="6.42578125" style="4" customWidth="1"/>
    <col min="2821" max="2821" width="18.28515625" style="4" bestFit="1" customWidth="1"/>
    <col min="2822" max="2822" width="9.140625" style="4"/>
    <col min="2823" max="2823" width="31.28515625" style="4" bestFit="1" customWidth="1"/>
    <col min="2824" max="2824" width="15.7109375" style="4" bestFit="1" customWidth="1"/>
    <col min="2825" max="2825" width="44.7109375" style="4" bestFit="1" customWidth="1"/>
    <col min="2826" max="2826" width="6.28515625" style="4" bestFit="1" customWidth="1"/>
    <col min="2827" max="2827" width="15.5703125" style="4" bestFit="1" customWidth="1"/>
    <col min="2828" max="3072" width="9.140625" style="4"/>
    <col min="3073" max="3073" width="41.7109375" style="4" bestFit="1" customWidth="1"/>
    <col min="3074" max="3074" width="15.7109375" style="4" bestFit="1" customWidth="1"/>
    <col min="3075" max="3075" width="41.5703125" style="4" customWidth="1"/>
    <col min="3076" max="3076" width="6.42578125" style="4" customWidth="1"/>
    <col min="3077" max="3077" width="18.28515625" style="4" bestFit="1" customWidth="1"/>
    <col min="3078" max="3078" width="9.140625" style="4"/>
    <col min="3079" max="3079" width="31.28515625" style="4" bestFit="1" customWidth="1"/>
    <col min="3080" max="3080" width="15.7109375" style="4" bestFit="1" customWidth="1"/>
    <col min="3081" max="3081" width="44.7109375" style="4" bestFit="1" customWidth="1"/>
    <col min="3082" max="3082" width="6.28515625" style="4" bestFit="1" customWidth="1"/>
    <col min="3083" max="3083" width="15.5703125" style="4" bestFit="1" customWidth="1"/>
    <col min="3084" max="3328" width="9.140625" style="4"/>
    <col min="3329" max="3329" width="41.7109375" style="4" bestFit="1" customWidth="1"/>
    <col min="3330" max="3330" width="15.7109375" style="4" bestFit="1" customWidth="1"/>
    <col min="3331" max="3331" width="41.5703125" style="4" customWidth="1"/>
    <col min="3332" max="3332" width="6.42578125" style="4" customWidth="1"/>
    <col min="3333" max="3333" width="18.28515625" style="4" bestFit="1" customWidth="1"/>
    <col min="3334" max="3334" width="9.140625" style="4"/>
    <col min="3335" max="3335" width="31.28515625" style="4" bestFit="1" customWidth="1"/>
    <col min="3336" max="3336" width="15.7109375" style="4" bestFit="1" customWidth="1"/>
    <col min="3337" max="3337" width="44.7109375" style="4" bestFit="1" customWidth="1"/>
    <col min="3338" max="3338" width="6.28515625" style="4" bestFit="1" customWidth="1"/>
    <col min="3339" max="3339" width="15.5703125" style="4" bestFit="1" customWidth="1"/>
    <col min="3340" max="3584" width="9.140625" style="4"/>
    <col min="3585" max="3585" width="41.7109375" style="4" bestFit="1" customWidth="1"/>
    <col min="3586" max="3586" width="15.7109375" style="4" bestFit="1" customWidth="1"/>
    <col min="3587" max="3587" width="41.5703125" style="4" customWidth="1"/>
    <col min="3588" max="3588" width="6.42578125" style="4" customWidth="1"/>
    <col min="3589" max="3589" width="18.28515625" style="4" bestFit="1" customWidth="1"/>
    <col min="3590" max="3590" width="9.140625" style="4"/>
    <col min="3591" max="3591" width="31.28515625" style="4" bestFit="1" customWidth="1"/>
    <col min="3592" max="3592" width="15.7109375" style="4" bestFit="1" customWidth="1"/>
    <col min="3593" max="3593" width="44.7109375" style="4" bestFit="1" customWidth="1"/>
    <col min="3594" max="3594" width="6.28515625" style="4" bestFit="1" customWidth="1"/>
    <col min="3595" max="3595" width="15.5703125" style="4" bestFit="1" customWidth="1"/>
    <col min="3596" max="3840" width="9.140625" style="4"/>
    <col min="3841" max="3841" width="41.7109375" style="4" bestFit="1" customWidth="1"/>
    <col min="3842" max="3842" width="15.7109375" style="4" bestFit="1" customWidth="1"/>
    <col min="3843" max="3843" width="41.5703125" style="4" customWidth="1"/>
    <col min="3844" max="3844" width="6.42578125" style="4" customWidth="1"/>
    <col min="3845" max="3845" width="18.28515625" style="4" bestFit="1" customWidth="1"/>
    <col min="3846" max="3846" width="9.140625" style="4"/>
    <col min="3847" max="3847" width="31.28515625" style="4" bestFit="1" customWidth="1"/>
    <col min="3848" max="3848" width="15.7109375" style="4" bestFit="1" customWidth="1"/>
    <col min="3849" max="3849" width="44.7109375" style="4" bestFit="1" customWidth="1"/>
    <col min="3850" max="3850" width="6.28515625" style="4" bestFit="1" customWidth="1"/>
    <col min="3851" max="3851" width="15.5703125" style="4" bestFit="1" customWidth="1"/>
    <col min="3852" max="4096" width="9.140625" style="4"/>
    <col min="4097" max="4097" width="41.7109375" style="4" bestFit="1" customWidth="1"/>
    <col min="4098" max="4098" width="15.7109375" style="4" bestFit="1" customWidth="1"/>
    <col min="4099" max="4099" width="41.5703125" style="4" customWidth="1"/>
    <col min="4100" max="4100" width="6.42578125" style="4" customWidth="1"/>
    <col min="4101" max="4101" width="18.28515625" style="4" bestFit="1" customWidth="1"/>
    <col min="4102" max="4102" width="9.140625" style="4"/>
    <col min="4103" max="4103" width="31.28515625" style="4" bestFit="1" customWidth="1"/>
    <col min="4104" max="4104" width="15.7109375" style="4" bestFit="1" customWidth="1"/>
    <col min="4105" max="4105" width="44.7109375" style="4" bestFit="1" customWidth="1"/>
    <col min="4106" max="4106" width="6.28515625" style="4" bestFit="1" customWidth="1"/>
    <col min="4107" max="4107" width="15.5703125" style="4" bestFit="1" customWidth="1"/>
    <col min="4108" max="4352" width="9.140625" style="4"/>
    <col min="4353" max="4353" width="41.7109375" style="4" bestFit="1" customWidth="1"/>
    <col min="4354" max="4354" width="15.7109375" style="4" bestFit="1" customWidth="1"/>
    <col min="4355" max="4355" width="41.5703125" style="4" customWidth="1"/>
    <col min="4356" max="4356" width="6.42578125" style="4" customWidth="1"/>
    <col min="4357" max="4357" width="18.28515625" style="4" bestFit="1" customWidth="1"/>
    <col min="4358" max="4358" width="9.140625" style="4"/>
    <col min="4359" max="4359" width="31.28515625" style="4" bestFit="1" customWidth="1"/>
    <col min="4360" max="4360" width="15.7109375" style="4" bestFit="1" customWidth="1"/>
    <col min="4361" max="4361" width="44.7109375" style="4" bestFit="1" customWidth="1"/>
    <col min="4362" max="4362" width="6.28515625" style="4" bestFit="1" customWidth="1"/>
    <col min="4363" max="4363" width="15.5703125" style="4" bestFit="1" customWidth="1"/>
    <col min="4364" max="4608" width="9.140625" style="4"/>
    <col min="4609" max="4609" width="41.7109375" style="4" bestFit="1" customWidth="1"/>
    <col min="4610" max="4610" width="15.7109375" style="4" bestFit="1" customWidth="1"/>
    <col min="4611" max="4611" width="41.5703125" style="4" customWidth="1"/>
    <col min="4612" max="4612" width="6.42578125" style="4" customWidth="1"/>
    <col min="4613" max="4613" width="18.28515625" style="4" bestFit="1" customWidth="1"/>
    <col min="4614" max="4614" width="9.140625" style="4"/>
    <col min="4615" max="4615" width="31.28515625" style="4" bestFit="1" customWidth="1"/>
    <col min="4616" max="4616" width="15.7109375" style="4" bestFit="1" customWidth="1"/>
    <col min="4617" max="4617" width="44.7109375" style="4" bestFit="1" customWidth="1"/>
    <col min="4618" max="4618" width="6.28515625" style="4" bestFit="1" customWidth="1"/>
    <col min="4619" max="4619" width="15.5703125" style="4" bestFit="1" customWidth="1"/>
    <col min="4620" max="4864" width="9.140625" style="4"/>
    <col min="4865" max="4865" width="41.7109375" style="4" bestFit="1" customWidth="1"/>
    <col min="4866" max="4866" width="15.7109375" style="4" bestFit="1" customWidth="1"/>
    <col min="4867" max="4867" width="41.5703125" style="4" customWidth="1"/>
    <col min="4868" max="4868" width="6.42578125" style="4" customWidth="1"/>
    <col min="4869" max="4869" width="18.28515625" style="4" bestFit="1" customWidth="1"/>
    <col min="4870" max="4870" width="9.140625" style="4"/>
    <col min="4871" max="4871" width="31.28515625" style="4" bestFit="1" customWidth="1"/>
    <col min="4872" max="4872" width="15.7109375" style="4" bestFit="1" customWidth="1"/>
    <col min="4873" max="4873" width="44.7109375" style="4" bestFit="1" customWidth="1"/>
    <col min="4874" max="4874" width="6.28515625" style="4" bestFit="1" customWidth="1"/>
    <col min="4875" max="4875" width="15.5703125" style="4" bestFit="1" customWidth="1"/>
    <col min="4876" max="5120" width="9.140625" style="4"/>
    <col min="5121" max="5121" width="41.7109375" style="4" bestFit="1" customWidth="1"/>
    <col min="5122" max="5122" width="15.7109375" style="4" bestFit="1" customWidth="1"/>
    <col min="5123" max="5123" width="41.5703125" style="4" customWidth="1"/>
    <col min="5124" max="5124" width="6.42578125" style="4" customWidth="1"/>
    <col min="5125" max="5125" width="18.28515625" style="4" bestFit="1" customWidth="1"/>
    <col min="5126" max="5126" width="9.140625" style="4"/>
    <col min="5127" max="5127" width="31.28515625" style="4" bestFit="1" customWidth="1"/>
    <col min="5128" max="5128" width="15.7109375" style="4" bestFit="1" customWidth="1"/>
    <col min="5129" max="5129" width="44.7109375" style="4" bestFit="1" customWidth="1"/>
    <col min="5130" max="5130" width="6.28515625" style="4" bestFit="1" customWidth="1"/>
    <col min="5131" max="5131" width="15.5703125" style="4" bestFit="1" customWidth="1"/>
    <col min="5132" max="5376" width="9.140625" style="4"/>
    <col min="5377" max="5377" width="41.7109375" style="4" bestFit="1" customWidth="1"/>
    <col min="5378" max="5378" width="15.7109375" style="4" bestFit="1" customWidth="1"/>
    <col min="5379" max="5379" width="41.5703125" style="4" customWidth="1"/>
    <col min="5380" max="5380" width="6.42578125" style="4" customWidth="1"/>
    <col min="5381" max="5381" width="18.28515625" style="4" bestFit="1" customWidth="1"/>
    <col min="5382" max="5382" width="9.140625" style="4"/>
    <col min="5383" max="5383" width="31.28515625" style="4" bestFit="1" customWidth="1"/>
    <col min="5384" max="5384" width="15.7109375" style="4" bestFit="1" customWidth="1"/>
    <col min="5385" max="5385" width="44.7109375" style="4" bestFit="1" customWidth="1"/>
    <col min="5386" max="5386" width="6.28515625" style="4" bestFit="1" customWidth="1"/>
    <col min="5387" max="5387" width="15.5703125" style="4" bestFit="1" customWidth="1"/>
    <col min="5388" max="5632" width="9.140625" style="4"/>
    <col min="5633" max="5633" width="41.7109375" style="4" bestFit="1" customWidth="1"/>
    <col min="5634" max="5634" width="15.7109375" style="4" bestFit="1" customWidth="1"/>
    <col min="5635" max="5635" width="41.5703125" style="4" customWidth="1"/>
    <col min="5636" max="5636" width="6.42578125" style="4" customWidth="1"/>
    <col min="5637" max="5637" width="18.28515625" style="4" bestFit="1" customWidth="1"/>
    <col min="5638" max="5638" width="9.140625" style="4"/>
    <col min="5639" max="5639" width="31.28515625" style="4" bestFit="1" customWidth="1"/>
    <col min="5640" max="5640" width="15.7109375" style="4" bestFit="1" customWidth="1"/>
    <col min="5641" max="5641" width="44.7109375" style="4" bestFit="1" customWidth="1"/>
    <col min="5642" max="5642" width="6.28515625" style="4" bestFit="1" customWidth="1"/>
    <col min="5643" max="5643" width="15.5703125" style="4" bestFit="1" customWidth="1"/>
    <col min="5644" max="5888" width="9.140625" style="4"/>
    <col min="5889" max="5889" width="41.7109375" style="4" bestFit="1" customWidth="1"/>
    <col min="5890" max="5890" width="15.7109375" style="4" bestFit="1" customWidth="1"/>
    <col min="5891" max="5891" width="41.5703125" style="4" customWidth="1"/>
    <col min="5892" max="5892" width="6.42578125" style="4" customWidth="1"/>
    <col min="5893" max="5893" width="18.28515625" style="4" bestFit="1" customWidth="1"/>
    <col min="5894" max="5894" width="9.140625" style="4"/>
    <col min="5895" max="5895" width="31.28515625" style="4" bestFit="1" customWidth="1"/>
    <col min="5896" max="5896" width="15.7109375" style="4" bestFit="1" customWidth="1"/>
    <col min="5897" max="5897" width="44.7109375" style="4" bestFit="1" customWidth="1"/>
    <col min="5898" max="5898" width="6.28515625" style="4" bestFit="1" customWidth="1"/>
    <col min="5899" max="5899" width="15.5703125" style="4" bestFit="1" customWidth="1"/>
    <col min="5900" max="6144" width="9.140625" style="4"/>
    <col min="6145" max="6145" width="41.7109375" style="4" bestFit="1" customWidth="1"/>
    <col min="6146" max="6146" width="15.7109375" style="4" bestFit="1" customWidth="1"/>
    <col min="6147" max="6147" width="41.5703125" style="4" customWidth="1"/>
    <col min="6148" max="6148" width="6.42578125" style="4" customWidth="1"/>
    <col min="6149" max="6149" width="18.28515625" style="4" bestFit="1" customWidth="1"/>
    <col min="6150" max="6150" width="9.140625" style="4"/>
    <col min="6151" max="6151" width="31.28515625" style="4" bestFit="1" customWidth="1"/>
    <col min="6152" max="6152" width="15.7109375" style="4" bestFit="1" customWidth="1"/>
    <col min="6153" max="6153" width="44.7109375" style="4" bestFit="1" customWidth="1"/>
    <col min="6154" max="6154" width="6.28515625" style="4" bestFit="1" customWidth="1"/>
    <col min="6155" max="6155" width="15.5703125" style="4" bestFit="1" customWidth="1"/>
    <col min="6156" max="6400" width="9.140625" style="4"/>
    <col min="6401" max="6401" width="41.7109375" style="4" bestFit="1" customWidth="1"/>
    <col min="6402" max="6402" width="15.7109375" style="4" bestFit="1" customWidth="1"/>
    <col min="6403" max="6403" width="41.5703125" style="4" customWidth="1"/>
    <col min="6404" max="6404" width="6.42578125" style="4" customWidth="1"/>
    <col min="6405" max="6405" width="18.28515625" style="4" bestFit="1" customWidth="1"/>
    <col min="6406" max="6406" width="9.140625" style="4"/>
    <col min="6407" max="6407" width="31.28515625" style="4" bestFit="1" customWidth="1"/>
    <col min="6408" max="6408" width="15.7109375" style="4" bestFit="1" customWidth="1"/>
    <col min="6409" max="6409" width="44.7109375" style="4" bestFit="1" customWidth="1"/>
    <col min="6410" max="6410" width="6.28515625" style="4" bestFit="1" customWidth="1"/>
    <col min="6411" max="6411" width="15.5703125" style="4" bestFit="1" customWidth="1"/>
    <col min="6412" max="6656" width="9.140625" style="4"/>
    <col min="6657" max="6657" width="41.7109375" style="4" bestFit="1" customWidth="1"/>
    <col min="6658" max="6658" width="15.7109375" style="4" bestFit="1" customWidth="1"/>
    <col min="6659" max="6659" width="41.5703125" style="4" customWidth="1"/>
    <col min="6660" max="6660" width="6.42578125" style="4" customWidth="1"/>
    <col min="6661" max="6661" width="18.28515625" style="4" bestFit="1" customWidth="1"/>
    <col min="6662" max="6662" width="9.140625" style="4"/>
    <col min="6663" max="6663" width="31.28515625" style="4" bestFit="1" customWidth="1"/>
    <col min="6664" max="6664" width="15.7109375" style="4" bestFit="1" customWidth="1"/>
    <col min="6665" max="6665" width="44.7109375" style="4" bestFit="1" customWidth="1"/>
    <col min="6666" max="6666" width="6.28515625" style="4" bestFit="1" customWidth="1"/>
    <col min="6667" max="6667" width="15.5703125" style="4" bestFit="1" customWidth="1"/>
    <col min="6668" max="6912" width="9.140625" style="4"/>
    <col min="6913" max="6913" width="41.7109375" style="4" bestFit="1" customWidth="1"/>
    <col min="6914" max="6914" width="15.7109375" style="4" bestFit="1" customWidth="1"/>
    <col min="6915" max="6915" width="41.5703125" style="4" customWidth="1"/>
    <col min="6916" max="6916" width="6.42578125" style="4" customWidth="1"/>
    <col min="6917" max="6917" width="18.28515625" style="4" bestFit="1" customWidth="1"/>
    <col min="6918" max="6918" width="9.140625" style="4"/>
    <col min="6919" max="6919" width="31.28515625" style="4" bestFit="1" customWidth="1"/>
    <col min="6920" max="6920" width="15.7109375" style="4" bestFit="1" customWidth="1"/>
    <col min="6921" max="6921" width="44.7109375" style="4" bestFit="1" customWidth="1"/>
    <col min="6922" max="6922" width="6.28515625" style="4" bestFit="1" customWidth="1"/>
    <col min="6923" max="6923" width="15.5703125" style="4" bestFit="1" customWidth="1"/>
    <col min="6924" max="7168" width="9.140625" style="4"/>
    <col min="7169" max="7169" width="41.7109375" style="4" bestFit="1" customWidth="1"/>
    <col min="7170" max="7170" width="15.7109375" style="4" bestFit="1" customWidth="1"/>
    <col min="7171" max="7171" width="41.5703125" style="4" customWidth="1"/>
    <col min="7172" max="7172" width="6.42578125" style="4" customWidth="1"/>
    <col min="7173" max="7173" width="18.28515625" style="4" bestFit="1" customWidth="1"/>
    <col min="7174" max="7174" width="9.140625" style="4"/>
    <col min="7175" max="7175" width="31.28515625" style="4" bestFit="1" customWidth="1"/>
    <col min="7176" max="7176" width="15.7109375" style="4" bestFit="1" customWidth="1"/>
    <col min="7177" max="7177" width="44.7109375" style="4" bestFit="1" customWidth="1"/>
    <col min="7178" max="7178" width="6.28515625" style="4" bestFit="1" customWidth="1"/>
    <col min="7179" max="7179" width="15.5703125" style="4" bestFit="1" customWidth="1"/>
    <col min="7180" max="7424" width="9.140625" style="4"/>
    <col min="7425" max="7425" width="41.7109375" style="4" bestFit="1" customWidth="1"/>
    <col min="7426" max="7426" width="15.7109375" style="4" bestFit="1" customWidth="1"/>
    <col min="7427" max="7427" width="41.5703125" style="4" customWidth="1"/>
    <col min="7428" max="7428" width="6.42578125" style="4" customWidth="1"/>
    <col min="7429" max="7429" width="18.28515625" style="4" bestFit="1" customWidth="1"/>
    <col min="7430" max="7430" width="9.140625" style="4"/>
    <col min="7431" max="7431" width="31.28515625" style="4" bestFit="1" customWidth="1"/>
    <col min="7432" max="7432" width="15.7109375" style="4" bestFit="1" customWidth="1"/>
    <col min="7433" max="7433" width="44.7109375" style="4" bestFit="1" customWidth="1"/>
    <col min="7434" max="7434" width="6.28515625" style="4" bestFit="1" customWidth="1"/>
    <col min="7435" max="7435" width="15.5703125" style="4" bestFit="1" customWidth="1"/>
    <col min="7436" max="7680" width="9.140625" style="4"/>
    <col min="7681" max="7681" width="41.7109375" style="4" bestFit="1" customWidth="1"/>
    <col min="7682" max="7682" width="15.7109375" style="4" bestFit="1" customWidth="1"/>
    <col min="7683" max="7683" width="41.5703125" style="4" customWidth="1"/>
    <col min="7684" max="7684" width="6.42578125" style="4" customWidth="1"/>
    <col min="7685" max="7685" width="18.28515625" style="4" bestFit="1" customWidth="1"/>
    <col min="7686" max="7686" width="9.140625" style="4"/>
    <col min="7687" max="7687" width="31.28515625" style="4" bestFit="1" customWidth="1"/>
    <col min="7688" max="7688" width="15.7109375" style="4" bestFit="1" customWidth="1"/>
    <col min="7689" max="7689" width="44.7109375" style="4" bestFit="1" customWidth="1"/>
    <col min="7690" max="7690" width="6.28515625" style="4" bestFit="1" customWidth="1"/>
    <col min="7691" max="7691" width="15.5703125" style="4" bestFit="1" customWidth="1"/>
    <col min="7692" max="7936" width="9.140625" style="4"/>
    <col min="7937" max="7937" width="41.7109375" style="4" bestFit="1" customWidth="1"/>
    <col min="7938" max="7938" width="15.7109375" style="4" bestFit="1" customWidth="1"/>
    <col min="7939" max="7939" width="41.5703125" style="4" customWidth="1"/>
    <col min="7940" max="7940" width="6.42578125" style="4" customWidth="1"/>
    <col min="7941" max="7941" width="18.28515625" style="4" bestFit="1" customWidth="1"/>
    <col min="7942" max="7942" width="9.140625" style="4"/>
    <col min="7943" max="7943" width="31.28515625" style="4" bestFit="1" customWidth="1"/>
    <col min="7944" max="7944" width="15.7109375" style="4" bestFit="1" customWidth="1"/>
    <col min="7945" max="7945" width="44.7109375" style="4" bestFit="1" customWidth="1"/>
    <col min="7946" max="7946" width="6.28515625" style="4" bestFit="1" customWidth="1"/>
    <col min="7947" max="7947" width="15.5703125" style="4" bestFit="1" customWidth="1"/>
    <col min="7948" max="8192" width="9.140625" style="4"/>
    <col min="8193" max="8193" width="41.7109375" style="4" bestFit="1" customWidth="1"/>
    <col min="8194" max="8194" width="15.7109375" style="4" bestFit="1" customWidth="1"/>
    <col min="8195" max="8195" width="41.5703125" style="4" customWidth="1"/>
    <col min="8196" max="8196" width="6.42578125" style="4" customWidth="1"/>
    <col min="8197" max="8197" width="18.28515625" style="4" bestFit="1" customWidth="1"/>
    <col min="8198" max="8198" width="9.140625" style="4"/>
    <col min="8199" max="8199" width="31.28515625" style="4" bestFit="1" customWidth="1"/>
    <col min="8200" max="8200" width="15.7109375" style="4" bestFit="1" customWidth="1"/>
    <col min="8201" max="8201" width="44.7109375" style="4" bestFit="1" customWidth="1"/>
    <col min="8202" max="8202" width="6.28515625" style="4" bestFit="1" customWidth="1"/>
    <col min="8203" max="8203" width="15.5703125" style="4" bestFit="1" customWidth="1"/>
    <col min="8204" max="8448" width="9.140625" style="4"/>
    <col min="8449" max="8449" width="41.7109375" style="4" bestFit="1" customWidth="1"/>
    <col min="8450" max="8450" width="15.7109375" style="4" bestFit="1" customWidth="1"/>
    <col min="8451" max="8451" width="41.5703125" style="4" customWidth="1"/>
    <col min="8452" max="8452" width="6.42578125" style="4" customWidth="1"/>
    <col min="8453" max="8453" width="18.28515625" style="4" bestFit="1" customWidth="1"/>
    <col min="8454" max="8454" width="9.140625" style="4"/>
    <col min="8455" max="8455" width="31.28515625" style="4" bestFit="1" customWidth="1"/>
    <col min="8456" max="8456" width="15.7109375" style="4" bestFit="1" customWidth="1"/>
    <col min="8457" max="8457" width="44.7109375" style="4" bestFit="1" customWidth="1"/>
    <col min="8458" max="8458" width="6.28515625" style="4" bestFit="1" customWidth="1"/>
    <col min="8459" max="8459" width="15.5703125" style="4" bestFit="1" customWidth="1"/>
    <col min="8460" max="8704" width="9.140625" style="4"/>
    <col min="8705" max="8705" width="41.7109375" style="4" bestFit="1" customWidth="1"/>
    <col min="8706" max="8706" width="15.7109375" style="4" bestFit="1" customWidth="1"/>
    <col min="8707" max="8707" width="41.5703125" style="4" customWidth="1"/>
    <col min="8708" max="8708" width="6.42578125" style="4" customWidth="1"/>
    <col min="8709" max="8709" width="18.28515625" style="4" bestFit="1" customWidth="1"/>
    <col min="8710" max="8710" width="9.140625" style="4"/>
    <col min="8711" max="8711" width="31.28515625" style="4" bestFit="1" customWidth="1"/>
    <col min="8712" max="8712" width="15.7109375" style="4" bestFit="1" customWidth="1"/>
    <col min="8713" max="8713" width="44.7109375" style="4" bestFit="1" customWidth="1"/>
    <col min="8714" max="8714" width="6.28515625" style="4" bestFit="1" customWidth="1"/>
    <col min="8715" max="8715" width="15.5703125" style="4" bestFit="1" customWidth="1"/>
    <col min="8716" max="8960" width="9.140625" style="4"/>
    <col min="8961" max="8961" width="41.7109375" style="4" bestFit="1" customWidth="1"/>
    <col min="8962" max="8962" width="15.7109375" style="4" bestFit="1" customWidth="1"/>
    <col min="8963" max="8963" width="41.5703125" style="4" customWidth="1"/>
    <col min="8964" max="8964" width="6.42578125" style="4" customWidth="1"/>
    <col min="8965" max="8965" width="18.28515625" style="4" bestFit="1" customWidth="1"/>
    <col min="8966" max="8966" width="9.140625" style="4"/>
    <col min="8967" max="8967" width="31.28515625" style="4" bestFit="1" customWidth="1"/>
    <col min="8968" max="8968" width="15.7109375" style="4" bestFit="1" customWidth="1"/>
    <col min="8969" max="8969" width="44.7109375" style="4" bestFit="1" customWidth="1"/>
    <col min="8970" max="8970" width="6.28515625" style="4" bestFit="1" customWidth="1"/>
    <col min="8971" max="8971" width="15.5703125" style="4" bestFit="1" customWidth="1"/>
    <col min="8972" max="9216" width="9.140625" style="4"/>
    <col min="9217" max="9217" width="41.7109375" style="4" bestFit="1" customWidth="1"/>
    <col min="9218" max="9218" width="15.7109375" style="4" bestFit="1" customWidth="1"/>
    <col min="9219" max="9219" width="41.5703125" style="4" customWidth="1"/>
    <col min="9220" max="9220" width="6.42578125" style="4" customWidth="1"/>
    <col min="9221" max="9221" width="18.28515625" style="4" bestFit="1" customWidth="1"/>
    <col min="9222" max="9222" width="9.140625" style="4"/>
    <col min="9223" max="9223" width="31.28515625" style="4" bestFit="1" customWidth="1"/>
    <col min="9224" max="9224" width="15.7109375" style="4" bestFit="1" customWidth="1"/>
    <col min="9225" max="9225" width="44.7109375" style="4" bestFit="1" customWidth="1"/>
    <col min="9226" max="9226" width="6.28515625" style="4" bestFit="1" customWidth="1"/>
    <col min="9227" max="9227" width="15.5703125" style="4" bestFit="1" customWidth="1"/>
    <col min="9228" max="9472" width="9.140625" style="4"/>
    <col min="9473" max="9473" width="41.7109375" style="4" bestFit="1" customWidth="1"/>
    <col min="9474" max="9474" width="15.7109375" style="4" bestFit="1" customWidth="1"/>
    <col min="9475" max="9475" width="41.5703125" style="4" customWidth="1"/>
    <col min="9476" max="9476" width="6.42578125" style="4" customWidth="1"/>
    <col min="9477" max="9477" width="18.28515625" style="4" bestFit="1" customWidth="1"/>
    <col min="9478" max="9478" width="9.140625" style="4"/>
    <col min="9479" max="9479" width="31.28515625" style="4" bestFit="1" customWidth="1"/>
    <col min="9480" max="9480" width="15.7109375" style="4" bestFit="1" customWidth="1"/>
    <col min="9481" max="9481" width="44.7109375" style="4" bestFit="1" customWidth="1"/>
    <col min="9482" max="9482" width="6.28515625" style="4" bestFit="1" customWidth="1"/>
    <col min="9483" max="9483" width="15.5703125" style="4" bestFit="1" customWidth="1"/>
    <col min="9484" max="9728" width="9.140625" style="4"/>
    <col min="9729" max="9729" width="41.7109375" style="4" bestFit="1" customWidth="1"/>
    <col min="9730" max="9730" width="15.7109375" style="4" bestFit="1" customWidth="1"/>
    <col min="9731" max="9731" width="41.5703125" style="4" customWidth="1"/>
    <col min="9732" max="9732" width="6.42578125" style="4" customWidth="1"/>
    <col min="9733" max="9733" width="18.28515625" style="4" bestFit="1" customWidth="1"/>
    <col min="9734" max="9734" width="9.140625" style="4"/>
    <col min="9735" max="9735" width="31.28515625" style="4" bestFit="1" customWidth="1"/>
    <col min="9736" max="9736" width="15.7109375" style="4" bestFit="1" customWidth="1"/>
    <col min="9737" max="9737" width="44.7109375" style="4" bestFit="1" customWidth="1"/>
    <col min="9738" max="9738" width="6.28515625" style="4" bestFit="1" customWidth="1"/>
    <col min="9739" max="9739" width="15.5703125" style="4" bestFit="1" customWidth="1"/>
    <col min="9740" max="9984" width="9.140625" style="4"/>
    <col min="9985" max="9985" width="41.7109375" style="4" bestFit="1" customWidth="1"/>
    <col min="9986" max="9986" width="15.7109375" style="4" bestFit="1" customWidth="1"/>
    <col min="9987" max="9987" width="41.5703125" style="4" customWidth="1"/>
    <col min="9988" max="9988" width="6.42578125" style="4" customWidth="1"/>
    <col min="9989" max="9989" width="18.28515625" style="4" bestFit="1" customWidth="1"/>
    <col min="9990" max="9990" width="9.140625" style="4"/>
    <col min="9991" max="9991" width="31.28515625" style="4" bestFit="1" customWidth="1"/>
    <col min="9992" max="9992" width="15.7109375" style="4" bestFit="1" customWidth="1"/>
    <col min="9993" max="9993" width="44.7109375" style="4" bestFit="1" customWidth="1"/>
    <col min="9994" max="9994" width="6.28515625" style="4" bestFit="1" customWidth="1"/>
    <col min="9995" max="9995" width="15.5703125" style="4" bestFit="1" customWidth="1"/>
    <col min="9996" max="10240" width="9.140625" style="4"/>
    <col min="10241" max="10241" width="41.7109375" style="4" bestFit="1" customWidth="1"/>
    <col min="10242" max="10242" width="15.7109375" style="4" bestFit="1" customWidth="1"/>
    <col min="10243" max="10243" width="41.5703125" style="4" customWidth="1"/>
    <col min="10244" max="10244" width="6.42578125" style="4" customWidth="1"/>
    <col min="10245" max="10245" width="18.28515625" style="4" bestFit="1" customWidth="1"/>
    <col min="10246" max="10246" width="9.140625" style="4"/>
    <col min="10247" max="10247" width="31.28515625" style="4" bestFit="1" customWidth="1"/>
    <col min="10248" max="10248" width="15.7109375" style="4" bestFit="1" customWidth="1"/>
    <col min="10249" max="10249" width="44.7109375" style="4" bestFit="1" customWidth="1"/>
    <col min="10250" max="10250" width="6.28515625" style="4" bestFit="1" customWidth="1"/>
    <col min="10251" max="10251" width="15.5703125" style="4" bestFit="1" customWidth="1"/>
    <col min="10252" max="10496" width="9.140625" style="4"/>
    <col min="10497" max="10497" width="41.7109375" style="4" bestFit="1" customWidth="1"/>
    <col min="10498" max="10498" width="15.7109375" style="4" bestFit="1" customWidth="1"/>
    <col min="10499" max="10499" width="41.5703125" style="4" customWidth="1"/>
    <col min="10500" max="10500" width="6.42578125" style="4" customWidth="1"/>
    <col min="10501" max="10501" width="18.28515625" style="4" bestFit="1" customWidth="1"/>
    <col min="10502" max="10502" width="9.140625" style="4"/>
    <col min="10503" max="10503" width="31.28515625" style="4" bestFit="1" customWidth="1"/>
    <col min="10504" max="10504" width="15.7109375" style="4" bestFit="1" customWidth="1"/>
    <col min="10505" max="10505" width="44.7109375" style="4" bestFit="1" customWidth="1"/>
    <col min="10506" max="10506" width="6.28515625" style="4" bestFit="1" customWidth="1"/>
    <col min="10507" max="10507" width="15.5703125" style="4" bestFit="1" customWidth="1"/>
    <col min="10508" max="10752" width="9.140625" style="4"/>
    <col min="10753" max="10753" width="41.7109375" style="4" bestFit="1" customWidth="1"/>
    <col min="10754" max="10754" width="15.7109375" style="4" bestFit="1" customWidth="1"/>
    <col min="10755" max="10755" width="41.5703125" style="4" customWidth="1"/>
    <col min="10756" max="10756" width="6.42578125" style="4" customWidth="1"/>
    <col min="10757" max="10757" width="18.28515625" style="4" bestFit="1" customWidth="1"/>
    <col min="10758" max="10758" width="9.140625" style="4"/>
    <col min="10759" max="10759" width="31.28515625" style="4" bestFit="1" customWidth="1"/>
    <col min="10760" max="10760" width="15.7109375" style="4" bestFit="1" customWidth="1"/>
    <col min="10761" max="10761" width="44.7109375" style="4" bestFit="1" customWidth="1"/>
    <col min="10762" max="10762" width="6.28515625" style="4" bestFit="1" customWidth="1"/>
    <col min="10763" max="10763" width="15.5703125" style="4" bestFit="1" customWidth="1"/>
    <col min="10764" max="11008" width="9.140625" style="4"/>
    <col min="11009" max="11009" width="41.7109375" style="4" bestFit="1" customWidth="1"/>
    <col min="11010" max="11010" width="15.7109375" style="4" bestFit="1" customWidth="1"/>
    <col min="11011" max="11011" width="41.5703125" style="4" customWidth="1"/>
    <col min="11012" max="11012" width="6.42578125" style="4" customWidth="1"/>
    <col min="11013" max="11013" width="18.28515625" style="4" bestFit="1" customWidth="1"/>
    <col min="11014" max="11014" width="9.140625" style="4"/>
    <col min="11015" max="11015" width="31.28515625" style="4" bestFit="1" customWidth="1"/>
    <col min="11016" max="11016" width="15.7109375" style="4" bestFit="1" customWidth="1"/>
    <col min="11017" max="11017" width="44.7109375" style="4" bestFit="1" customWidth="1"/>
    <col min="11018" max="11018" width="6.28515625" style="4" bestFit="1" customWidth="1"/>
    <col min="11019" max="11019" width="15.5703125" style="4" bestFit="1" customWidth="1"/>
    <col min="11020" max="11264" width="9.140625" style="4"/>
    <col min="11265" max="11265" width="41.7109375" style="4" bestFit="1" customWidth="1"/>
    <col min="11266" max="11266" width="15.7109375" style="4" bestFit="1" customWidth="1"/>
    <col min="11267" max="11267" width="41.5703125" style="4" customWidth="1"/>
    <col min="11268" max="11268" width="6.42578125" style="4" customWidth="1"/>
    <col min="11269" max="11269" width="18.28515625" style="4" bestFit="1" customWidth="1"/>
    <col min="11270" max="11270" width="9.140625" style="4"/>
    <col min="11271" max="11271" width="31.28515625" style="4" bestFit="1" customWidth="1"/>
    <col min="11272" max="11272" width="15.7109375" style="4" bestFit="1" customWidth="1"/>
    <col min="11273" max="11273" width="44.7109375" style="4" bestFit="1" customWidth="1"/>
    <col min="11274" max="11274" width="6.28515625" style="4" bestFit="1" customWidth="1"/>
    <col min="11275" max="11275" width="15.5703125" style="4" bestFit="1" customWidth="1"/>
    <col min="11276" max="11520" width="9.140625" style="4"/>
    <col min="11521" max="11521" width="41.7109375" style="4" bestFit="1" customWidth="1"/>
    <col min="11522" max="11522" width="15.7109375" style="4" bestFit="1" customWidth="1"/>
    <col min="11523" max="11523" width="41.5703125" style="4" customWidth="1"/>
    <col min="11524" max="11524" width="6.42578125" style="4" customWidth="1"/>
    <col min="11525" max="11525" width="18.28515625" style="4" bestFit="1" customWidth="1"/>
    <col min="11526" max="11526" width="9.140625" style="4"/>
    <col min="11527" max="11527" width="31.28515625" style="4" bestFit="1" customWidth="1"/>
    <col min="11528" max="11528" width="15.7109375" style="4" bestFit="1" customWidth="1"/>
    <col min="11529" max="11529" width="44.7109375" style="4" bestFit="1" customWidth="1"/>
    <col min="11530" max="11530" width="6.28515625" style="4" bestFit="1" customWidth="1"/>
    <col min="11531" max="11531" width="15.5703125" style="4" bestFit="1" customWidth="1"/>
    <col min="11532" max="11776" width="9.140625" style="4"/>
    <col min="11777" max="11777" width="41.7109375" style="4" bestFit="1" customWidth="1"/>
    <col min="11778" max="11778" width="15.7109375" style="4" bestFit="1" customWidth="1"/>
    <col min="11779" max="11779" width="41.5703125" style="4" customWidth="1"/>
    <col min="11780" max="11780" width="6.42578125" style="4" customWidth="1"/>
    <col min="11781" max="11781" width="18.28515625" style="4" bestFit="1" customWidth="1"/>
    <col min="11782" max="11782" width="9.140625" style="4"/>
    <col min="11783" max="11783" width="31.28515625" style="4" bestFit="1" customWidth="1"/>
    <col min="11784" max="11784" width="15.7109375" style="4" bestFit="1" customWidth="1"/>
    <col min="11785" max="11785" width="44.7109375" style="4" bestFit="1" customWidth="1"/>
    <col min="11786" max="11786" width="6.28515625" style="4" bestFit="1" customWidth="1"/>
    <col min="11787" max="11787" width="15.5703125" style="4" bestFit="1" customWidth="1"/>
    <col min="11788" max="12032" width="9.140625" style="4"/>
    <col min="12033" max="12033" width="41.7109375" style="4" bestFit="1" customWidth="1"/>
    <col min="12034" max="12034" width="15.7109375" style="4" bestFit="1" customWidth="1"/>
    <col min="12035" max="12035" width="41.5703125" style="4" customWidth="1"/>
    <col min="12036" max="12036" width="6.42578125" style="4" customWidth="1"/>
    <col min="12037" max="12037" width="18.28515625" style="4" bestFit="1" customWidth="1"/>
    <col min="12038" max="12038" width="9.140625" style="4"/>
    <col min="12039" max="12039" width="31.28515625" style="4" bestFit="1" customWidth="1"/>
    <col min="12040" max="12040" width="15.7109375" style="4" bestFit="1" customWidth="1"/>
    <col min="12041" max="12041" width="44.7109375" style="4" bestFit="1" customWidth="1"/>
    <col min="12042" max="12042" width="6.28515625" style="4" bestFit="1" customWidth="1"/>
    <col min="12043" max="12043" width="15.5703125" style="4" bestFit="1" customWidth="1"/>
    <col min="12044" max="12288" width="9.140625" style="4"/>
    <col min="12289" max="12289" width="41.7109375" style="4" bestFit="1" customWidth="1"/>
    <col min="12290" max="12290" width="15.7109375" style="4" bestFit="1" customWidth="1"/>
    <col min="12291" max="12291" width="41.5703125" style="4" customWidth="1"/>
    <col min="12292" max="12292" width="6.42578125" style="4" customWidth="1"/>
    <col min="12293" max="12293" width="18.28515625" style="4" bestFit="1" customWidth="1"/>
    <col min="12294" max="12294" width="9.140625" style="4"/>
    <col min="12295" max="12295" width="31.28515625" style="4" bestFit="1" customWidth="1"/>
    <col min="12296" max="12296" width="15.7109375" style="4" bestFit="1" customWidth="1"/>
    <col min="12297" max="12297" width="44.7109375" style="4" bestFit="1" customWidth="1"/>
    <col min="12298" max="12298" width="6.28515625" style="4" bestFit="1" customWidth="1"/>
    <col min="12299" max="12299" width="15.5703125" style="4" bestFit="1" customWidth="1"/>
    <col min="12300" max="12544" width="9.140625" style="4"/>
    <col min="12545" max="12545" width="41.7109375" style="4" bestFit="1" customWidth="1"/>
    <col min="12546" max="12546" width="15.7109375" style="4" bestFit="1" customWidth="1"/>
    <col min="12547" max="12547" width="41.5703125" style="4" customWidth="1"/>
    <col min="12548" max="12548" width="6.42578125" style="4" customWidth="1"/>
    <col min="12549" max="12549" width="18.28515625" style="4" bestFit="1" customWidth="1"/>
    <col min="12550" max="12550" width="9.140625" style="4"/>
    <col min="12551" max="12551" width="31.28515625" style="4" bestFit="1" customWidth="1"/>
    <col min="12552" max="12552" width="15.7109375" style="4" bestFit="1" customWidth="1"/>
    <col min="12553" max="12553" width="44.7109375" style="4" bestFit="1" customWidth="1"/>
    <col min="12554" max="12554" width="6.28515625" style="4" bestFit="1" customWidth="1"/>
    <col min="12555" max="12555" width="15.5703125" style="4" bestFit="1" customWidth="1"/>
    <col min="12556" max="12800" width="9.140625" style="4"/>
    <col min="12801" max="12801" width="41.7109375" style="4" bestFit="1" customWidth="1"/>
    <col min="12802" max="12802" width="15.7109375" style="4" bestFit="1" customWidth="1"/>
    <col min="12803" max="12803" width="41.5703125" style="4" customWidth="1"/>
    <col min="12804" max="12804" width="6.42578125" style="4" customWidth="1"/>
    <col min="12805" max="12805" width="18.28515625" style="4" bestFit="1" customWidth="1"/>
    <col min="12806" max="12806" width="9.140625" style="4"/>
    <col min="12807" max="12807" width="31.28515625" style="4" bestFit="1" customWidth="1"/>
    <col min="12808" max="12808" width="15.7109375" style="4" bestFit="1" customWidth="1"/>
    <col min="12809" max="12809" width="44.7109375" style="4" bestFit="1" customWidth="1"/>
    <col min="12810" max="12810" width="6.28515625" style="4" bestFit="1" customWidth="1"/>
    <col min="12811" max="12811" width="15.5703125" style="4" bestFit="1" customWidth="1"/>
    <col min="12812" max="13056" width="9.140625" style="4"/>
    <col min="13057" max="13057" width="41.7109375" style="4" bestFit="1" customWidth="1"/>
    <col min="13058" max="13058" width="15.7109375" style="4" bestFit="1" customWidth="1"/>
    <col min="13059" max="13059" width="41.5703125" style="4" customWidth="1"/>
    <col min="13060" max="13060" width="6.42578125" style="4" customWidth="1"/>
    <col min="13061" max="13061" width="18.28515625" style="4" bestFit="1" customWidth="1"/>
    <col min="13062" max="13062" width="9.140625" style="4"/>
    <col min="13063" max="13063" width="31.28515625" style="4" bestFit="1" customWidth="1"/>
    <col min="13064" max="13064" width="15.7109375" style="4" bestFit="1" customWidth="1"/>
    <col min="13065" max="13065" width="44.7109375" style="4" bestFit="1" customWidth="1"/>
    <col min="13066" max="13066" width="6.28515625" style="4" bestFit="1" customWidth="1"/>
    <col min="13067" max="13067" width="15.5703125" style="4" bestFit="1" customWidth="1"/>
    <col min="13068" max="13312" width="9.140625" style="4"/>
    <col min="13313" max="13313" width="41.7109375" style="4" bestFit="1" customWidth="1"/>
    <col min="13314" max="13314" width="15.7109375" style="4" bestFit="1" customWidth="1"/>
    <col min="13315" max="13315" width="41.5703125" style="4" customWidth="1"/>
    <col min="13316" max="13316" width="6.42578125" style="4" customWidth="1"/>
    <col min="13317" max="13317" width="18.28515625" style="4" bestFit="1" customWidth="1"/>
    <col min="13318" max="13318" width="9.140625" style="4"/>
    <col min="13319" max="13319" width="31.28515625" style="4" bestFit="1" customWidth="1"/>
    <col min="13320" max="13320" width="15.7109375" style="4" bestFit="1" customWidth="1"/>
    <col min="13321" max="13321" width="44.7109375" style="4" bestFit="1" customWidth="1"/>
    <col min="13322" max="13322" width="6.28515625" style="4" bestFit="1" customWidth="1"/>
    <col min="13323" max="13323" width="15.5703125" style="4" bestFit="1" customWidth="1"/>
    <col min="13324" max="13568" width="9.140625" style="4"/>
    <col min="13569" max="13569" width="41.7109375" style="4" bestFit="1" customWidth="1"/>
    <col min="13570" max="13570" width="15.7109375" style="4" bestFit="1" customWidth="1"/>
    <col min="13571" max="13571" width="41.5703125" style="4" customWidth="1"/>
    <col min="13572" max="13572" width="6.42578125" style="4" customWidth="1"/>
    <col min="13573" max="13573" width="18.28515625" style="4" bestFit="1" customWidth="1"/>
    <col min="13574" max="13574" width="9.140625" style="4"/>
    <col min="13575" max="13575" width="31.28515625" style="4" bestFit="1" customWidth="1"/>
    <col min="13576" max="13576" width="15.7109375" style="4" bestFit="1" customWidth="1"/>
    <col min="13577" max="13577" width="44.7109375" style="4" bestFit="1" customWidth="1"/>
    <col min="13578" max="13578" width="6.28515625" style="4" bestFit="1" customWidth="1"/>
    <col min="13579" max="13579" width="15.5703125" style="4" bestFit="1" customWidth="1"/>
    <col min="13580" max="13824" width="9.140625" style="4"/>
    <col min="13825" max="13825" width="41.7109375" style="4" bestFit="1" customWidth="1"/>
    <col min="13826" max="13826" width="15.7109375" style="4" bestFit="1" customWidth="1"/>
    <col min="13827" max="13827" width="41.5703125" style="4" customWidth="1"/>
    <col min="13828" max="13828" width="6.42578125" style="4" customWidth="1"/>
    <col min="13829" max="13829" width="18.28515625" style="4" bestFit="1" customWidth="1"/>
    <col min="13830" max="13830" width="9.140625" style="4"/>
    <col min="13831" max="13831" width="31.28515625" style="4" bestFit="1" customWidth="1"/>
    <col min="13832" max="13832" width="15.7109375" style="4" bestFit="1" customWidth="1"/>
    <col min="13833" max="13833" width="44.7109375" style="4" bestFit="1" customWidth="1"/>
    <col min="13834" max="13834" width="6.28515625" style="4" bestFit="1" customWidth="1"/>
    <col min="13835" max="13835" width="15.5703125" style="4" bestFit="1" customWidth="1"/>
    <col min="13836" max="14080" width="9.140625" style="4"/>
    <col min="14081" max="14081" width="41.7109375" style="4" bestFit="1" customWidth="1"/>
    <col min="14082" max="14082" width="15.7109375" style="4" bestFit="1" customWidth="1"/>
    <col min="14083" max="14083" width="41.5703125" style="4" customWidth="1"/>
    <col min="14084" max="14084" width="6.42578125" style="4" customWidth="1"/>
    <col min="14085" max="14085" width="18.28515625" style="4" bestFit="1" customWidth="1"/>
    <col min="14086" max="14086" width="9.140625" style="4"/>
    <col min="14087" max="14087" width="31.28515625" style="4" bestFit="1" customWidth="1"/>
    <col min="14088" max="14088" width="15.7109375" style="4" bestFit="1" customWidth="1"/>
    <col min="14089" max="14089" width="44.7109375" style="4" bestFit="1" customWidth="1"/>
    <col min="14090" max="14090" width="6.28515625" style="4" bestFit="1" customWidth="1"/>
    <col min="14091" max="14091" width="15.5703125" style="4" bestFit="1" customWidth="1"/>
    <col min="14092" max="14336" width="9.140625" style="4"/>
    <col min="14337" max="14337" width="41.7109375" style="4" bestFit="1" customWidth="1"/>
    <col min="14338" max="14338" width="15.7109375" style="4" bestFit="1" customWidth="1"/>
    <col min="14339" max="14339" width="41.5703125" style="4" customWidth="1"/>
    <col min="14340" max="14340" width="6.42578125" style="4" customWidth="1"/>
    <col min="14341" max="14341" width="18.28515625" style="4" bestFit="1" customWidth="1"/>
    <col min="14342" max="14342" width="9.140625" style="4"/>
    <col min="14343" max="14343" width="31.28515625" style="4" bestFit="1" customWidth="1"/>
    <col min="14344" max="14344" width="15.7109375" style="4" bestFit="1" customWidth="1"/>
    <col min="14345" max="14345" width="44.7109375" style="4" bestFit="1" customWidth="1"/>
    <col min="14346" max="14346" width="6.28515625" style="4" bestFit="1" customWidth="1"/>
    <col min="14347" max="14347" width="15.5703125" style="4" bestFit="1" customWidth="1"/>
    <col min="14348" max="14592" width="9.140625" style="4"/>
    <col min="14593" max="14593" width="41.7109375" style="4" bestFit="1" customWidth="1"/>
    <col min="14594" max="14594" width="15.7109375" style="4" bestFit="1" customWidth="1"/>
    <col min="14595" max="14595" width="41.5703125" style="4" customWidth="1"/>
    <col min="14596" max="14596" width="6.42578125" style="4" customWidth="1"/>
    <col min="14597" max="14597" width="18.28515625" style="4" bestFit="1" customWidth="1"/>
    <col min="14598" max="14598" width="9.140625" style="4"/>
    <col min="14599" max="14599" width="31.28515625" style="4" bestFit="1" customWidth="1"/>
    <col min="14600" max="14600" width="15.7109375" style="4" bestFit="1" customWidth="1"/>
    <col min="14601" max="14601" width="44.7109375" style="4" bestFit="1" customWidth="1"/>
    <col min="14602" max="14602" width="6.28515625" style="4" bestFit="1" customWidth="1"/>
    <col min="14603" max="14603" width="15.5703125" style="4" bestFit="1" customWidth="1"/>
    <col min="14604" max="14848" width="9.140625" style="4"/>
    <col min="14849" max="14849" width="41.7109375" style="4" bestFit="1" customWidth="1"/>
    <col min="14850" max="14850" width="15.7109375" style="4" bestFit="1" customWidth="1"/>
    <col min="14851" max="14851" width="41.5703125" style="4" customWidth="1"/>
    <col min="14852" max="14852" width="6.42578125" style="4" customWidth="1"/>
    <col min="14853" max="14853" width="18.28515625" style="4" bestFit="1" customWidth="1"/>
    <col min="14854" max="14854" width="9.140625" style="4"/>
    <col min="14855" max="14855" width="31.28515625" style="4" bestFit="1" customWidth="1"/>
    <col min="14856" max="14856" width="15.7109375" style="4" bestFit="1" customWidth="1"/>
    <col min="14857" max="14857" width="44.7109375" style="4" bestFit="1" customWidth="1"/>
    <col min="14858" max="14858" width="6.28515625" style="4" bestFit="1" customWidth="1"/>
    <col min="14859" max="14859" width="15.5703125" style="4" bestFit="1" customWidth="1"/>
    <col min="14860" max="15104" width="9.140625" style="4"/>
    <col min="15105" max="15105" width="41.7109375" style="4" bestFit="1" customWidth="1"/>
    <col min="15106" max="15106" width="15.7109375" style="4" bestFit="1" customWidth="1"/>
    <col min="15107" max="15107" width="41.5703125" style="4" customWidth="1"/>
    <col min="15108" max="15108" width="6.42578125" style="4" customWidth="1"/>
    <col min="15109" max="15109" width="18.28515625" style="4" bestFit="1" customWidth="1"/>
    <col min="15110" max="15110" width="9.140625" style="4"/>
    <col min="15111" max="15111" width="31.28515625" style="4" bestFit="1" customWidth="1"/>
    <col min="15112" max="15112" width="15.7109375" style="4" bestFit="1" customWidth="1"/>
    <col min="15113" max="15113" width="44.7109375" style="4" bestFit="1" customWidth="1"/>
    <col min="15114" max="15114" width="6.28515625" style="4" bestFit="1" customWidth="1"/>
    <col min="15115" max="15115" width="15.5703125" style="4" bestFit="1" customWidth="1"/>
    <col min="15116" max="15360" width="9.140625" style="4"/>
    <col min="15361" max="15361" width="41.7109375" style="4" bestFit="1" customWidth="1"/>
    <col min="15362" max="15362" width="15.7109375" style="4" bestFit="1" customWidth="1"/>
    <col min="15363" max="15363" width="41.5703125" style="4" customWidth="1"/>
    <col min="15364" max="15364" width="6.42578125" style="4" customWidth="1"/>
    <col min="15365" max="15365" width="18.28515625" style="4" bestFit="1" customWidth="1"/>
    <col min="15366" max="15366" width="9.140625" style="4"/>
    <col min="15367" max="15367" width="31.28515625" style="4" bestFit="1" customWidth="1"/>
    <col min="15368" max="15368" width="15.7109375" style="4" bestFit="1" customWidth="1"/>
    <col min="15369" max="15369" width="44.7109375" style="4" bestFit="1" customWidth="1"/>
    <col min="15370" max="15370" width="6.28515625" style="4" bestFit="1" customWidth="1"/>
    <col min="15371" max="15371" width="15.5703125" style="4" bestFit="1" customWidth="1"/>
    <col min="15372" max="15616" width="9.140625" style="4"/>
    <col min="15617" max="15617" width="41.7109375" style="4" bestFit="1" customWidth="1"/>
    <col min="15618" max="15618" width="15.7109375" style="4" bestFit="1" customWidth="1"/>
    <col min="15619" max="15619" width="41.5703125" style="4" customWidth="1"/>
    <col min="15620" max="15620" width="6.42578125" style="4" customWidth="1"/>
    <col min="15621" max="15621" width="18.28515625" style="4" bestFit="1" customWidth="1"/>
    <col min="15622" max="15622" width="9.140625" style="4"/>
    <col min="15623" max="15623" width="31.28515625" style="4" bestFit="1" customWidth="1"/>
    <col min="15624" max="15624" width="15.7109375" style="4" bestFit="1" customWidth="1"/>
    <col min="15625" max="15625" width="44.7109375" style="4" bestFit="1" customWidth="1"/>
    <col min="15626" max="15626" width="6.28515625" style="4" bestFit="1" customWidth="1"/>
    <col min="15627" max="15627" width="15.5703125" style="4" bestFit="1" customWidth="1"/>
    <col min="15628" max="15872" width="9.140625" style="4"/>
    <col min="15873" max="15873" width="41.7109375" style="4" bestFit="1" customWidth="1"/>
    <col min="15874" max="15874" width="15.7109375" style="4" bestFit="1" customWidth="1"/>
    <col min="15875" max="15875" width="41.5703125" style="4" customWidth="1"/>
    <col min="15876" max="15876" width="6.42578125" style="4" customWidth="1"/>
    <col min="15877" max="15877" width="18.28515625" style="4" bestFit="1" customWidth="1"/>
    <col min="15878" max="15878" width="9.140625" style="4"/>
    <col min="15879" max="15879" width="31.28515625" style="4" bestFit="1" customWidth="1"/>
    <col min="15880" max="15880" width="15.7109375" style="4" bestFit="1" customWidth="1"/>
    <col min="15881" max="15881" width="44.7109375" style="4" bestFit="1" customWidth="1"/>
    <col min="15882" max="15882" width="6.28515625" style="4" bestFit="1" customWidth="1"/>
    <col min="15883" max="15883" width="15.5703125" style="4" bestFit="1" customWidth="1"/>
    <col min="15884" max="16128" width="9.140625" style="4"/>
    <col min="16129" max="16129" width="41.7109375" style="4" bestFit="1" customWidth="1"/>
    <col min="16130" max="16130" width="15.7109375" style="4" bestFit="1" customWidth="1"/>
    <col min="16131" max="16131" width="41.5703125" style="4" customWidth="1"/>
    <col min="16132" max="16132" width="6.42578125" style="4" customWidth="1"/>
    <col min="16133" max="16133" width="18.28515625" style="4" bestFit="1" customWidth="1"/>
    <col min="16134" max="16134" width="9.140625" style="4"/>
    <col min="16135" max="16135" width="31.28515625" style="4" bestFit="1" customWidth="1"/>
    <col min="16136" max="16136" width="15.7109375" style="4" bestFit="1" customWidth="1"/>
    <col min="16137" max="16137" width="44.7109375" style="4" bestFit="1" customWidth="1"/>
    <col min="16138" max="16138" width="6.28515625" style="4" bestFit="1" customWidth="1"/>
    <col min="16139" max="16139" width="15.5703125" style="4" bestFit="1" customWidth="1"/>
    <col min="16140" max="16384" width="9.140625" style="4"/>
  </cols>
  <sheetData>
    <row r="2" spans="3:8" ht="30" customHeight="1">
      <c r="C2" s="885" t="s">
        <v>2001</v>
      </c>
      <c r="D2" s="886"/>
      <c r="E2" s="886"/>
      <c r="F2" s="886"/>
      <c r="G2" s="886"/>
    </row>
    <row r="3" spans="3:8" ht="17.25" customHeight="1"/>
    <row r="4" spans="3:8" ht="18.75" customHeight="1">
      <c r="C4" s="36" t="s">
        <v>1</v>
      </c>
    </row>
    <row r="5" spans="3:8" ht="16.5" customHeight="1">
      <c r="C5" s="1" t="s">
        <v>2</v>
      </c>
      <c r="D5" s="887"/>
      <c r="E5" s="888"/>
      <c r="F5" s="2"/>
      <c r="G5" s="3"/>
    </row>
    <row r="6" spans="3:8" ht="35.25" customHeight="1">
      <c r="C6" s="48" t="s">
        <v>3</v>
      </c>
      <c r="D6" s="5" t="s">
        <v>4</v>
      </c>
      <c r="E6" s="5" t="s">
        <v>5</v>
      </c>
      <c r="F6" s="6" t="s">
        <v>6</v>
      </c>
      <c r="G6" s="22" t="s">
        <v>7</v>
      </c>
    </row>
    <row r="7" spans="3:8" ht="27" customHeight="1">
      <c r="C7" s="859" t="s">
        <v>8</v>
      </c>
      <c r="D7" s="889" t="s">
        <v>9</v>
      </c>
      <c r="E7" s="7" t="s">
        <v>2002</v>
      </c>
      <c r="F7" s="8"/>
      <c r="G7" s="9">
        <v>1102369.3500000001</v>
      </c>
    </row>
    <row r="8" spans="3:8">
      <c r="C8" s="859"/>
      <c r="D8" s="889"/>
      <c r="E8" s="144"/>
      <c r="F8" s="11"/>
      <c r="G8" s="183">
        <f>SUM(G7)</f>
        <v>1102369.3500000001</v>
      </c>
    </row>
    <row r="9" spans="3:8" ht="17.25" customHeight="1">
      <c r="C9" s="859" t="s">
        <v>45</v>
      </c>
      <c r="D9" s="890" t="s">
        <v>12</v>
      </c>
      <c r="E9" s="46" t="s">
        <v>2003</v>
      </c>
      <c r="F9" s="142">
        <v>89000</v>
      </c>
      <c r="G9" s="12">
        <v>275592.34000000003</v>
      </c>
    </row>
    <row r="10" spans="3:8" ht="17.25" customHeight="1">
      <c r="C10" s="859"/>
      <c r="D10" s="890"/>
      <c r="E10" s="46" t="s">
        <v>2004</v>
      </c>
      <c r="F10" s="142">
        <v>30000</v>
      </c>
      <c r="G10" s="12">
        <v>175200</v>
      </c>
      <c r="H10" s="249" t="s">
        <v>1980</v>
      </c>
    </row>
    <row r="11" spans="3:8" ht="17.25" customHeight="1">
      <c r="C11" s="859"/>
      <c r="D11" s="890"/>
      <c r="E11" s="46" t="s">
        <v>2005</v>
      </c>
      <c r="F11" s="142">
        <v>10000</v>
      </c>
      <c r="G11" s="12">
        <v>78000</v>
      </c>
    </row>
    <row r="12" spans="3:8" ht="17.25" customHeight="1">
      <c r="C12" s="859"/>
      <c r="D12" s="890"/>
      <c r="E12" s="46" t="s">
        <v>2006</v>
      </c>
      <c r="F12" s="142">
        <v>5000</v>
      </c>
      <c r="G12" s="12">
        <v>56100</v>
      </c>
    </row>
    <row r="13" spans="3:8" ht="17.25" customHeight="1">
      <c r="C13" s="859"/>
      <c r="D13" s="890"/>
      <c r="E13" s="46" t="s">
        <v>2007</v>
      </c>
      <c r="F13" s="142">
        <v>3000</v>
      </c>
      <c r="G13" s="12">
        <v>17058.990000000002</v>
      </c>
      <c r="H13" s="249" t="s">
        <v>1980</v>
      </c>
    </row>
    <row r="14" spans="3:8" ht="17.25" customHeight="1">
      <c r="C14" s="859"/>
      <c r="D14" s="890"/>
      <c r="E14" s="46" t="s">
        <v>2008</v>
      </c>
      <c r="F14" s="142">
        <v>750</v>
      </c>
      <c r="G14" s="12">
        <v>135225</v>
      </c>
    </row>
    <row r="15" spans="3:8" ht="12.75" customHeight="1">
      <c r="C15" s="79"/>
      <c r="D15" s="891"/>
      <c r="E15" s="46"/>
      <c r="F15" s="142"/>
      <c r="G15" s="183">
        <f>SUM(G9:G14)</f>
        <v>737176.33000000007</v>
      </c>
    </row>
    <row r="16" spans="3:8" ht="25.5">
      <c r="C16" s="859" t="s">
        <v>45</v>
      </c>
      <c r="D16" s="882" t="s">
        <v>46</v>
      </c>
      <c r="E16" s="46" t="s">
        <v>2009</v>
      </c>
      <c r="F16" s="143">
        <v>6</v>
      </c>
      <c r="G16" s="12">
        <v>633996</v>
      </c>
    </row>
    <row r="17" spans="3:11">
      <c r="C17" s="859"/>
      <c r="D17" s="883"/>
      <c r="E17" s="46" t="s">
        <v>2010</v>
      </c>
      <c r="F17" s="143">
        <v>5</v>
      </c>
      <c r="G17" s="107">
        <v>445000</v>
      </c>
    </row>
    <row r="18" spans="3:11" ht="17.25" customHeight="1">
      <c r="C18" s="145"/>
      <c r="D18" s="884"/>
      <c r="E18" s="46"/>
      <c r="F18" s="125"/>
      <c r="G18" s="183">
        <f>SUM(G16:G17)</f>
        <v>1078996</v>
      </c>
    </row>
    <row r="19" spans="3:11">
      <c r="C19" s="16"/>
      <c r="D19" s="16"/>
      <c r="E19" s="16"/>
      <c r="F19" s="30"/>
      <c r="G19" s="184">
        <f>SUM(G18,G15,G8)</f>
        <v>2918541.68</v>
      </c>
    </row>
    <row r="22" spans="3:11">
      <c r="C22" s="36" t="s">
        <v>2011</v>
      </c>
    </row>
    <row r="23" spans="3:11">
      <c r="C23" s="1" t="s">
        <v>365</v>
      </c>
      <c r="D23" s="880" t="s">
        <v>2012</v>
      </c>
      <c r="E23" s="881"/>
      <c r="F23" s="2"/>
      <c r="G23" s="3"/>
    </row>
    <row r="24" spans="3:11" ht="38.25">
      <c r="C24" s="434" t="s">
        <v>3</v>
      </c>
      <c r="D24" s="434" t="s">
        <v>4</v>
      </c>
      <c r="E24" s="434" t="s">
        <v>5</v>
      </c>
      <c r="F24" s="435" t="s">
        <v>6</v>
      </c>
      <c r="G24" s="436" t="s">
        <v>7</v>
      </c>
      <c r="H24" s="436" t="s">
        <v>159</v>
      </c>
      <c r="I24" s="436" t="s">
        <v>160</v>
      </c>
      <c r="J24" s="436" t="s">
        <v>161</v>
      </c>
      <c r="K24" s="436" t="s">
        <v>162</v>
      </c>
    </row>
    <row r="25" spans="3:11" ht="25.5">
      <c r="C25" s="863" t="s">
        <v>8</v>
      </c>
      <c r="D25" s="863" t="s">
        <v>9</v>
      </c>
      <c r="E25" s="455" t="s">
        <v>2002</v>
      </c>
      <c r="F25" s="440"/>
      <c r="G25" s="441">
        <v>1102369.3500000001</v>
      </c>
      <c r="H25" s="581">
        <v>1</v>
      </c>
      <c r="I25" s="581" t="s">
        <v>164</v>
      </c>
      <c r="J25" s="458" t="s">
        <v>2013</v>
      </c>
      <c r="K25" s="461"/>
    </row>
    <row r="26" spans="3:11">
      <c r="C26" s="863"/>
      <c r="D26" s="863"/>
      <c r="E26" s="456"/>
      <c r="F26" s="438"/>
      <c r="G26" s="588">
        <f>SUM(G25)</f>
        <v>1102369.3500000001</v>
      </c>
      <c r="H26" s="581"/>
      <c r="I26" s="581"/>
      <c r="J26" s="458"/>
      <c r="K26" s="461"/>
    </row>
    <row r="27" spans="3:11">
      <c r="C27" s="863" t="s">
        <v>45</v>
      </c>
      <c r="D27" s="865" t="s">
        <v>12</v>
      </c>
      <c r="E27" s="13" t="s">
        <v>2014</v>
      </c>
      <c r="F27" s="787">
        <v>178238</v>
      </c>
      <c r="G27" s="445">
        <v>552538.02</v>
      </c>
      <c r="H27" s="581">
        <v>1</v>
      </c>
      <c r="I27" s="581" t="s">
        <v>168</v>
      </c>
      <c r="J27" s="458" t="s">
        <v>2015</v>
      </c>
      <c r="K27" s="461"/>
    </row>
    <row r="28" spans="3:11">
      <c r="C28" s="863"/>
      <c r="D28" s="865"/>
      <c r="E28" s="13" t="s">
        <v>2004</v>
      </c>
      <c r="F28" s="526">
        <v>30000</v>
      </c>
      <c r="G28" s="445">
        <v>175200</v>
      </c>
      <c r="H28" s="581">
        <v>2</v>
      </c>
      <c r="I28" s="581" t="s">
        <v>168</v>
      </c>
      <c r="J28" s="458" t="s">
        <v>2016</v>
      </c>
      <c r="K28" s="461"/>
    </row>
    <row r="29" spans="3:11">
      <c r="C29" s="863"/>
      <c r="D29" s="865"/>
      <c r="E29" s="13" t="s">
        <v>2005</v>
      </c>
      <c r="F29" s="526">
        <v>10000</v>
      </c>
      <c r="G29" s="445">
        <v>78000</v>
      </c>
      <c r="H29" s="581">
        <v>2</v>
      </c>
      <c r="I29" s="581" t="s">
        <v>168</v>
      </c>
      <c r="J29" s="458" t="s">
        <v>2016</v>
      </c>
      <c r="K29" s="461"/>
    </row>
    <row r="30" spans="3:11">
      <c r="C30" s="863"/>
      <c r="D30" s="865"/>
      <c r="E30" s="13" t="s">
        <v>2006</v>
      </c>
      <c r="F30" s="526">
        <v>5000</v>
      </c>
      <c r="G30" s="445">
        <v>56100</v>
      </c>
      <c r="H30" s="581">
        <v>2</v>
      </c>
      <c r="I30" s="581" t="s">
        <v>168</v>
      </c>
      <c r="J30" s="458" t="s">
        <v>2016</v>
      </c>
      <c r="K30" s="461"/>
    </row>
    <row r="31" spans="3:11">
      <c r="C31" s="863"/>
      <c r="D31" s="865"/>
      <c r="E31" s="13" t="s">
        <v>2007</v>
      </c>
      <c r="F31" s="526">
        <v>3000</v>
      </c>
      <c r="G31" s="445">
        <v>17058.990000000002</v>
      </c>
      <c r="H31" s="581">
        <v>2</v>
      </c>
      <c r="I31" s="581" t="s">
        <v>168</v>
      </c>
      <c r="J31" s="458" t="s">
        <v>2016</v>
      </c>
      <c r="K31" s="461"/>
    </row>
    <row r="32" spans="3:11" ht="25.5">
      <c r="C32" s="863"/>
      <c r="D32" s="865"/>
      <c r="E32" s="13" t="s">
        <v>2008</v>
      </c>
      <c r="F32" s="526">
        <v>750</v>
      </c>
      <c r="G32" s="445">
        <v>135225</v>
      </c>
      <c r="H32" s="581">
        <v>2</v>
      </c>
      <c r="I32" s="581" t="s">
        <v>168</v>
      </c>
      <c r="J32" s="458" t="s">
        <v>2016</v>
      </c>
      <c r="K32" s="461"/>
    </row>
    <row r="33" spans="3:11">
      <c r="C33" s="863"/>
      <c r="D33" s="865"/>
      <c r="E33" s="13" t="s">
        <v>2014</v>
      </c>
      <c r="F33" s="440">
        <v>89238</v>
      </c>
      <c r="G33" s="445">
        <v>276945.68</v>
      </c>
      <c r="H33" s="581">
        <v>3</v>
      </c>
      <c r="I33" s="581" t="s">
        <v>183</v>
      </c>
      <c r="J33" s="458"/>
      <c r="K33" s="461"/>
    </row>
    <row r="34" spans="3:11">
      <c r="C34" s="863"/>
      <c r="D34" s="865"/>
      <c r="E34" s="13"/>
      <c r="F34" s="526"/>
      <c r="G34" s="445"/>
      <c r="H34" s="581"/>
      <c r="I34" s="581"/>
      <c r="J34" s="458"/>
      <c r="K34" s="461"/>
    </row>
    <row r="35" spans="3:11">
      <c r="C35" s="863"/>
      <c r="D35" s="865"/>
      <c r="E35" s="13"/>
      <c r="F35" s="526"/>
      <c r="G35" s="445"/>
      <c r="H35" s="581"/>
      <c r="I35" s="581"/>
      <c r="J35" s="458"/>
      <c r="K35" s="461"/>
    </row>
    <row r="36" spans="3:11">
      <c r="C36" s="863"/>
      <c r="D36" s="865"/>
      <c r="E36" s="13"/>
      <c r="F36" s="526"/>
      <c r="G36" s="588">
        <f>SUM(G27:G32)</f>
        <v>1014122.01</v>
      </c>
      <c r="H36" s="457"/>
      <c r="I36" s="581"/>
      <c r="J36" s="458"/>
      <c r="K36" s="461"/>
    </row>
    <row r="37" spans="3:11" ht="25.5">
      <c r="C37" s="863"/>
      <c r="D37" s="863"/>
      <c r="E37" s="13" t="s">
        <v>2009</v>
      </c>
      <c r="F37" s="440">
        <v>6</v>
      </c>
      <c r="G37" s="445">
        <v>633996</v>
      </c>
      <c r="H37" s="457">
        <v>2</v>
      </c>
      <c r="I37" s="581" t="s">
        <v>168</v>
      </c>
      <c r="J37" s="458" t="s">
        <v>2017</v>
      </c>
      <c r="K37" s="461"/>
    </row>
    <row r="38" spans="3:11">
      <c r="C38" s="863"/>
      <c r="D38" s="863"/>
      <c r="E38" s="13" t="s">
        <v>2010</v>
      </c>
      <c r="F38" s="440">
        <v>5</v>
      </c>
      <c r="G38" s="445">
        <v>445000</v>
      </c>
      <c r="H38" s="457">
        <v>2</v>
      </c>
      <c r="I38" s="581" t="s">
        <v>168</v>
      </c>
      <c r="J38" s="458" t="s">
        <v>2017</v>
      </c>
      <c r="K38" s="461"/>
    </row>
    <row r="39" spans="3:11">
      <c r="C39" s="863"/>
      <c r="D39" s="863"/>
      <c r="E39" s="13" t="s">
        <v>2018</v>
      </c>
      <c r="F39" s="440">
        <v>2</v>
      </c>
      <c r="G39" s="445">
        <v>234000</v>
      </c>
      <c r="H39" s="581">
        <v>3</v>
      </c>
      <c r="I39" s="581" t="s">
        <v>168</v>
      </c>
      <c r="J39" s="458" t="s">
        <v>2019</v>
      </c>
      <c r="K39" s="461"/>
    </row>
    <row r="40" spans="3:11" ht="25.5">
      <c r="C40" s="863"/>
      <c r="D40" s="863"/>
      <c r="E40" s="13" t="s">
        <v>2020</v>
      </c>
      <c r="F40" s="440">
        <v>3</v>
      </c>
      <c r="G40" s="445">
        <v>270000</v>
      </c>
      <c r="H40" s="581">
        <v>3</v>
      </c>
      <c r="I40" s="581" t="s">
        <v>168</v>
      </c>
      <c r="J40" s="458" t="s">
        <v>2019</v>
      </c>
      <c r="K40" s="461"/>
    </row>
    <row r="41" spans="3:11">
      <c r="C41" s="863"/>
      <c r="D41" s="863"/>
      <c r="E41" s="13" t="s">
        <v>2021</v>
      </c>
      <c r="F41" s="440">
        <v>18</v>
      </c>
      <c r="G41" s="445">
        <v>5550.12</v>
      </c>
      <c r="H41" s="581">
        <v>3</v>
      </c>
      <c r="I41" s="581"/>
      <c r="J41" s="458" t="s">
        <v>2022</v>
      </c>
      <c r="K41" s="461"/>
    </row>
    <row r="42" spans="3:11">
      <c r="C42" s="863"/>
      <c r="D42" s="863"/>
      <c r="E42" s="13" t="s">
        <v>2023</v>
      </c>
      <c r="F42" s="440">
        <v>18</v>
      </c>
      <c r="G42" s="445">
        <v>1404</v>
      </c>
      <c r="H42" s="581">
        <v>3</v>
      </c>
      <c r="I42" s="581"/>
      <c r="J42" s="458" t="s">
        <v>2022</v>
      </c>
      <c r="K42" s="461"/>
    </row>
    <row r="43" spans="3:11">
      <c r="C43" s="863"/>
      <c r="D43" s="863"/>
      <c r="E43" s="13" t="s">
        <v>745</v>
      </c>
      <c r="F43" s="440">
        <v>10</v>
      </c>
      <c r="G43" s="445">
        <v>45300</v>
      </c>
      <c r="H43" s="581">
        <v>3</v>
      </c>
      <c r="I43" s="581"/>
      <c r="J43" s="458" t="s">
        <v>2019</v>
      </c>
      <c r="K43" s="461"/>
    </row>
    <row r="44" spans="3:11">
      <c r="C44" s="863"/>
      <c r="D44" s="863"/>
      <c r="E44" s="13" t="s">
        <v>2024</v>
      </c>
      <c r="F44" s="440">
        <v>20</v>
      </c>
      <c r="G44" s="445">
        <v>624</v>
      </c>
      <c r="H44" s="581">
        <v>3</v>
      </c>
      <c r="I44" s="581"/>
      <c r="J44" s="458" t="s">
        <v>2022</v>
      </c>
      <c r="K44" s="461"/>
    </row>
    <row r="45" spans="3:11">
      <c r="C45" s="863"/>
      <c r="D45" s="863"/>
      <c r="E45" s="13" t="s">
        <v>2025</v>
      </c>
      <c r="F45" s="440">
        <v>20</v>
      </c>
      <c r="G45" s="445">
        <v>820</v>
      </c>
      <c r="H45" s="581">
        <v>3</v>
      </c>
      <c r="I45" s="581"/>
      <c r="J45" s="458" t="s">
        <v>2022</v>
      </c>
      <c r="K45" s="461"/>
    </row>
    <row r="46" spans="3:11">
      <c r="C46" s="863"/>
      <c r="D46" s="863"/>
      <c r="E46" s="13" t="s">
        <v>2026</v>
      </c>
      <c r="F46" s="440">
        <v>5</v>
      </c>
      <c r="G46" s="445">
        <v>589.5</v>
      </c>
      <c r="H46" s="581">
        <v>3</v>
      </c>
      <c r="I46" s="581"/>
      <c r="J46" s="458" t="s">
        <v>2022</v>
      </c>
      <c r="K46" s="461"/>
    </row>
    <row r="47" spans="3:11">
      <c r="C47" s="863"/>
      <c r="D47" s="863"/>
      <c r="E47" s="13" t="s">
        <v>2027</v>
      </c>
      <c r="F47" s="440">
        <v>5</v>
      </c>
      <c r="G47" s="445">
        <v>4690</v>
      </c>
      <c r="H47" s="581">
        <v>3</v>
      </c>
      <c r="I47" s="581"/>
      <c r="J47" s="458" t="s">
        <v>2022</v>
      </c>
      <c r="K47" s="461"/>
    </row>
    <row r="48" spans="3:11">
      <c r="C48" s="863"/>
      <c r="D48" s="863"/>
      <c r="E48" s="13" t="s">
        <v>2028</v>
      </c>
      <c r="F48" s="440">
        <v>15</v>
      </c>
      <c r="G48" s="445">
        <v>4725</v>
      </c>
      <c r="H48" s="581">
        <v>3</v>
      </c>
      <c r="I48" s="581"/>
      <c r="J48" s="458" t="s">
        <v>2022</v>
      </c>
      <c r="K48" s="461"/>
    </row>
    <row r="49" spans="3:11">
      <c r="C49" s="863"/>
      <c r="D49" s="863"/>
      <c r="E49" s="13" t="s">
        <v>2029</v>
      </c>
      <c r="F49" s="440">
        <v>2</v>
      </c>
      <c r="G49" s="445">
        <v>4912.66</v>
      </c>
      <c r="H49" s="581">
        <v>3</v>
      </c>
      <c r="I49" s="581"/>
      <c r="J49" s="458" t="s">
        <v>2019</v>
      </c>
      <c r="K49" s="461"/>
    </row>
    <row r="50" spans="3:11">
      <c r="C50" s="863"/>
      <c r="D50" s="863"/>
      <c r="E50" s="13" t="s">
        <v>2030</v>
      </c>
      <c r="F50" s="440">
        <v>8</v>
      </c>
      <c r="G50" s="445">
        <v>2712</v>
      </c>
      <c r="H50" s="581">
        <v>3</v>
      </c>
      <c r="I50" s="581"/>
      <c r="J50" s="458" t="s">
        <v>2022</v>
      </c>
      <c r="K50" s="461"/>
    </row>
    <row r="51" spans="3:11">
      <c r="C51" s="863"/>
      <c r="D51" s="863"/>
      <c r="E51" s="13" t="s">
        <v>2028</v>
      </c>
      <c r="F51" s="440">
        <v>1</v>
      </c>
      <c r="G51" s="445">
        <v>315</v>
      </c>
      <c r="H51" s="581">
        <v>3</v>
      </c>
      <c r="I51" s="581"/>
      <c r="J51" s="458" t="s">
        <v>2022</v>
      </c>
      <c r="K51" s="461"/>
    </row>
    <row r="52" spans="3:11">
      <c r="C52" s="863"/>
      <c r="D52" s="863"/>
      <c r="E52" s="13" t="s">
        <v>745</v>
      </c>
      <c r="F52" s="440">
        <v>3</v>
      </c>
      <c r="G52" s="445">
        <v>13590</v>
      </c>
      <c r="H52" s="581">
        <v>3</v>
      </c>
      <c r="I52" s="581"/>
      <c r="J52" s="458" t="s">
        <v>2019</v>
      </c>
      <c r="K52" s="461"/>
    </row>
    <row r="53" spans="3:11">
      <c r="C53" s="863"/>
      <c r="D53" s="863"/>
      <c r="E53" s="13" t="s">
        <v>2031</v>
      </c>
      <c r="F53" s="440">
        <v>12</v>
      </c>
      <c r="G53" s="445">
        <v>660</v>
      </c>
      <c r="H53" s="581">
        <v>3</v>
      </c>
      <c r="I53" s="581"/>
      <c r="J53" s="458" t="s">
        <v>2022</v>
      </c>
      <c r="K53" s="461"/>
    </row>
    <row r="54" spans="3:11">
      <c r="C54" s="863"/>
      <c r="D54" s="863"/>
      <c r="E54" s="13" t="s">
        <v>2032</v>
      </c>
      <c r="F54" s="440">
        <v>8</v>
      </c>
      <c r="G54" s="445">
        <v>624</v>
      </c>
      <c r="H54" s="581">
        <v>3</v>
      </c>
      <c r="I54" s="581"/>
      <c r="J54" s="458" t="s">
        <v>2022</v>
      </c>
      <c r="K54" s="461"/>
    </row>
    <row r="55" spans="3:11">
      <c r="C55" s="863"/>
      <c r="D55" s="863"/>
      <c r="E55" s="13" t="s">
        <v>2033</v>
      </c>
      <c r="F55" s="440">
        <v>8</v>
      </c>
      <c r="G55" s="445">
        <v>312</v>
      </c>
      <c r="H55" s="581">
        <v>3</v>
      </c>
      <c r="I55" s="581"/>
      <c r="J55" s="458" t="s">
        <v>2022</v>
      </c>
      <c r="K55" s="461"/>
    </row>
    <row r="56" spans="3:11">
      <c r="C56" s="863"/>
      <c r="D56" s="863"/>
      <c r="E56" s="13" t="s">
        <v>2027</v>
      </c>
      <c r="F56" s="440">
        <v>3</v>
      </c>
      <c r="G56" s="445">
        <v>3171.72</v>
      </c>
      <c r="H56" s="581">
        <v>3</v>
      </c>
      <c r="I56" s="581"/>
      <c r="J56" s="458" t="s">
        <v>2022</v>
      </c>
      <c r="K56" s="461"/>
    </row>
    <row r="57" spans="3:11">
      <c r="C57" s="863"/>
      <c r="D57" s="863"/>
      <c r="E57" s="13"/>
      <c r="F57" s="438"/>
      <c r="G57" s="588">
        <f>SUM(G37:G56)</f>
        <v>1672996</v>
      </c>
      <c r="H57" s="457"/>
      <c r="I57" s="581"/>
      <c r="J57" s="458"/>
      <c r="K57" s="461"/>
    </row>
    <row r="58" spans="3:11">
      <c r="C58" s="16"/>
      <c r="D58" s="16"/>
      <c r="E58" s="16"/>
      <c r="F58" s="30"/>
      <c r="G58" s="212">
        <f>SUM(G57,G36,G26)</f>
        <v>3789487.36</v>
      </c>
    </row>
  </sheetData>
  <sheetProtection selectLockedCells="1" selectUnlockedCells="1"/>
  <mergeCells count="14">
    <mergeCell ref="D23:E23"/>
    <mergeCell ref="C25:C26"/>
    <mergeCell ref="D25:D26"/>
    <mergeCell ref="D27:D36"/>
    <mergeCell ref="D37:D57"/>
    <mergeCell ref="C27:C57"/>
    <mergeCell ref="C16:C17"/>
    <mergeCell ref="D16:D18"/>
    <mergeCell ref="C2:G2"/>
    <mergeCell ref="D5:E5"/>
    <mergeCell ref="C7:C8"/>
    <mergeCell ref="D7:D8"/>
    <mergeCell ref="C9:C14"/>
    <mergeCell ref="D9:D15"/>
  </mergeCells>
  <conditionalFormatting sqref="J25:J57">
    <cfRule type="containsText" dxfId="1" priority="2" operator="containsText" text="Permitido">
      <formula>NOT(ISERROR(SEARCH("Permitido",J25)))</formula>
    </cfRule>
  </conditionalFormatting>
  <conditionalFormatting sqref="J25:J57">
    <cfRule type="containsText" dxfId="0" priority="1" operator="containsText" text="Pendente">
      <formula>NOT(ISERROR(SEARCH("Pendente",J25)))</formula>
    </cfRule>
  </conditionalFormatting>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2FD0A-B0B4-4EFD-88DD-92D58007B120}">
  <dimension ref="B2:K62"/>
  <sheetViews>
    <sheetView topLeftCell="A3" zoomScale="80" zoomScaleNormal="80" workbookViewId="0">
      <selection activeCell="H25" sqref="H25"/>
    </sheetView>
  </sheetViews>
  <sheetFormatPr defaultRowHeight="12.75"/>
  <cols>
    <col min="1" max="1" width="1" style="4" customWidth="1"/>
    <col min="2" max="2" width="2.28515625" style="21" customWidth="1"/>
    <col min="3" max="3" width="30.85546875" style="4" customWidth="1"/>
    <col min="4" max="4" width="13.7109375" style="4" customWidth="1"/>
    <col min="5" max="5" width="9.85546875" style="4" customWidth="1"/>
    <col min="6" max="6" width="46.140625" style="4" customWidth="1"/>
    <col min="7" max="7" width="9.5703125" style="21" customWidth="1"/>
    <col min="8" max="8" width="17" style="19" customWidth="1"/>
    <col min="9" max="9" width="22.5703125" style="21" bestFit="1" customWidth="1"/>
    <col min="10" max="10" width="71.28515625" style="594" bestFit="1" customWidth="1"/>
    <col min="11" max="11" width="79.28515625" style="4" bestFit="1" customWidth="1"/>
    <col min="12" max="12" width="6.28515625" style="4" bestFit="1" customWidth="1"/>
    <col min="13" max="13" width="15.5703125" style="4" bestFit="1" customWidth="1"/>
    <col min="14" max="258" width="9.140625" style="4"/>
    <col min="259" max="259" width="41.7109375" style="4" bestFit="1" customWidth="1"/>
    <col min="260" max="260" width="15.7109375" style="4" bestFit="1" customWidth="1"/>
    <col min="261" max="261" width="41.5703125" style="4" customWidth="1"/>
    <col min="262" max="262" width="6.42578125" style="4" customWidth="1"/>
    <col min="263" max="263" width="18.28515625" style="4" bestFit="1" customWidth="1"/>
    <col min="264" max="264" width="9.140625" style="4"/>
    <col min="265" max="265" width="31.28515625" style="4" bestFit="1" customWidth="1"/>
    <col min="266" max="266" width="15.7109375" style="4" bestFit="1" customWidth="1"/>
    <col min="267" max="267" width="44.7109375" style="4" bestFit="1" customWidth="1"/>
    <col min="268" max="268" width="6.28515625" style="4" bestFit="1" customWidth="1"/>
    <col min="269" max="269" width="15.5703125" style="4" bestFit="1" customWidth="1"/>
    <col min="270" max="514" width="9.140625" style="4"/>
    <col min="515" max="515" width="41.7109375" style="4" bestFit="1" customWidth="1"/>
    <col min="516" max="516" width="15.7109375" style="4" bestFit="1" customWidth="1"/>
    <col min="517" max="517" width="41.5703125" style="4" customWidth="1"/>
    <col min="518" max="518" width="6.42578125" style="4" customWidth="1"/>
    <col min="519" max="519" width="18.28515625" style="4" bestFit="1" customWidth="1"/>
    <col min="520" max="520" width="9.140625" style="4"/>
    <col min="521" max="521" width="31.28515625" style="4" bestFit="1" customWidth="1"/>
    <col min="522" max="522" width="15.7109375" style="4" bestFit="1" customWidth="1"/>
    <col min="523" max="523" width="44.7109375" style="4" bestFit="1" customWidth="1"/>
    <col min="524" max="524" width="6.28515625" style="4" bestFit="1" customWidth="1"/>
    <col min="525" max="525" width="15.5703125" style="4" bestFit="1" customWidth="1"/>
    <col min="526" max="770" width="9.140625" style="4"/>
    <col min="771" max="771" width="41.7109375" style="4" bestFit="1" customWidth="1"/>
    <col min="772" max="772" width="15.7109375" style="4" bestFit="1" customWidth="1"/>
    <col min="773" max="773" width="41.5703125" style="4" customWidth="1"/>
    <col min="774" max="774" width="6.42578125" style="4" customWidth="1"/>
    <col min="775" max="775" width="18.28515625" style="4" bestFit="1" customWidth="1"/>
    <col min="776" max="776" width="9.140625" style="4"/>
    <col min="777" max="777" width="31.28515625" style="4" bestFit="1" customWidth="1"/>
    <col min="778" max="778" width="15.7109375" style="4" bestFit="1" customWidth="1"/>
    <col min="779" max="779" width="44.7109375" style="4" bestFit="1" customWidth="1"/>
    <col min="780" max="780" width="6.28515625" style="4" bestFit="1" customWidth="1"/>
    <col min="781" max="781" width="15.5703125" style="4" bestFit="1" customWidth="1"/>
    <col min="782" max="1026" width="9.140625" style="4"/>
    <col min="1027" max="1027" width="41.7109375" style="4" bestFit="1" customWidth="1"/>
    <col min="1028" max="1028" width="15.7109375" style="4" bestFit="1" customWidth="1"/>
    <col min="1029" max="1029" width="41.5703125" style="4" customWidth="1"/>
    <col min="1030" max="1030" width="6.42578125" style="4" customWidth="1"/>
    <col min="1031" max="1031" width="18.28515625" style="4" bestFit="1" customWidth="1"/>
    <col min="1032" max="1032" width="9.140625" style="4"/>
    <col min="1033" max="1033" width="31.28515625" style="4" bestFit="1" customWidth="1"/>
    <col min="1034" max="1034" width="15.7109375" style="4" bestFit="1" customWidth="1"/>
    <col min="1035" max="1035" width="44.7109375" style="4" bestFit="1" customWidth="1"/>
    <col min="1036" max="1036" width="6.28515625" style="4" bestFit="1" customWidth="1"/>
    <col min="1037" max="1037" width="15.5703125" style="4" bestFit="1" customWidth="1"/>
    <col min="1038" max="1282" width="9.140625" style="4"/>
    <col min="1283" max="1283" width="41.7109375" style="4" bestFit="1" customWidth="1"/>
    <col min="1284" max="1284" width="15.7109375" style="4" bestFit="1" customWidth="1"/>
    <col min="1285" max="1285" width="41.5703125" style="4" customWidth="1"/>
    <col min="1286" max="1286" width="6.42578125" style="4" customWidth="1"/>
    <col min="1287" max="1287" width="18.28515625" style="4" bestFit="1" customWidth="1"/>
    <col min="1288" max="1288" width="9.140625" style="4"/>
    <col min="1289" max="1289" width="31.28515625" style="4" bestFit="1" customWidth="1"/>
    <col min="1290" max="1290" width="15.7109375" style="4" bestFit="1" customWidth="1"/>
    <col min="1291" max="1291" width="44.7109375" style="4" bestFit="1" customWidth="1"/>
    <col min="1292" max="1292" width="6.28515625" style="4" bestFit="1" customWidth="1"/>
    <col min="1293" max="1293" width="15.5703125" style="4" bestFit="1" customWidth="1"/>
    <col min="1294" max="1538" width="9.140625" style="4"/>
    <col min="1539" max="1539" width="41.7109375" style="4" bestFit="1" customWidth="1"/>
    <col min="1540" max="1540" width="15.7109375" style="4" bestFit="1" customWidth="1"/>
    <col min="1541" max="1541" width="41.5703125" style="4" customWidth="1"/>
    <col min="1542" max="1542" width="6.42578125" style="4" customWidth="1"/>
    <col min="1543" max="1543" width="18.28515625" style="4" bestFit="1" customWidth="1"/>
    <col min="1544" max="1544" width="9.140625" style="4"/>
    <col min="1545" max="1545" width="31.28515625" style="4" bestFit="1" customWidth="1"/>
    <col min="1546" max="1546" width="15.7109375" style="4" bestFit="1" customWidth="1"/>
    <col min="1547" max="1547" width="44.7109375" style="4" bestFit="1" customWidth="1"/>
    <col min="1548" max="1548" width="6.28515625" style="4" bestFit="1" customWidth="1"/>
    <col min="1549" max="1549" width="15.5703125" style="4" bestFit="1" customWidth="1"/>
    <col min="1550" max="1794" width="9.140625" style="4"/>
    <col min="1795" max="1795" width="41.7109375" style="4" bestFit="1" customWidth="1"/>
    <col min="1796" max="1796" width="15.7109375" style="4" bestFit="1" customWidth="1"/>
    <col min="1797" max="1797" width="41.5703125" style="4" customWidth="1"/>
    <col min="1798" max="1798" width="6.42578125" style="4" customWidth="1"/>
    <col min="1799" max="1799" width="18.28515625" style="4" bestFit="1" customWidth="1"/>
    <col min="1800" max="1800" width="9.140625" style="4"/>
    <col min="1801" max="1801" width="31.28515625" style="4" bestFit="1" customWidth="1"/>
    <col min="1802" max="1802" width="15.7109375" style="4" bestFit="1" customWidth="1"/>
    <col min="1803" max="1803" width="44.7109375" style="4" bestFit="1" customWidth="1"/>
    <col min="1804" max="1804" width="6.28515625" style="4" bestFit="1" customWidth="1"/>
    <col min="1805" max="1805" width="15.5703125" style="4" bestFit="1" customWidth="1"/>
    <col min="1806" max="2050" width="9.140625" style="4"/>
    <col min="2051" max="2051" width="41.7109375" style="4" bestFit="1" customWidth="1"/>
    <col min="2052" max="2052" width="15.7109375" style="4" bestFit="1" customWidth="1"/>
    <col min="2053" max="2053" width="41.5703125" style="4" customWidth="1"/>
    <col min="2054" max="2054" width="6.42578125" style="4" customWidth="1"/>
    <col min="2055" max="2055" width="18.28515625" style="4" bestFit="1" customWidth="1"/>
    <col min="2056" max="2056" width="9.140625" style="4"/>
    <col min="2057" max="2057" width="31.28515625" style="4" bestFit="1" customWidth="1"/>
    <col min="2058" max="2058" width="15.7109375" style="4" bestFit="1" customWidth="1"/>
    <col min="2059" max="2059" width="44.7109375" style="4" bestFit="1" customWidth="1"/>
    <col min="2060" max="2060" width="6.28515625" style="4" bestFit="1" customWidth="1"/>
    <col min="2061" max="2061" width="15.5703125" style="4" bestFit="1" customWidth="1"/>
    <col min="2062" max="2306" width="9.140625" style="4"/>
    <col min="2307" max="2307" width="41.7109375" style="4" bestFit="1" customWidth="1"/>
    <col min="2308" max="2308" width="15.7109375" style="4" bestFit="1" customWidth="1"/>
    <col min="2309" max="2309" width="41.5703125" style="4" customWidth="1"/>
    <col min="2310" max="2310" width="6.42578125" style="4" customWidth="1"/>
    <col min="2311" max="2311" width="18.28515625" style="4" bestFit="1" customWidth="1"/>
    <col min="2312" max="2312" width="9.140625" style="4"/>
    <col min="2313" max="2313" width="31.28515625" style="4" bestFit="1" customWidth="1"/>
    <col min="2314" max="2314" width="15.7109375" style="4" bestFit="1" customWidth="1"/>
    <col min="2315" max="2315" width="44.7109375" style="4" bestFit="1" customWidth="1"/>
    <col min="2316" max="2316" width="6.28515625" style="4" bestFit="1" customWidth="1"/>
    <col min="2317" max="2317" width="15.5703125" style="4" bestFit="1" customWidth="1"/>
    <col min="2318" max="2562" width="9.140625" style="4"/>
    <col min="2563" max="2563" width="41.7109375" style="4" bestFit="1" customWidth="1"/>
    <col min="2564" max="2564" width="15.7109375" style="4" bestFit="1" customWidth="1"/>
    <col min="2565" max="2565" width="41.5703125" style="4" customWidth="1"/>
    <col min="2566" max="2566" width="6.42578125" style="4" customWidth="1"/>
    <col min="2567" max="2567" width="18.28515625" style="4" bestFit="1" customWidth="1"/>
    <col min="2568" max="2568" width="9.140625" style="4"/>
    <col min="2569" max="2569" width="31.28515625" style="4" bestFit="1" customWidth="1"/>
    <col min="2570" max="2570" width="15.7109375" style="4" bestFit="1" customWidth="1"/>
    <col min="2571" max="2571" width="44.7109375" style="4" bestFit="1" customWidth="1"/>
    <col min="2572" max="2572" width="6.28515625" style="4" bestFit="1" customWidth="1"/>
    <col min="2573" max="2573" width="15.5703125" style="4" bestFit="1" customWidth="1"/>
    <col min="2574" max="2818" width="9.140625" style="4"/>
    <col min="2819" max="2819" width="41.7109375" style="4" bestFit="1" customWidth="1"/>
    <col min="2820" max="2820" width="15.7109375" style="4" bestFit="1" customWidth="1"/>
    <col min="2821" max="2821" width="41.5703125" style="4" customWidth="1"/>
    <col min="2822" max="2822" width="6.42578125" style="4" customWidth="1"/>
    <col min="2823" max="2823" width="18.28515625" style="4" bestFit="1" customWidth="1"/>
    <col min="2824" max="2824" width="9.140625" style="4"/>
    <col min="2825" max="2825" width="31.28515625" style="4" bestFit="1" customWidth="1"/>
    <col min="2826" max="2826" width="15.7109375" style="4" bestFit="1" customWidth="1"/>
    <col min="2827" max="2827" width="44.7109375" style="4" bestFit="1" customWidth="1"/>
    <col min="2828" max="2828" width="6.28515625" style="4" bestFit="1" customWidth="1"/>
    <col min="2829" max="2829" width="15.5703125" style="4" bestFit="1" customWidth="1"/>
    <col min="2830" max="3074" width="9.140625" style="4"/>
    <col min="3075" max="3075" width="41.7109375" style="4" bestFit="1" customWidth="1"/>
    <col min="3076" max="3076" width="15.7109375" style="4" bestFit="1" customWidth="1"/>
    <col min="3077" max="3077" width="41.5703125" style="4" customWidth="1"/>
    <col min="3078" max="3078" width="6.42578125" style="4" customWidth="1"/>
    <col min="3079" max="3079" width="18.28515625" style="4" bestFit="1" customWidth="1"/>
    <col min="3080" max="3080" width="9.140625" style="4"/>
    <col min="3081" max="3081" width="31.28515625" style="4" bestFit="1" customWidth="1"/>
    <col min="3082" max="3082" width="15.7109375" style="4" bestFit="1" customWidth="1"/>
    <col min="3083" max="3083" width="44.7109375" style="4" bestFit="1" customWidth="1"/>
    <col min="3084" max="3084" width="6.28515625" style="4" bestFit="1" customWidth="1"/>
    <col min="3085" max="3085" width="15.5703125" style="4" bestFit="1" customWidth="1"/>
    <col min="3086" max="3330" width="9.140625" style="4"/>
    <col min="3331" max="3331" width="41.7109375" style="4" bestFit="1" customWidth="1"/>
    <col min="3332" max="3332" width="15.7109375" style="4" bestFit="1" customWidth="1"/>
    <col min="3333" max="3333" width="41.5703125" style="4" customWidth="1"/>
    <col min="3334" max="3334" width="6.42578125" style="4" customWidth="1"/>
    <col min="3335" max="3335" width="18.28515625" style="4" bestFit="1" customWidth="1"/>
    <col min="3336" max="3336" width="9.140625" style="4"/>
    <col min="3337" max="3337" width="31.28515625" style="4" bestFit="1" customWidth="1"/>
    <col min="3338" max="3338" width="15.7109375" style="4" bestFit="1" customWidth="1"/>
    <col min="3339" max="3339" width="44.7109375" style="4" bestFit="1" customWidth="1"/>
    <col min="3340" max="3340" width="6.28515625" style="4" bestFit="1" customWidth="1"/>
    <col min="3341" max="3341" width="15.5703125" style="4" bestFit="1" customWidth="1"/>
    <col min="3342" max="3586" width="9.140625" style="4"/>
    <col min="3587" max="3587" width="41.7109375" style="4" bestFit="1" customWidth="1"/>
    <col min="3588" max="3588" width="15.7109375" style="4" bestFit="1" customWidth="1"/>
    <col min="3589" max="3589" width="41.5703125" style="4" customWidth="1"/>
    <col min="3590" max="3590" width="6.42578125" style="4" customWidth="1"/>
    <col min="3591" max="3591" width="18.28515625" style="4" bestFit="1" customWidth="1"/>
    <col min="3592" max="3592" width="9.140625" style="4"/>
    <col min="3593" max="3593" width="31.28515625" style="4" bestFit="1" customWidth="1"/>
    <col min="3594" max="3594" width="15.7109375" style="4" bestFit="1" customWidth="1"/>
    <col min="3595" max="3595" width="44.7109375" style="4" bestFit="1" customWidth="1"/>
    <col min="3596" max="3596" width="6.28515625" style="4" bestFit="1" customWidth="1"/>
    <col min="3597" max="3597" width="15.5703125" style="4" bestFit="1" customWidth="1"/>
    <col min="3598" max="3842" width="9.140625" style="4"/>
    <col min="3843" max="3843" width="41.7109375" style="4" bestFit="1" customWidth="1"/>
    <col min="3844" max="3844" width="15.7109375" style="4" bestFit="1" customWidth="1"/>
    <col min="3845" max="3845" width="41.5703125" style="4" customWidth="1"/>
    <col min="3846" max="3846" width="6.42578125" style="4" customWidth="1"/>
    <col min="3847" max="3847" width="18.28515625" style="4" bestFit="1" customWidth="1"/>
    <col min="3848" max="3848" width="9.140625" style="4"/>
    <col min="3849" max="3849" width="31.28515625" style="4" bestFit="1" customWidth="1"/>
    <col min="3850" max="3850" width="15.7109375" style="4" bestFit="1" customWidth="1"/>
    <col min="3851" max="3851" width="44.7109375" style="4" bestFit="1" customWidth="1"/>
    <col min="3852" max="3852" width="6.28515625" style="4" bestFit="1" customWidth="1"/>
    <col min="3853" max="3853" width="15.5703125" style="4" bestFit="1" customWidth="1"/>
    <col min="3854" max="4098" width="9.140625" style="4"/>
    <col min="4099" max="4099" width="41.7109375" style="4" bestFit="1" customWidth="1"/>
    <col min="4100" max="4100" width="15.7109375" style="4" bestFit="1" customWidth="1"/>
    <col min="4101" max="4101" width="41.5703125" style="4" customWidth="1"/>
    <col min="4102" max="4102" width="6.42578125" style="4" customWidth="1"/>
    <col min="4103" max="4103" width="18.28515625" style="4" bestFit="1" customWidth="1"/>
    <col min="4104" max="4104" width="9.140625" style="4"/>
    <col min="4105" max="4105" width="31.28515625" style="4" bestFit="1" customWidth="1"/>
    <col min="4106" max="4106" width="15.7109375" style="4" bestFit="1" customWidth="1"/>
    <col min="4107" max="4107" width="44.7109375" style="4" bestFit="1" customWidth="1"/>
    <col min="4108" max="4108" width="6.28515625" style="4" bestFit="1" customWidth="1"/>
    <col min="4109" max="4109" width="15.5703125" style="4" bestFit="1" customWidth="1"/>
    <col min="4110" max="4354" width="9.140625" style="4"/>
    <col min="4355" max="4355" width="41.7109375" style="4" bestFit="1" customWidth="1"/>
    <col min="4356" max="4356" width="15.7109375" style="4" bestFit="1" customWidth="1"/>
    <col min="4357" max="4357" width="41.5703125" style="4" customWidth="1"/>
    <col min="4358" max="4358" width="6.42578125" style="4" customWidth="1"/>
    <col min="4359" max="4359" width="18.28515625" style="4" bestFit="1" customWidth="1"/>
    <col min="4360" max="4360" width="9.140625" style="4"/>
    <col min="4361" max="4361" width="31.28515625" style="4" bestFit="1" customWidth="1"/>
    <col min="4362" max="4362" width="15.7109375" style="4" bestFit="1" customWidth="1"/>
    <col min="4363" max="4363" width="44.7109375" style="4" bestFit="1" customWidth="1"/>
    <col min="4364" max="4364" width="6.28515625" style="4" bestFit="1" customWidth="1"/>
    <col min="4365" max="4365" width="15.5703125" style="4" bestFit="1" customWidth="1"/>
    <col min="4366" max="4610" width="9.140625" style="4"/>
    <col min="4611" max="4611" width="41.7109375" style="4" bestFit="1" customWidth="1"/>
    <col min="4612" max="4612" width="15.7109375" style="4" bestFit="1" customWidth="1"/>
    <col min="4613" max="4613" width="41.5703125" style="4" customWidth="1"/>
    <col min="4614" max="4614" width="6.42578125" style="4" customWidth="1"/>
    <col min="4615" max="4615" width="18.28515625" style="4" bestFit="1" customWidth="1"/>
    <col min="4616" max="4616" width="9.140625" style="4"/>
    <col min="4617" max="4617" width="31.28515625" style="4" bestFit="1" customWidth="1"/>
    <col min="4618" max="4618" width="15.7109375" style="4" bestFit="1" customWidth="1"/>
    <col min="4619" max="4619" width="44.7109375" style="4" bestFit="1" customWidth="1"/>
    <col min="4620" max="4620" width="6.28515625" style="4" bestFit="1" customWidth="1"/>
    <col min="4621" max="4621" width="15.5703125" style="4" bestFit="1" customWidth="1"/>
    <col min="4622" max="4866" width="9.140625" style="4"/>
    <col min="4867" max="4867" width="41.7109375" style="4" bestFit="1" customWidth="1"/>
    <col min="4868" max="4868" width="15.7109375" style="4" bestFit="1" customWidth="1"/>
    <col min="4869" max="4869" width="41.5703125" style="4" customWidth="1"/>
    <col min="4870" max="4870" width="6.42578125" style="4" customWidth="1"/>
    <col min="4871" max="4871" width="18.28515625" style="4" bestFit="1" customWidth="1"/>
    <col min="4872" max="4872" width="9.140625" style="4"/>
    <col min="4873" max="4873" width="31.28515625" style="4" bestFit="1" customWidth="1"/>
    <col min="4874" max="4874" width="15.7109375" style="4" bestFit="1" customWidth="1"/>
    <col min="4875" max="4875" width="44.7109375" style="4" bestFit="1" customWidth="1"/>
    <col min="4876" max="4876" width="6.28515625" style="4" bestFit="1" customWidth="1"/>
    <col min="4877" max="4877" width="15.5703125" style="4" bestFit="1" customWidth="1"/>
    <col min="4878" max="5122" width="9.140625" style="4"/>
    <col min="5123" max="5123" width="41.7109375" style="4" bestFit="1" customWidth="1"/>
    <col min="5124" max="5124" width="15.7109375" style="4" bestFit="1" customWidth="1"/>
    <col min="5125" max="5125" width="41.5703125" style="4" customWidth="1"/>
    <col min="5126" max="5126" width="6.42578125" style="4" customWidth="1"/>
    <col min="5127" max="5127" width="18.28515625" style="4" bestFit="1" customWidth="1"/>
    <col min="5128" max="5128" width="9.140625" style="4"/>
    <col min="5129" max="5129" width="31.28515625" style="4" bestFit="1" customWidth="1"/>
    <col min="5130" max="5130" width="15.7109375" style="4" bestFit="1" customWidth="1"/>
    <col min="5131" max="5131" width="44.7109375" style="4" bestFit="1" customWidth="1"/>
    <col min="5132" max="5132" width="6.28515625" style="4" bestFit="1" customWidth="1"/>
    <col min="5133" max="5133" width="15.5703125" style="4" bestFit="1" customWidth="1"/>
    <col min="5134" max="5378" width="9.140625" style="4"/>
    <col min="5379" max="5379" width="41.7109375" style="4" bestFit="1" customWidth="1"/>
    <col min="5380" max="5380" width="15.7109375" style="4" bestFit="1" customWidth="1"/>
    <col min="5381" max="5381" width="41.5703125" style="4" customWidth="1"/>
    <col min="5382" max="5382" width="6.42578125" style="4" customWidth="1"/>
    <col min="5383" max="5383" width="18.28515625" style="4" bestFit="1" customWidth="1"/>
    <col min="5384" max="5384" width="9.140625" style="4"/>
    <col min="5385" max="5385" width="31.28515625" style="4" bestFit="1" customWidth="1"/>
    <col min="5386" max="5386" width="15.7109375" style="4" bestFit="1" customWidth="1"/>
    <col min="5387" max="5387" width="44.7109375" style="4" bestFit="1" customWidth="1"/>
    <col min="5388" max="5388" width="6.28515625" style="4" bestFit="1" customWidth="1"/>
    <col min="5389" max="5389" width="15.5703125" style="4" bestFit="1" customWidth="1"/>
    <col min="5390" max="5634" width="9.140625" style="4"/>
    <col min="5635" max="5635" width="41.7109375" style="4" bestFit="1" customWidth="1"/>
    <col min="5636" max="5636" width="15.7109375" style="4" bestFit="1" customWidth="1"/>
    <col min="5637" max="5637" width="41.5703125" style="4" customWidth="1"/>
    <col min="5638" max="5638" width="6.42578125" style="4" customWidth="1"/>
    <col min="5639" max="5639" width="18.28515625" style="4" bestFit="1" customWidth="1"/>
    <col min="5640" max="5640" width="9.140625" style="4"/>
    <col min="5641" max="5641" width="31.28515625" style="4" bestFit="1" customWidth="1"/>
    <col min="5642" max="5642" width="15.7109375" style="4" bestFit="1" customWidth="1"/>
    <col min="5643" max="5643" width="44.7109375" style="4" bestFit="1" customWidth="1"/>
    <col min="5644" max="5644" width="6.28515625" style="4" bestFit="1" customWidth="1"/>
    <col min="5645" max="5645" width="15.5703125" style="4" bestFit="1" customWidth="1"/>
    <col min="5646" max="5890" width="9.140625" style="4"/>
    <col min="5891" max="5891" width="41.7109375" style="4" bestFit="1" customWidth="1"/>
    <col min="5892" max="5892" width="15.7109375" style="4" bestFit="1" customWidth="1"/>
    <col min="5893" max="5893" width="41.5703125" style="4" customWidth="1"/>
    <col min="5894" max="5894" width="6.42578125" style="4" customWidth="1"/>
    <col min="5895" max="5895" width="18.28515625" style="4" bestFit="1" customWidth="1"/>
    <col min="5896" max="5896" width="9.140625" style="4"/>
    <col min="5897" max="5897" width="31.28515625" style="4" bestFit="1" customWidth="1"/>
    <col min="5898" max="5898" width="15.7109375" style="4" bestFit="1" customWidth="1"/>
    <col min="5899" max="5899" width="44.7109375" style="4" bestFit="1" customWidth="1"/>
    <col min="5900" max="5900" width="6.28515625" style="4" bestFit="1" customWidth="1"/>
    <col min="5901" max="5901" width="15.5703125" style="4" bestFit="1" customWidth="1"/>
    <col min="5902" max="6146" width="9.140625" style="4"/>
    <col min="6147" max="6147" width="41.7109375" style="4" bestFit="1" customWidth="1"/>
    <col min="6148" max="6148" width="15.7109375" style="4" bestFit="1" customWidth="1"/>
    <col min="6149" max="6149" width="41.5703125" style="4" customWidth="1"/>
    <col min="6150" max="6150" width="6.42578125" style="4" customWidth="1"/>
    <col min="6151" max="6151" width="18.28515625" style="4" bestFit="1" customWidth="1"/>
    <col min="6152" max="6152" width="9.140625" style="4"/>
    <col min="6153" max="6153" width="31.28515625" style="4" bestFit="1" customWidth="1"/>
    <col min="6154" max="6154" width="15.7109375" style="4" bestFit="1" customWidth="1"/>
    <col min="6155" max="6155" width="44.7109375" style="4" bestFit="1" customWidth="1"/>
    <col min="6156" max="6156" width="6.28515625" style="4" bestFit="1" customWidth="1"/>
    <col min="6157" max="6157" width="15.5703125" style="4" bestFit="1" customWidth="1"/>
    <col min="6158" max="6402" width="9.140625" style="4"/>
    <col min="6403" max="6403" width="41.7109375" style="4" bestFit="1" customWidth="1"/>
    <col min="6404" max="6404" width="15.7109375" style="4" bestFit="1" customWidth="1"/>
    <col min="6405" max="6405" width="41.5703125" style="4" customWidth="1"/>
    <col min="6406" max="6406" width="6.42578125" style="4" customWidth="1"/>
    <col min="6407" max="6407" width="18.28515625" style="4" bestFit="1" customWidth="1"/>
    <col min="6408" max="6408" width="9.140625" style="4"/>
    <col min="6409" max="6409" width="31.28515625" style="4" bestFit="1" customWidth="1"/>
    <col min="6410" max="6410" width="15.7109375" style="4" bestFit="1" customWidth="1"/>
    <col min="6411" max="6411" width="44.7109375" style="4" bestFit="1" customWidth="1"/>
    <col min="6412" max="6412" width="6.28515625" style="4" bestFit="1" customWidth="1"/>
    <col min="6413" max="6413" width="15.5703125" style="4" bestFit="1" customWidth="1"/>
    <col min="6414" max="6658" width="9.140625" style="4"/>
    <col min="6659" max="6659" width="41.7109375" style="4" bestFit="1" customWidth="1"/>
    <col min="6660" max="6660" width="15.7109375" style="4" bestFit="1" customWidth="1"/>
    <col min="6661" max="6661" width="41.5703125" style="4" customWidth="1"/>
    <col min="6662" max="6662" width="6.42578125" style="4" customWidth="1"/>
    <col min="6663" max="6663" width="18.28515625" style="4" bestFit="1" customWidth="1"/>
    <col min="6664" max="6664" width="9.140625" style="4"/>
    <col min="6665" max="6665" width="31.28515625" style="4" bestFit="1" customWidth="1"/>
    <col min="6666" max="6666" width="15.7109375" style="4" bestFit="1" customWidth="1"/>
    <col min="6667" max="6667" width="44.7109375" style="4" bestFit="1" customWidth="1"/>
    <col min="6668" max="6668" width="6.28515625" style="4" bestFit="1" customWidth="1"/>
    <col min="6669" max="6669" width="15.5703125" style="4" bestFit="1" customWidth="1"/>
    <col min="6670" max="6914" width="9.140625" style="4"/>
    <col min="6915" max="6915" width="41.7109375" style="4" bestFit="1" customWidth="1"/>
    <col min="6916" max="6916" width="15.7109375" style="4" bestFit="1" customWidth="1"/>
    <col min="6917" max="6917" width="41.5703125" style="4" customWidth="1"/>
    <col min="6918" max="6918" width="6.42578125" style="4" customWidth="1"/>
    <col min="6919" max="6919" width="18.28515625" style="4" bestFit="1" customWidth="1"/>
    <col min="6920" max="6920" width="9.140625" style="4"/>
    <col min="6921" max="6921" width="31.28515625" style="4" bestFit="1" customWidth="1"/>
    <col min="6922" max="6922" width="15.7109375" style="4" bestFit="1" customWidth="1"/>
    <col min="6923" max="6923" width="44.7109375" style="4" bestFit="1" customWidth="1"/>
    <col min="6924" max="6924" width="6.28515625" style="4" bestFit="1" customWidth="1"/>
    <col min="6925" max="6925" width="15.5703125" style="4" bestFit="1" customWidth="1"/>
    <col min="6926" max="7170" width="9.140625" style="4"/>
    <col min="7171" max="7171" width="41.7109375" style="4" bestFit="1" customWidth="1"/>
    <col min="7172" max="7172" width="15.7109375" style="4" bestFit="1" customWidth="1"/>
    <col min="7173" max="7173" width="41.5703125" style="4" customWidth="1"/>
    <col min="7174" max="7174" width="6.42578125" style="4" customWidth="1"/>
    <col min="7175" max="7175" width="18.28515625" style="4" bestFit="1" customWidth="1"/>
    <col min="7176" max="7176" width="9.140625" style="4"/>
    <col min="7177" max="7177" width="31.28515625" style="4" bestFit="1" customWidth="1"/>
    <col min="7178" max="7178" width="15.7109375" style="4" bestFit="1" customWidth="1"/>
    <col min="7179" max="7179" width="44.7109375" style="4" bestFit="1" customWidth="1"/>
    <col min="7180" max="7180" width="6.28515625" style="4" bestFit="1" customWidth="1"/>
    <col min="7181" max="7181" width="15.5703125" style="4" bestFit="1" customWidth="1"/>
    <col min="7182" max="7426" width="9.140625" style="4"/>
    <col min="7427" max="7427" width="41.7109375" style="4" bestFit="1" customWidth="1"/>
    <col min="7428" max="7428" width="15.7109375" style="4" bestFit="1" customWidth="1"/>
    <col min="7429" max="7429" width="41.5703125" style="4" customWidth="1"/>
    <col min="7430" max="7430" width="6.42578125" style="4" customWidth="1"/>
    <col min="7431" max="7431" width="18.28515625" style="4" bestFit="1" customWidth="1"/>
    <col min="7432" max="7432" width="9.140625" style="4"/>
    <col min="7433" max="7433" width="31.28515625" style="4" bestFit="1" customWidth="1"/>
    <col min="7434" max="7434" width="15.7109375" style="4" bestFit="1" customWidth="1"/>
    <col min="7435" max="7435" width="44.7109375" style="4" bestFit="1" customWidth="1"/>
    <col min="7436" max="7436" width="6.28515625" style="4" bestFit="1" customWidth="1"/>
    <col min="7437" max="7437" width="15.5703125" style="4" bestFit="1" customWidth="1"/>
    <col min="7438" max="7682" width="9.140625" style="4"/>
    <col min="7683" max="7683" width="41.7109375" style="4" bestFit="1" customWidth="1"/>
    <col min="7684" max="7684" width="15.7109375" style="4" bestFit="1" customWidth="1"/>
    <col min="7685" max="7685" width="41.5703125" style="4" customWidth="1"/>
    <col min="7686" max="7686" width="6.42578125" style="4" customWidth="1"/>
    <col min="7687" max="7687" width="18.28515625" style="4" bestFit="1" customWidth="1"/>
    <col min="7688" max="7688" width="9.140625" style="4"/>
    <col min="7689" max="7689" width="31.28515625" style="4" bestFit="1" customWidth="1"/>
    <col min="7690" max="7690" width="15.7109375" style="4" bestFit="1" customWidth="1"/>
    <col min="7691" max="7691" width="44.7109375" style="4" bestFit="1" customWidth="1"/>
    <col min="7692" max="7692" width="6.28515625" style="4" bestFit="1" customWidth="1"/>
    <col min="7693" max="7693" width="15.5703125" style="4" bestFit="1" customWidth="1"/>
    <col min="7694" max="7938" width="9.140625" style="4"/>
    <col min="7939" max="7939" width="41.7109375" style="4" bestFit="1" customWidth="1"/>
    <col min="7940" max="7940" width="15.7109375" style="4" bestFit="1" customWidth="1"/>
    <col min="7941" max="7941" width="41.5703125" style="4" customWidth="1"/>
    <col min="7942" max="7942" width="6.42578125" style="4" customWidth="1"/>
    <col min="7943" max="7943" width="18.28515625" style="4" bestFit="1" customWidth="1"/>
    <col min="7944" max="7944" width="9.140625" style="4"/>
    <col min="7945" max="7945" width="31.28515625" style="4" bestFit="1" customWidth="1"/>
    <col min="7946" max="7946" width="15.7109375" style="4" bestFit="1" customWidth="1"/>
    <col min="7947" max="7947" width="44.7109375" style="4" bestFit="1" customWidth="1"/>
    <col min="7948" max="7948" width="6.28515625" style="4" bestFit="1" customWidth="1"/>
    <col min="7949" max="7949" width="15.5703125" style="4" bestFit="1" customWidth="1"/>
    <col min="7950" max="8194" width="9.140625" style="4"/>
    <col min="8195" max="8195" width="41.7109375" style="4" bestFit="1" customWidth="1"/>
    <col min="8196" max="8196" width="15.7109375" style="4" bestFit="1" customWidth="1"/>
    <col min="8197" max="8197" width="41.5703125" style="4" customWidth="1"/>
    <col min="8198" max="8198" width="6.42578125" style="4" customWidth="1"/>
    <col min="8199" max="8199" width="18.28515625" style="4" bestFit="1" customWidth="1"/>
    <col min="8200" max="8200" width="9.140625" style="4"/>
    <col min="8201" max="8201" width="31.28515625" style="4" bestFit="1" customWidth="1"/>
    <col min="8202" max="8202" width="15.7109375" style="4" bestFit="1" customWidth="1"/>
    <col min="8203" max="8203" width="44.7109375" style="4" bestFit="1" customWidth="1"/>
    <col min="8204" max="8204" width="6.28515625" style="4" bestFit="1" customWidth="1"/>
    <col min="8205" max="8205" width="15.5703125" style="4" bestFit="1" customWidth="1"/>
    <col min="8206" max="8450" width="9.140625" style="4"/>
    <col min="8451" max="8451" width="41.7109375" style="4" bestFit="1" customWidth="1"/>
    <col min="8452" max="8452" width="15.7109375" style="4" bestFit="1" customWidth="1"/>
    <col min="8453" max="8453" width="41.5703125" style="4" customWidth="1"/>
    <col min="8454" max="8454" width="6.42578125" style="4" customWidth="1"/>
    <col min="8455" max="8455" width="18.28515625" style="4" bestFit="1" customWidth="1"/>
    <col min="8456" max="8456" width="9.140625" style="4"/>
    <col min="8457" max="8457" width="31.28515625" style="4" bestFit="1" customWidth="1"/>
    <col min="8458" max="8458" width="15.7109375" style="4" bestFit="1" customWidth="1"/>
    <col min="8459" max="8459" width="44.7109375" style="4" bestFit="1" customWidth="1"/>
    <col min="8460" max="8460" width="6.28515625" style="4" bestFit="1" customWidth="1"/>
    <col min="8461" max="8461" width="15.5703125" style="4" bestFit="1" customWidth="1"/>
    <col min="8462" max="8706" width="9.140625" style="4"/>
    <col min="8707" max="8707" width="41.7109375" style="4" bestFit="1" customWidth="1"/>
    <col min="8708" max="8708" width="15.7109375" style="4" bestFit="1" customWidth="1"/>
    <col min="8709" max="8709" width="41.5703125" style="4" customWidth="1"/>
    <col min="8710" max="8710" width="6.42578125" style="4" customWidth="1"/>
    <col min="8711" max="8711" width="18.28515625" style="4" bestFit="1" customWidth="1"/>
    <col min="8712" max="8712" width="9.140625" style="4"/>
    <col min="8713" max="8713" width="31.28515625" style="4" bestFit="1" customWidth="1"/>
    <col min="8714" max="8714" width="15.7109375" style="4" bestFit="1" customWidth="1"/>
    <col min="8715" max="8715" width="44.7109375" style="4" bestFit="1" customWidth="1"/>
    <col min="8716" max="8716" width="6.28515625" style="4" bestFit="1" customWidth="1"/>
    <col min="8717" max="8717" width="15.5703125" style="4" bestFit="1" customWidth="1"/>
    <col min="8718" max="8962" width="9.140625" style="4"/>
    <col min="8963" max="8963" width="41.7109375" style="4" bestFit="1" customWidth="1"/>
    <col min="8964" max="8964" width="15.7109375" style="4" bestFit="1" customWidth="1"/>
    <col min="8965" max="8965" width="41.5703125" style="4" customWidth="1"/>
    <col min="8966" max="8966" width="6.42578125" style="4" customWidth="1"/>
    <col min="8967" max="8967" width="18.28515625" style="4" bestFit="1" customWidth="1"/>
    <col min="8968" max="8968" width="9.140625" style="4"/>
    <col min="8969" max="8969" width="31.28515625" style="4" bestFit="1" customWidth="1"/>
    <col min="8970" max="8970" width="15.7109375" style="4" bestFit="1" customWidth="1"/>
    <col min="8971" max="8971" width="44.7109375" style="4" bestFit="1" customWidth="1"/>
    <col min="8972" max="8972" width="6.28515625" style="4" bestFit="1" customWidth="1"/>
    <col min="8973" max="8973" width="15.5703125" style="4" bestFit="1" customWidth="1"/>
    <col min="8974" max="9218" width="9.140625" style="4"/>
    <col min="9219" max="9219" width="41.7109375" style="4" bestFit="1" customWidth="1"/>
    <col min="9220" max="9220" width="15.7109375" style="4" bestFit="1" customWidth="1"/>
    <col min="9221" max="9221" width="41.5703125" style="4" customWidth="1"/>
    <col min="9222" max="9222" width="6.42578125" style="4" customWidth="1"/>
    <col min="9223" max="9223" width="18.28515625" style="4" bestFit="1" customWidth="1"/>
    <col min="9224" max="9224" width="9.140625" style="4"/>
    <col min="9225" max="9225" width="31.28515625" style="4" bestFit="1" customWidth="1"/>
    <col min="9226" max="9226" width="15.7109375" style="4" bestFit="1" customWidth="1"/>
    <col min="9227" max="9227" width="44.7109375" style="4" bestFit="1" customWidth="1"/>
    <col min="9228" max="9228" width="6.28515625" style="4" bestFit="1" customWidth="1"/>
    <col min="9229" max="9229" width="15.5703125" style="4" bestFit="1" customWidth="1"/>
    <col min="9230" max="9474" width="9.140625" style="4"/>
    <col min="9475" max="9475" width="41.7109375" style="4" bestFit="1" customWidth="1"/>
    <col min="9476" max="9476" width="15.7109375" style="4" bestFit="1" customWidth="1"/>
    <col min="9477" max="9477" width="41.5703125" style="4" customWidth="1"/>
    <col min="9478" max="9478" width="6.42578125" style="4" customWidth="1"/>
    <col min="9479" max="9479" width="18.28515625" style="4" bestFit="1" customWidth="1"/>
    <col min="9480" max="9480" width="9.140625" style="4"/>
    <col min="9481" max="9481" width="31.28515625" style="4" bestFit="1" customWidth="1"/>
    <col min="9482" max="9482" width="15.7109375" style="4" bestFit="1" customWidth="1"/>
    <col min="9483" max="9483" width="44.7109375" style="4" bestFit="1" customWidth="1"/>
    <col min="9484" max="9484" width="6.28515625" style="4" bestFit="1" customWidth="1"/>
    <col min="9485" max="9485" width="15.5703125" style="4" bestFit="1" customWidth="1"/>
    <col min="9486" max="9730" width="9.140625" style="4"/>
    <col min="9731" max="9731" width="41.7109375" style="4" bestFit="1" customWidth="1"/>
    <col min="9732" max="9732" width="15.7109375" style="4" bestFit="1" customWidth="1"/>
    <col min="9733" max="9733" width="41.5703125" style="4" customWidth="1"/>
    <col min="9734" max="9734" width="6.42578125" style="4" customWidth="1"/>
    <col min="9735" max="9735" width="18.28515625" style="4" bestFit="1" customWidth="1"/>
    <col min="9736" max="9736" width="9.140625" style="4"/>
    <col min="9737" max="9737" width="31.28515625" style="4" bestFit="1" customWidth="1"/>
    <col min="9738" max="9738" width="15.7109375" style="4" bestFit="1" customWidth="1"/>
    <col min="9739" max="9739" width="44.7109375" style="4" bestFit="1" customWidth="1"/>
    <col min="9740" max="9740" width="6.28515625" style="4" bestFit="1" customWidth="1"/>
    <col min="9741" max="9741" width="15.5703125" style="4" bestFit="1" customWidth="1"/>
    <col min="9742" max="9986" width="9.140625" style="4"/>
    <col min="9987" max="9987" width="41.7109375" style="4" bestFit="1" customWidth="1"/>
    <col min="9988" max="9988" width="15.7109375" style="4" bestFit="1" customWidth="1"/>
    <col min="9989" max="9989" width="41.5703125" style="4" customWidth="1"/>
    <col min="9990" max="9990" width="6.42578125" style="4" customWidth="1"/>
    <col min="9991" max="9991" width="18.28515625" style="4" bestFit="1" customWidth="1"/>
    <col min="9992" max="9992" width="9.140625" style="4"/>
    <col min="9993" max="9993" width="31.28515625" style="4" bestFit="1" customWidth="1"/>
    <col min="9994" max="9994" width="15.7109375" style="4" bestFit="1" customWidth="1"/>
    <col min="9995" max="9995" width="44.7109375" style="4" bestFit="1" customWidth="1"/>
    <col min="9996" max="9996" width="6.28515625" style="4" bestFit="1" customWidth="1"/>
    <col min="9997" max="9997" width="15.5703125" style="4" bestFit="1" customWidth="1"/>
    <col min="9998" max="10242" width="9.140625" style="4"/>
    <col min="10243" max="10243" width="41.7109375" style="4" bestFit="1" customWidth="1"/>
    <col min="10244" max="10244" width="15.7109375" style="4" bestFit="1" customWidth="1"/>
    <col min="10245" max="10245" width="41.5703125" style="4" customWidth="1"/>
    <col min="10246" max="10246" width="6.42578125" style="4" customWidth="1"/>
    <col min="10247" max="10247" width="18.28515625" style="4" bestFit="1" customWidth="1"/>
    <col min="10248" max="10248" width="9.140625" style="4"/>
    <col min="10249" max="10249" width="31.28515625" style="4" bestFit="1" customWidth="1"/>
    <col min="10250" max="10250" width="15.7109375" style="4" bestFit="1" customWidth="1"/>
    <col min="10251" max="10251" width="44.7109375" style="4" bestFit="1" customWidth="1"/>
    <col min="10252" max="10252" width="6.28515625" style="4" bestFit="1" customWidth="1"/>
    <col min="10253" max="10253" width="15.5703125" style="4" bestFit="1" customWidth="1"/>
    <col min="10254" max="10498" width="9.140625" style="4"/>
    <col min="10499" max="10499" width="41.7109375" style="4" bestFit="1" customWidth="1"/>
    <col min="10500" max="10500" width="15.7109375" style="4" bestFit="1" customWidth="1"/>
    <col min="10501" max="10501" width="41.5703125" style="4" customWidth="1"/>
    <col min="10502" max="10502" width="6.42578125" style="4" customWidth="1"/>
    <col min="10503" max="10503" width="18.28515625" style="4" bestFit="1" customWidth="1"/>
    <col min="10504" max="10504" width="9.140625" style="4"/>
    <col min="10505" max="10505" width="31.28515625" style="4" bestFit="1" customWidth="1"/>
    <col min="10506" max="10506" width="15.7109375" style="4" bestFit="1" customWidth="1"/>
    <col min="10507" max="10507" width="44.7109375" style="4" bestFit="1" customWidth="1"/>
    <col min="10508" max="10508" width="6.28515625" style="4" bestFit="1" customWidth="1"/>
    <col min="10509" max="10509" width="15.5703125" style="4" bestFit="1" customWidth="1"/>
    <col min="10510" max="10754" width="9.140625" style="4"/>
    <col min="10755" max="10755" width="41.7109375" style="4" bestFit="1" customWidth="1"/>
    <col min="10756" max="10756" width="15.7109375" style="4" bestFit="1" customWidth="1"/>
    <col min="10757" max="10757" width="41.5703125" style="4" customWidth="1"/>
    <col min="10758" max="10758" width="6.42578125" style="4" customWidth="1"/>
    <col min="10759" max="10759" width="18.28515625" style="4" bestFit="1" customWidth="1"/>
    <col min="10760" max="10760" width="9.140625" style="4"/>
    <col min="10761" max="10761" width="31.28515625" style="4" bestFit="1" customWidth="1"/>
    <col min="10762" max="10762" width="15.7109375" style="4" bestFit="1" customWidth="1"/>
    <col min="10763" max="10763" width="44.7109375" style="4" bestFit="1" customWidth="1"/>
    <col min="10764" max="10764" width="6.28515625" style="4" bestFit="1" customWidth="1"/>
    <col min="10765" max="10765" width="15.5703125" style="4" bestFit="1" customWidth="1"/>
    <col min="10766" max="11010" width="9.140625" style="4"/>
    <col min="11011" max="11011" width="41.7109375" style="4" bestFit="1" customWidth="1"/>
    <col min="11012" max="11012" width="15.7109375" style="4" bestFit="1" customWidth="1"/>
    <col min="11013" max="11013" width="41.5703125" style="4" customWidth="1"/>
    <col min="11014" max="11014" width="6.42578125" style="4" customWidth="1"/>
    <col min="11015" max="11015" width="18.28515625" style="4" bestFit="1" customWidth="1"/>
    <col min="11016" max="11016" width="9.140625" style="4"/>
    <col min="11017" max="11017" width="31.28515625" style="4" bestFit="1" customWidth="1"/>
    <col min="11018" max="11018" width="15.7109375" style="4" bestFit="1" customWidth="1"/>
    <col min="11019" max="11019" width="44.7109375" style="4" bestFit="1" customWidth="1"/>
    <col min="11020" max="11020" width="6.28515625" style="4" bestFit="1" customWidth="1"/>
    <col min="11021" max="11021" width="15.5703125" style="4" bestFit="1" customWidth="1"/>
    <col min="11022" max="11266" width="9.140625" style="4"/>
    <col min="11267" max="11267" width="41.7109375" style="4" bestFit="1" customWidth="1"/>
    <col min="11268" max="11268" width="15.7109375" style="4" bestFit="1" customWidth="1"/>
    <col min="11269" max="11269" width="41.5703125" style="4" customWidth="1"/>
    <col min="11270" max="11270" width="6.42578125" style="4" customWidth="1"/>
    <col min="11271" max="11271" width="18.28515625" style="4" bestFit="1" customWidth="1"/>
    <col min="11272" max="11272" width="9.140625" style="4"/>
    <col min="11273" max="11273" width="31.28515625" style="4" bestFit="1" customWidth="1"/>
    <col min="11274" max="11274" width="15.7109375" style="4" bestFit="1" customWidth="1"/>
    <col min="11275" max="11275" width="44.7109375" style="4" bestFit="1" customWidth="1"/>
    <col min="11276" max="11276" width="6.28515625" style="4" bestFit="1" customWidth="1"/>
    <col min="11277" max="11277" width="15.5703125" style="4" bestFit="1" customWidth="1"/>
    <col min="11278" max="11522" width="9.140625" style="4"/>
    <col min="11523" max="11523" width="41.7109375" style="4" bestFit="1" customWidth="1"/>
    <col min="11524" max="11524" width="15.7109375" style="4" bestFit="1" customWidth="1"/>
    <col min="11525" max="11525" width="41.5703125" style="4" customWidth="1"/>
    <col min="11526" max="11526" width="6.42578125" style="4" customWidth="1"/>
    <col min="11527" max="11527" width="18.28515625" style="4" bestFit="1" customWidth="1"/>
    <col min="11528" max="11528" width="9.140625" style="4"/>
    <col min="11529" max="11529" width="31.28515625" style="4" bestFit="1" customWidth="1"/>
    <col min="11530" max="11530" width="15.7109375" style="4" bestFit="1" customWidth="1"/>
    <col min="11531" max="11531" width="44.7109375" style="4" bestFit="1" customWidth="1"/>
    <col min="11532" max="11532" width="6.28515625" style="4" bestFit="1" customWidth="1"/>
    <col min="11533" max="11533" width="15.5703125" style="4" bestFit="1" customWidth="1"/>
    <col min="11534" max="11778" width="9.140625" style="4"/>
    <col min="11779" max="11779" width="41.7109375" style="4" bestFit="1" customWidth="1"/>
    <col min="11780" max="11780" width="15.7109375" style="4" bestFit="1" customWidth="1"/>
    <col min="11781" max="11781" width="41.5703125" style="4" customWidth="1"/>
    <col min="11782" max="11782" width="6.42578125" style="4" customWidth="1"/>
    <col min="11783" max="11783" width="18.28515625" style="4" bestFit="1" customWidth="1"/>
    <col min="11784" max="11784" width="9.140625" style="4"/>
    <col min="11785" max="11785" width="31.28515625" style="4" bestFit="1" customWidth="1"/>
    <col min="11786" max="11786" width="15.7109375" style="4" bestFit="1" customWidth="1"/>
    <col min="11787" max="11787" width="44.7109375" style="4" bestFit="1" customWidth="1"/>
    <col min="11788" max="11788" width="6.28515625" style="4" bestFit="1" customWidth="1"/>
    <col min="11789" max="11789" width="15.5703125" style="4" bestFit="1" customWidth="1"/>
    <col min="11790" max="12034" width="9.140625" style="4"/>
    <col min="12035" max="12035" width="41.7109375" style="4" bestFit="1" customWidth="1"/>
    <col min="12036" max="12036" width="15.7109375" style="4" bestFit="1" customWidth="1"/>
    <col min="12037" max="12037" width="41.5703125" style="4" customWidth="1"/>
    <col min="12038" max="12038" width="6.42578125" style="4" customWidth="1"/>
    <col min="12039" max="12039" width="18.28515625" style="4" bestFit="1" customWidth="1"/>
    <col min="12040" max="12040" width="9.140625" style="4"/>
    <col min="12041" max="12041" width="31.28515625" style="4" bestFit="1" customWidth="1"/>
    <col min="12042" max="12042" width="15.7109375" style="4" bestFit="1" customWidth="1"/>
    <col min="12043" max="12043" width="44.7109375" style="4" bestFit="1" customWidth="1"/>
    <col min="12044" max="12044" width="6.28515625" style="4" bestFit="1" customWidth="1"/>
    <col min="12045" max="12045" width="15.5703125" style="4" bestFit="1" customWidth="1"/>
    <col min="12046" max="12290" width="9.140625" style="4"/>
    <col min="12291" max="12291" width="41.7109375" style="4" bestFit="1" customWidth="1"/>
    <col min="12292" max="12292" width="15.7109375" style="4" bestFit="1" customWidth="1"/>
    <col min="12293" max="12293" width="41.5703125" style="4" customWidth="1"/>
    <col min="12294" max="12294" width="6.42578125" style="4" customWidth="1"/>
    <col min="12295" max="12295" width="18.28515625" style="4" bestFit="1" customWidth="1"/>
    <col min="12296" max="12296" width="9.140625" style="4"/>
    <col min="12297" max="12297" width="31.28515625" style="4" bestFit="1" customWidth="1"/>
    <col min="12298" max="12298" width="15.7109375" style="4" bestFit="1" customWidth="1"/>
    <col min="12299" max="12299" width="44.7109375" style="4" bestFit="1" customWidth="1"/>
    <col min="12300" max="12300" width="6.28515625" style="4" bestFit="1" customWidth="1"/>
    <col min="12301" max="12301" width="15.5703125" style="4" bestFit="1" customWidth="1"/>
    <col min="12302" max="12546" width="9.140625" style="4"/>
    <col min="12547" max="12547" width="41.7109375" style="4" bestFit="1" customWidth="1"/>
    <col min="12548" max="12548" width="15.7109375" style="4" bestFit="1" customWidth="1"/>
    <col min="12549" max="12549" width="41.5703125" style="4" customWidth="1"/>
    <col min="12550" max="12550" width="6.42578125" style="4" customWidth="1"/>
    <col min="12551" max="12551" width="18.28515625" style="4" bestFit="1" customWidth="1"/>
    <col min="12552" max="12552" width="9.140625" style="4"/>
    <col min="12553" max="12553" width="31.28515625" style="4" bestFit="1" customWidth="1"/>
    <col min="12554" max="12554" width="15.7109375" style="4" bestFit="1" customWidth="1"/>
    <col min="12555" max="12555" width="44.7109375" style="4" bestFit="1" customWidth="1"/>
    <col min="12556" max="12556" width="6.28515625" style="4" bestFit="1" customWidth="1"/>
    <col min="12557" max="12557" width="15.5703125" style="4" bestFit="1" customWidth="1"/>
    <col min="12558" max="12802" width="9.140625" style="4"/>
    <col min="12803" max="12803" width="41.7109375" style="4" bestFit="1" customWidth="1"/>
    <col min="12804" max="12804" width="15.7109375" style="4" bestFit="1" customWidth="1"/>
    <col min="12805" max="12805" width="41.5703125" style="4" customWidth="1"/>
    <col min="12806" max="12806" width="6.42578125" style="4" customWidth="1"/>
    <col min="12807" max="12807" width="18.28515625" style="4" bestFit="1" customWidth="1"/>
    <col min="12808" max="12808" width="9.140625" style="4"/>
    <col min="12809" max="12809" width="31.28515625" style="4" bestFit="1" customWidth="1"/>
    <col min="12810" max="12810" width="15.7109375" style="4" bestFit="1" customWidth="1"/>
    <col min="12811" max="12811" width="44.7109375" style="4" bestFit="1" customWidth="1"/>
    <col min="12812" max="12812" width="6.28515625" style="4" bestFit="1" customWidth="1"/>
    <col min="12813" max="12813" width="15.5703125" style="4" bestFit="1" customWidth="1"/>
    <col min="12814" max="13058" width="9.140625" style="4"/>
    <col min="13059" max="13059" width="41.7109375" style="4" bestFit="1" customWidth="1"/>
    <col min="13060" max="13060" width="15.7109375" style="4" bestFit="1" customWidth="1"/>
    <col min="13061" max="13061" width="41.5703125" style="4" customWidth="1"/>
    <col min="13062" max="13062" width="6.42578125" style="4" customWidth="1"/>
    <col min="13063" max="13063" width="18.28515625" style="4" bestFit="1" customWidth="1"/>
    <col min="13064" max="13064" width="9.140625" style="4"/>
    <col min="13065" max="13065" width="31.28515625" style="4" bestFit="1" customWidth="1"/>
    <col min="13066" max="13066" width="15.7109375" style="4" bestFit="1" customWidth="1"/>
    <col min="13067" max="13067" width="44.7109375" style="4" bestFit="1" customWidth="1"/>
    <col min="13068" max="13068" width="6.28515625" style="4" bestFit="1" customWidth="1"/>
    <col min="13069" max="13069" width="15.5703125" style="4" bestFit="1" customWidth="1"/>
    <col min="13070" max="13314" width="9.140625" style="4"/>
    <col min="13315" max="13315" width="41.7109375" style="4" bestFit="1" customWidth="1"/>
    <col min="13316" max="13316" width="15.7109375" style="4" bestFit="1" customWidth="1"/>
    <col min="13317" max="13317" width="41.5703125" style="4" customWidth="1"/>
    <col min="13318" max="13318" width="6.42578125" style="4" customWidth="1"/>
    <col min="13319" max="13319" width="18.28515625" style="4" bestFit="1" customWidth="1"/>
    <col min="13320" max="13320" width="9.140625" style="4"/>
    <col min="13321" max="13321" width="31.28515625" style="4" bestFit="1" customWidth="1"/>
    <col min="13322" max="13322" width="15.7109375" style="4" bestFit="1" customWidth="1"/>
    <col min="13323" max="13323" width="44.7109375" style="4" bestFit="1" customWidth="1"/>
    <col min="13324" max="13324" width="6.28515625" style="4" bestFit="1" customWidth="1"/>
    <col min="13325" max="13325" width="15.5703125" style="4" bestFit="1" customWidth="1"/>
    <col min="13326" max="13570" width="9.140625" style="4"/>
    <col min="13571" max="13571" width="41.7109375" style="4" bestFit="1" customWidth="1"/>
    <col min="13572" max="13572" width="15.7109375" style="4" bestFit="1" customWidth="1"/>
    <col min="13573" max="13573" width="41.5703125" style="4" customWidth="1"/>
    <col min="13574" max="13574" width="6.42578125" style="4" customWidth="1"/>
    <col min="13575" max="13575" width="18.28515625" style="4" bestFit="1" customWidth="1"/>
    <col min="13576" max="13576" width="9.140625" style="4"/>
    <col min="13577" max="13577" width="31.28515625" style="4" bestFit="1" customWidth="1"/>
    <col min="13578" max="13578" width="15.7109375" style="4" bestFit="1" customWidth="1"/>
    <col min="13579" max="13579" width="44.7109375" style="4" bestFit="1" customWidth="1"/>
    <col min="13580" max="13580" width="6.28515625" style="4" bestFit="1" customWidth="1"/>
    <col min="13581" max="13581" width="15.5703125" style="4" bestFit="1" customWidth="1"/>
    <col min="13582" max="13826" width="9.140625" style="4"/>
    <col min="13827" max="13827" width="41.7109375" style="4" bestFit="1" customWidth="1"/>
    <col min="13828" max="13828" width="15.7109375" style="4" bestFit="1" customWidth="1"/>
    <col min="13829" max="13829" width="41.5703125" style="4" customWidth="1"/>
    <col min="13830" max="13830" width="6.42578125" style="4" customWidth="1"/>
    <col min="13831" max="13831" width="18.28515625" style="4" bestFit="1" customWidth="1"/>
    <col min="13832" max="13832" width="9.140625" style="4"/>
    <col min="13833" max="13833" width="31.28515625" style="4" bestFit="1" customWidth="1"/>
    <col min="13834" max="13834" width="15.7109375" style="4" bestFit="1" customWidth="1"/>
    <col min="13835" max="13835" width="44.7109375" style="4" bestFit="1" customWidth="1"/>
    <col min="13836" max="13836" width="6.28515625" style="4" bestFit="1" customWidth="1"/>
    <col min="13837" max="13837" width="15.5703125" style="4" bestFit="1" customWidth="1"/>
    <col min="13838" max="14082" width="9.140625" style="4"/>
    <col min="14083" max="14083" width="41.7109375" style="4" bestFit="1" customWidth="1"/>
    <col min="14084" max="14084" width="15.7109375" style="4" bestFit="1" customWidth="1"/>
    <col min="14085" max="14085" width="41.5703125" style="4" customWidth="1"/>
    <col min="14086" max="14086" width="6.42578125" style="4" customWidth="1"/>
    <col min="14087" max="14087" width="18.28515625" style="4" bestFit="1" customWidth="1"/>
    <col min="14088" max="14088" width="9.140625" style="4"/>
    <col min="14089" max="14089" width="31.28515625" style="4" bestFit="1" customWidth="1"/>
    <col min="14090" max="14090" width="15.7109375" style="4" bestFit="1" customWidth="1"/>
    <col min="14091" max="14091" width="44.7109375" style="4" bestFit="1" customWidth="1"/>
    <col min="14092" max="14092" width="6.28515625" style="4" bestFit="1" customWidth="1"/>
    <col min="14093" max="14093" width="15.5703125" style="4" bestFit="1" customWidth="1"/>
    <col min="14094" max="14338" width="9.140625" style="4"/>
    <col min="14339" max="14339" width="41.7109375" style="4" bestFit="1" customWidth="1"/>
    <col min="14340" max="14340" width="15.7109375" style="4" bestFit="1" customWidth="1"/>
    <col min="14341" max="14341" width="41.5703125" style="4" customWidth="1"/>
    <col min="14342" max="14342" width="6.42578125" style="4" customWidth="1"/>
    <col min="14343" max="14343" width="18.28515625" style="4" bestFit="1" customWidth="1"/>
    <col min="14344" max="14344" width="9.140625" style="4"/>
    <col min="14345" max="14345" width="31.28515625" style="4" bestFit="1" customWidth="1"/>
    <col min="14346" max="14346" width="15.7109375" style="4" bestFit="1" customWidth="1"/>
    <col min="14347" max="14347" width="44.7109375" style="4" bestFit="1" customWidth="1"/>
    <col min="14348" max="14348" width="6.28515625" style="4" bestFit="1" customWidth="1"/>
    <col min="14349" max="14349" width="15.5703125" style="4" bestFit="1" customWidth="1"/>
    <col min="14350" max="14594" width="9.140625" style="4"/>
    <col min="14595" max="14595" width="41.7109375" style="4" bestFit="1" customWidth="1"/>
    <col min="14596" max="14596" width="15.7109375" style="4" bestFit="1" customWidth="1"/>
    <col min="14597" max="14597" width="41.5703125" style="4" customWidth="1"/>
    <col min="14598" max="14598" width="6.42578125" style="4" customWidth="1"/>
    <col min="14599" max="14599" width="18.28515625" style="4" bestFit="1" customWidth="1"/>
    <col min="14600" max="14600" width="9.140625" style="4"/>
    <col min="14601" max="14601" width="31.28515625" style="4" bestFit="1" customWidth="1"/>
    <col min="14602" max="14602" width="15.7109375" style="4" bestFit="1" customWidth="1"/>
    <col min="14603" max="14603" width="44.7109375" style="4" bestFit="1" customWidth="1"/>
    <col min="14604" max="14604" width="6.28515625" style="4" bestFit="1" customWidth="1"/>
    <col min="14605" max="14605" width="15.5703125" style="4" bestFit="1" customWidth="1"/>
    <col min="14606" max="14850" width="9.140625" style="4"/>
    <col min="14851" max="14851" width="41.7109375" style="4" bestFit="1" customWidth="1"/>
    <col min="14852" max="14852" width="15.7109375" style="4" bestFit="1" customWidth="1"/>
    <col min="14853" max="14853" width="41.5703125" style="4" customWidth="1"/>
    <col min="14854" max="14854" width="6.42578125" style="4" customWidth="1"/>
    <col min="14855" max="14855" width="18.28515625" style="4" bestFit="1" customWidth="1"/>
    <col min="14856" max="14856" width="9.140625" style="4"/>
    <col min="14857" max="14857" width="31.28515625" style="4" bestFit="1" customWidth="1"/>
    <col min="14858" max="14858" width="15.7109375" style="4" bestFit="1" customWidth="1"/>
    <col min="14859" max="14859" width="44.7109375" style="4" bestFit="1" customWidth="1"/>
    <col min="14860" max="14860" width="6.28515625" style="4" bestFit="1" customWidth="1"/>
    <col min="14861" max="14861" width="15.5703125" style="4" bestFit="1" customWidth="1"/>
    <col min="14862" max="15106" width="9.140625" style="4"/>
    <col min="15107" max="15107" width="41.7109375" style="4" bestFit="1" customWidth="1"/>
    <col min="15108" max="15108" width="15.7109375" style="4" bestFit="1" customWidth="1"/>
    <col min="15109" max="15109" width="41.5703125" style="4" customWidth="1"/>
    <col min="15110" max="15110" width="6.42578125" style="4" customWidth="1"/>
    <col min="15111" max="15111" width="18.28515625" style="4" bestFit="1" customWidth="1"/>
    <col min="15112" max="15112" width="9.140625" style="4"/>
    <col min="15113" max="15113" width="31.28515625" style="4" bestFit="1" customWidth="1"/>
    <col min="15114" max="15114" width="15.7109375" style="4" bestFit="1" customWidth="1"/>
    <col min="15115" max="15115" width="44.7109375" style="4" bestFit="1" customWidth="1"/>
    <col min="15116" max="15116" width="6.28515625" style="4" bestFit="1" customWidth="1"/>
    <col min="15117" max="15117" width="15.5703125" style="4" bestFit="1" customWidth="1"/>
    <col min="15118" max="15362" width="9.140625" style="4"/>
    <col min="15363" max="15363" width="41.7109375" style="4" bestFit="1" customWidth="1"/>
    <col min="15364" max="15364" width="15.7109375" style="4" bestFit="1" customWidth="1"/>
    <col min="15365" max="15365" width="41.5703125" style="4" customWidth="1"/>
    <col min="15366" max="15366" width="6.42578125" style="4" customWidth="1"/>
    <col min="15367" max="15367" width="18.28515625" style="4" bestFit="1" customWidth="1"/>
    <col min="15368" max="15368" width="9.140625" style="4"/>
    <col min="15369" max="15369" width="31.28515625" style="4" bestFit="1" customWidth="1"/>
    <col min="15370" max="15370" width="15.7109375" style="4" bestFit="1" customWidth="1"/>
    <col min="15371" max="15371" width="44.7109375" style="4" bestFit="1" customWidth="1"/>
    <col min="15372" max="15372" width="6.28515625" style="4" bestFit="1" customWidth="1"/>
    <col min="15373" max="15373" width="15.5703125" style="4" bestFit="1" customWidth="1"/>
    <col min="15374" max="15618" width="9.140625" style="4"/>
    <col min="15619" max="15619" width="41.7109375" style="4" bestFit="1" customWidth="1"/>
    <col min="15620" max="15620" width="15.7109375" style="4" bestFit="1" customWidth="1"/>
    <col min="15621" max="15621" width="41.5703125" style="4" customWidth="1"/>
    <col min="15622" max="15622" width="6.42578125" style="4" customWidth="1"/>
    <col min="15623" max="15623" width="18.28515625" style="4" bestFit="1" customWidth="1"/>
    <col min="15624" max="15624" width="9.140625" style="4"/>
    <col min="15625" max="15625" width="31.28515625" style="4" bestFit="1" customWidth="1"/>
    <col min="15626" max="15626" width="15.7109375" style="4" bestFit="1" customWidth="1"/>
    <col min="15627" max="15627" width="44.7109375" style="4" bestFit="1" customWidth="1"/>
    <col min="15628" max="15628" width="6.28515625" style="4" bestFit="1" customWidth="1"/>
    <col min="15629" max="15629" width="15.5703125" style="4" bestFit="1" customWidth="1"/>
    <col min="15630" max="15874" width="9.140625" style="4"/>
    <col min="15875" max="15875" width="41.7109375" style="4" bestFit="1" customWidth="1"/>
    <col min="15876" max="15876" width="15.7109375" style="4" bestFit="1" customWidth="1"/>
    <col min="15877" max="15877" width="41.5703125" style="4" customWidth="1"/>
    <col min="15878" max="15878" width="6.42578125" style="4" customWidth="1"/>
    <col min="15879" max="15879" width="18.28515625" style="4" bestFit="1" customWidth="1"/>
    <col min="15880" max="15880" width="9.140625" style="4"/>
    <col min="15881" max="15881" width="31.28515625" style="4" bestFit="1" customWidth="1"/>
    <col min="15882" max="15882" width="15.7109375" style="4" bestFit="1" customWidth="1"/>
    <col min="15883" max="15883" width="44.7109375" style="4" bestFit="1" customWidth="1"/>
    <col min="15884" max="15884" width="6.28515625" style="4" bestFit="1" customWidth="1"/>
    <col min="15885" max="15885" width="15.5703125" style="4" bestFit="1" customWidth="1"/>
    <col min="15886" max="16130" width="9.140625" style="4"/>
    <col min="16131" max="16131" width="41.7109375" style="4" bestFit="1" customWidth="1"/>
    <col min="16132" max="16132" width="15.7109375" style="4" bestFit="1" customWidth="1"/>
    <col min="16133" max="16133" width="41.5703125" style="4" customWidth="1"/>
    <col min="16134" max="16134" width="6.42578125" style="4" customWidth="1"/>
    <col min="16135" max="16135" width="18.28515625" style="4" bestFit="1" customWidth="1"/>
    <col min="16136" max="16136" width="9.140625" style="4"/>
    <col min="16137" max="16137" width="31.28515625" style="4" bestFit="1" customWidth="1"/>
    <col min="16138" max="16138" width="15.7109375" style="4" bestFit="1" customWidth="1"/>
    <col min="16139" max="16139" width="44.7109375" style="4" bestFit="1" customWidth="1"/>
    <col min="16140" max="16140" width="6.28515625" style="4" bestFit="1" customWidth="1"/>
    <col min="16141" max="16141" width="15.5703125" style="4" bestFit="1" customWidth="1"/>
    <col min="16142" max="16384" width="9.140625" style="4"/>
  </cols>
  <sheetData>
    <row r="2" spans="3:9" ht="33.75">
      <c r="C2" s="885" t="s">
        <v>2034</v>
      </c>
      <c r="D2" s="886"/>
      <c r="E2" s="886"/>
      <c r="F2" s="886"/>
      <c r="G2" s="886"/>
      <c r="H2" s="886"/>
    </row>
    <row r="4" spans="3:9">
      <c r="C4" s="36" t="s">
        <v>1</v>
      </c>
    </row>
    <row r="5" spans="3:9">
      <c r="C5" s="1" t="s">
        <v>211</v>
      </c>
      <c r="D5" s="887"/>
      <c r="E5" s="896"/>
      <c r="F5" s="888"/>
      <c r="G5" s="2"/>
      <c r="H5" s="3"/>
    </row>
    <row r="6" spans="3:9" ht="38.25">
      <c r="C6" s="48" t="s">
        <v>3</v>
      </c>
      <c r="D6" s="5" t="s">
        <v>4</v>
      </c>
      <c r="E6" s="48"/>
      <c r="F6" s="48" t="s">
        <v>5</v>
      </c>
      <c r="G6" s="6" t="s">
        <v>6</v>
      </c>
      <c r="H6" s="22" t="s">
        <v>7</v>
      </c>
    </row>
    <row r="7" spans="3:9">
      <c r="C7" s="859" t="s">
        <v>8</v>
      </c>
      <c r="D7" s="1029" t="s">
        <v>9</v>
      </c>
      <c r="E7" s="30"/>
      <c r="F7" s="548" t="s">
        <v>2035</v>
      </c>
      <c r="G7" s="122"/>
      <c r="H7" s="9">
        <v>600000</v>
      </c>
      <c r="I7" s="1092" t="s">
        <v>2036</v>
      </c>
    </row>
    <row r="8" spans="3:9">
      <c r="C8" s="859"/>
      <c r="D8" s="1029"/>
      <c r="E8" s="30"/>
      <c r="F8" s="548" t="s">
        <v>2037</v>
      </c>
      <c r="G8" s="122"/>
      <c r="H8" s="77">
        <v>504646.40000000002</v>
      </c>
      <c r="I8" s="1092"/>
    </row>
    <row r="9" spans="3:9">
      <c r="C9" s="859"/>
      <c r="D9" s="889"/>
      <c r="E9" s="582"/>
      <c r="F9" s="151"/>
      <c r="G9" s="11"/>
      <c r="H9" s="27">
        <f>SUM(H7:H8)</f>
        <v>1104646.3999999999</v>
      </c>
    </row>
    <row r="10" spans="3:9" ht="25.5">
      <c r="C10" s="35" t="s">
        <v>11</v>
      </c>
      <c r="D10" s="890" t="s">
        <v>12</v>
      </c>
      <c r="E10" s="21"/>
      <c r="F10" s="548" t="s">
        <v>2038</v>
      </c>
      <c r="G10" s="142"/>
      <c r="H10" s="12">
        <v>276161.59999999998</v>
      </c>
      <c r="I10" s="21" t="s">
        <v>2039</v>
      </c>
    </row>
    <row r="11" spans="3:9">
      <c r="C11" s="35"/>
      <c r="D11" s="891"/>
      <c r="E11" s="21"/>
      <c r="F11" s="548" t="s">
        <v>2040</v>
      </c>
      <c r="G11" s="142"/>
      <c r="H11" s="12">
        <v>447182.6</v>
      </c>
      <c r="I11" s="21" t="s">
        <v>2041</v>
      </c>
    </row>
    <row r="12" spans="3:9">
      <c r="C12" s="79"/>
      <c r="D12" s="891"/>
      <c r="E12" s="21"/>
      <c r="F12" s="548"/>
      <c r="G12" s="142"/>
      <c r="H12" s="26">
        <f>SUM(H10:H11)</f>
        <v>723344.2</v>
      </c>
    </row>
    <row r="13" spans="3:9">
      <c r="C13" s="35" t="s">
        <v>45</v>
      </c>
      <c r="D13" s="882" t="s">
        <v>46</v>
      </c>
      <c r="E13" s="215"/>
      <c r="F13" s="548" t="s">
        <v>2042</v>
      </c>
      <c r="G13" s="143"/>
      <c r="H13" s="12">
        <v>1043426.07</v>
      </c>
      <c r="I13" s="21" t="s">
        <v>2043</v>
      </c>
    </row>
    <row r="14" spans="3:9">
      <c r="C14" s="145"/>
      <c r="D14" s="884"/>
      <c r="E14" s="299"/>
      <c r="F14" s="548"/>
      <c r="G14" s="125"/>
      <c r="H14" s="25">
        <f>SUM(H13:H13)</f>
        <v>1043426.07</v>
      </c>
    </row>
    <row r="15" spans="3:9">
      <c r="C15" s="16"/>
      <c r="D15" s="16"/>
      <c r="E15" s="16"/>
      <c r="F15" s="542"/>
      <c r="G15" s="30"/>
      <c r="H15" s="17">
        <f>SUM(H14,H12,H9)</f>
        <v>2871416.67</v>
      </c>
    </row>
    <row r="19" spans="3:11" ht="25.5">
      <c r="C19" s="146" t="s">
        <v>1649</v>
      </c>
      <c r="D19" s="607" t="s">
        <v>1650</v>
      </c>
      <c r="E19" s="607" t="s">
        <v>1809</v>
      </c>
      <c r="F19" s="606"/>
    </row>
    <row r="20" spans="3:11">
      <c r="C20" s="485" t="s">
        <v>1652</v>
      </c>
      <c r="D20" s="976"/>
      <c r="E20" s="976"/>
      <c r="F20" s="976"/>
      <c r="G20" s="553"/>
      <c r="H20" s="586"/>
      <c r="I20" s="586"/>
      <c r="J20" s="586"/>
      <c r="K20" s="586"/>
    </row>
    <row r="21" spans="3:11" ht="38.25">
      <c r="C21" s="434" t="s">
        <v>3</v>
      </c>
      <c r="D21" s="434" t="s">
        <v>4</v>
      </c>
      <c r="E21" s="434" t="s">
        <v>159</v>
      </c>
      <c r="F21" s="434" t="s">
        <v>5</v>
      </c>
      <c r="G21" s="435" t="s">
        <v>6</v>
      </c>
      <c r="H21" s="556" t="s">
        <v>7</v>
      </c>
      <c r="I21" s="436" t="s">
        <v>160</v>
      </c>
      <c r="J21" s="436" t="s">
        <v>161</v>
      </c>
      <c r="K21" s="436" t="s">
        <v>162</v>
      </c>
    </row>
    <row r="22" spans="3:11">
      <c r="C22" s="863" t="s">
        <v>8</v>
      </c>
      <c r="D22" s="863" t="s">
        <v>9</v>
      </c>
      <c r="E22" s="438">
        <v>1</v>
      </c>
      <c r="F22" s="538" t="s">
        <v>2044</v>
      </c>
      <c r="G22" s="440">
        <v>1</v>
      </c>
      <c r="H22" s="441">
        <v>600000</v>
      </c>
      <c r="I22" s="457" t="s">
        <v>164</v>
      </c>
      <c r="J22" s="602" t="s">
        <v>2045</v>
      </c>
    </row>
    <row r="23" spans="3:11">
      <c r="C23" s="863"/>
      <c r="D23" s="863"/>
      <c r="E23" s="438">
        <v>1</v>
      </c>
      <c r="F23" s="538" t="s">
        <v>2046</v>
      </c>
      <c r="G23" s="440">
        <v>1</v>
      </c>
      <c r="H23" s="441">
        <v>504646.40000000002</v>
      </c>
      <c r="I23" s="457" t="s">
        <v>164</v>
      </c>
      <c r="J23" s="602" t="s">
        <v>2045</v>
      </c>
    </row>
    <row r="24" spans="3:11">
      <c r="C24" s="863"/>
      <c r="D24" s="863"/>
      <c r="E24" s="438"/>
      <c r="F24" s="587"/>
      <c r="G24" s="588"/>
      <c r="H24" s="588">
        <f>SUM(H22:H23)</f>
        <v>1104646.3999999999</v>
      </c>
      <c r="I24" s="588"/>
      <c r="J24" s="588"/>
      <c r="K24" s="588"/>
    </row>
    <row r="25" spans="3:11">
      <c r="C25" s="863" t="s">
        <v>11</v>
      </c>
      <c r="D25" s="865" t="s">
        <v>12</v>
      </c>
      <c r="E25" s="457">
        <v>1</v>
      </c>
      <c r="F25" s="538" t="s">
        <v>2038</v>
      </c>
      <c r="G25" s="526"/>
      <c r="H25" s="445">
        <v>276161.59999999998</v>
      </c>
      <c r="I25" s="457" t="s">
        <v>2047</v>
      </c>
      <c r="J25" s="595" t="s">
        <v>2048</v>
      </c>
      <c r="K25" s="4" t="s">
        <v>2049</v>
      </c>
    </row>
    <row r="26" spans="3:11">
      <c r="C26" s="863"/>
      <c r="D26" s="865"/>
      <c r="E26" s="457">
        <v>2</v>
      </c>
      <c r="F26" s="538" t="s">
        <v>2040</v>
      </c>
      <c r="G26" s="526"/>
      <c r="H26" s="445">
        <v>447182.6</v>
      </c>
      <c r="I26" s="457" t="s">
        <v>168</v>
      </c>
      <c r="J26" s="602" t="s">
        <v>2050</v>
      </c>
    </row>
    <row r="27" spans="3:11">
      <c r="C27" s="863"/>
      <c r="D27" s="865"/>
      <c r="E27" s="457">
        <v>3</v>
      </c>
      <c r="F27" s="589" t="s">
        <v>2051</v>
      </c>
      <c r="G27" s="590">
        <v>2</v>
      </c>
      <c r="H27" s="591">
        <v>126331.96</v>
      </c>
      <c r="I27" s="581" t="s">
        <v>746</v>
      </c>
      <c r="J27" s="603" t="s">
        <v>2052</v>
      </c>
      <c r="K27" s="603" t="s">
        <v>2053</v>
      </c>
    </row>
    <row r="28" spans="3:11">
      <c r="C28" s="863"/>
      <c r="D28" s="865"/>
      <c r="E28" s="457">
        <v>3</v>
      </c>
      <c r="F28" s="589" t="s">
        <v>2054</v>
      </c>
      <c r="G28" s="590">
        <v>2</v>
      </c>
      <c r="H28" s="591">
        <v>52702.66</v>
      </c>
      <c r="I28" s="581" t="s">
        <v>746</v>
      </c>
      <c r="J28" s="603" t="s">
        <v>2052</v>
      </c>
      <c r="K28" s="603" t="s">
        <v>2053</v>
      </c>
    </row>
    <row r="29" spans="3:11">
      <c r="C29" s="863"/>
      <c r="D29" s="865"/>
      <c r="E29" s="457">
        <v>3</v>
      </c>
      <c r="F29" s="589" t="s">
        <v>2055</v>
      </c>
      <c r="G29" s="590">
        <v>2</v>
      </c>
      <c r="H29" s="591">
        <v>30115.8</v>
      </c>
      <c r="I29" s="581" t="s">
        <v>746</v>
      </c>
      <c r="J29" s="603" t="s">
        <v>2056</v>
      </c>
      <c r="K29" s="603" t="s">
        <v>2053</v>
      </c>
    </row>
    <row r="30" spans="3:11">
      <c r="C30" s="863"/>
      <c r="D30" s="865"/>
      <c r="E30" s="457">
        <v>3</v>
      </c>
      <c r="F30" s="596" t="s">
        <v>2057</v>
      </c>
      <c r="G30" s="597">
        <v>1</v>
      </c>
      <c r="H30" s="598">
        <v>31926.84</v>
      </c>
      <c r="I30" s="599" t="s">
        <v>746</v>
      </c>
      <c r="J30" s="600" t="s">
        <v>2058</v>
      </c>
      <c r="K30" s="601" t="s">
        <v>2059</v>
      </c>
    </row>
    <row r="31" spans="3:11">
      <c r="C31" s="863"/>
      <c r="D31" s="865"/>
      <c r="E31" s="457">
        <v>3</v>
      </c>
      <c r="F31" s="589" t="s">
        <v>2060</v>
      </c>
      <c r="G31" s="590">
        <v>3</v>
      </c>
      <c r="H31" s="591">
        <v>27227.75</v>
      </c>
      <c r="I31" s="581" t="s">
        <v>746</v>
      </c>
      <c r="J31" s="603" t="s">
        <v>2056</v>
      </c>
      <c r="K31" s="603" t="s">
        <v>2053</v>
      </c>
    </row>
    <row r="32" spans="3:11">
      <c r="C32" s="863"/>
      <c r="D32" s="865"/>
      <c r="E32" s="457"/>
      <c r="F32" s="587"/>
      <c r="G32" s="588"/>
      <c r="H32" s="588">
        <f>SUM(H25:H31)</f>
        <v>991649.21</v>
      </c>
      <c r="I32" s="588"/>
      <c r="J32" s="588"/>
      <c r="K32" s="588"/>
    </row>
    <row r="33" spans="3:11">
      <c r="C33" s="863" t="s">
        <v>45</v>
      </c>
      <c r="D33" s="863" t="s">
        <v>46</v>
      </c>
      <c r="E33" s="438">
        <v>2</v>
      </c>
      <c r="F33" s="538" t="s">
        <v>2042</v>
      </c>
      <c r="G33" s="592"/>
      <c r="H33" s="445">
        <v>1043426.07</v>
      </c>
      <c r="I33" s="581" t="s">
        <v>164</v>
      </c>
      <c r="J33" s="604" t="s">
        <v>2061</v>
      </c>
    </row>
    <row r="34" spans="3:11">
      <c r="C34" s="863"/>
      <c r="D34" s="863"/>
      <c r="E34" s="457">
        <v>3</v>
      </c>
      <c r="F34" s="589" t="s">
        <v>2062</v>
      </c>
      <c r="G34" s="592">
        <v>1</v>
      </c>
      <c r="H34" s="591">
        <v>93260.21</v>
      </c>
      <c r="I34" s="581" t="s">
        <v>746</v>
      </c>
      <c r="J34" s="603" t="s">
        <v>2052</v>
      </c>
      <c r="K34" s="603" t="s">
        <v>2053</v>
      </c>
    </row>
    <row r="35" spans="3:11">
      <c r="C35" s="863"/>
      <c r="D35" s="863"/>
      <c r="E35" s="457">
        <v>3</v>
      </c>
      <c r="F35" s="589" t="s">
        <v>2063</v>
      </c>
      <c r="G35" s="592">
        <v>1</v>
      </c>
      <c r="H35" s="591">
        <v>8343.5</v>
      </c>
      <c r="I35" s="581" t="s">
        <v>746</v>
      </c>
      <c r="J35" s="603" t="s">
        <v>2052</v>
      </c>
      <c r="K35" s="603" t="s">
        <v>2053</v>
      </c>
    </row>
    <row r="36" spans="3:11">
      <c r="C36" s="863"/>
      <c r="D36" s="863"/>
      <c r="E36" s="457">
        <v>3</v>
      </c>
      <c r="F36" s="589" t="s">
        <v>2064</v>
      </c>
      <c r="G36" s="592">
        <v>1</v>
      </c>
      <c r="H36" s="591">
        <v>99993.5</v>
      </c>
      <c r="I36" s="581" t="s">
        <v>746</v>
      </c>
      <c r="J36" s="603" t="s">
        <v>2052</v>
      </c>
      <c r="K36" s="603" t="s">
        <v>2053</v>
      </c>
    </row>
    <row r="37" spans="3:11">
      <c r="C37" s="863"/>
      <c r="D37" s="863"/>
      <c r="E37" s="457">
        <v>3</v>
      </c>
      <c r="F37" s="589" t="s">
        <v>2065</v>
      </c>
      <c r="G37" s="592">
        <v>1</v>
      </c>
      <c r="H37" s="591">
        <v>1017.5</v>
      </c>
      <c r="I37" s="581" t="s">
        <v>746</v>
      </c>
      <c r="J37" s="603" t="s">
        <v>2052</v>
      </c>
      <c r="K37" s="603" t="s">
        <v>2053</v>
      </c>
    </row>
    <row r="38" spans="3:11">
      <c r="C38" s="863"/>
      <c r="D38" s="863"/>
      <c r="E38" s="457">
        <v>3</v>
      </c>
      <c r="F38" s="589" t="s">
        <v>2066</v>
      </c>
      <c r="G38" s="592">
        <v>1</v>
      </c>
      <c r="H38" s="591">
        <v>1017.5</v>
      </c>
      <c r="I38" s="581" t="s">
        <v>746</v>
      </c>
      <c r="J38" s="603" t="s">
        <v>2056</v>
      </c>
      <c r="K38" s="603" t="s">
        <v>2053</v>
      </c>
    </row>
    <row r="39" spans="3:11">
      <c r="C39" s="863"/>
      <c r="D39" s="863"/>
      <c r="E39" s="457">
        <v>3</v>
      </c>
      <c r="F39" s="589" t="s">
        <v>2067</v>
      </c>
      <c r="G39" s="592">
        <v>1</v>
      </c>
      <c r="H39" s="591">
        <v>76323.63</v>
      </c>
      <c r="I39" s="581" t="s">
        <v>746</v>
      </c>
      <c r="J39" s="603" t="s">
        <v>2056</v>
      </c>
      <c r="K39" s="603" t="s">
        <v>2053</v>
      </c>
    </row>
    <row r="40" spans="3:11">
      <c r="C40" s="863"/>
      <c r="D40" s="863"/>
      <c r="E40" s="457">
        <v>3</v>
      </c>
      <c r="F40" s="589" t="s">
        <v>2068</v>
      </c>
      <c r="G40" s="592">
        <v>1</v>
      </c>
      <c r="H40" s="591">
        <v>28642.32</v>
      </c>
      <c r="I40" s="581" t="s">
        <v>746</v>
      </c>
      <c r="J40" s="603" t="s">
        <v>2052</v>
      </c>
      <c r="K40" s="603" t="s">
        <v>2053</v>
      </c>
    </row>
    <row r="41" spans="3:11">
      <c r="C41" s="863"/>
      <c r="D41" s="863"/>
      <c r="E41" s="457">
        <v>3</v>
      </c>
      <c r="F41" s="589" t="s">
        <v>2069</v>
      </c>
      <c r="G41" s="592">
        <v>1</v>
      </c>
      <c r="H41" s="591">
        <v>1139.5999999999999</v>
      </c>
      <c r="I41" s="581" t="s">
        <v>746</v>
      </c>
      <c r="J41" s="603" t="s">
        <v>2052</v>
      </c>
      <c r="K41" s="603" t="s">
        <v>2053</v>
      </c>
    </row>
    <row r="42" spans="3:11">
      <c r="C42" s="863"/>
      <c r="D42" s="863"/>
      <c r="E42" s="457">
        <v>3</v>
      </c>
      <c r="F42" s="589" t="s">
        <v>2070</v>
      </c>
      <c r="G42" s="592">
        <v>5</v>
      </c>
      <c r="H42" s="591">
        <v>20000</v>
      </c>
      <c r="I42" s="581" t="s">
        <v>183</v>
      </c>
      <c r="J42" s="605" t="s">
        <v>2071</v>
      </c>
      <c r="K42" s="4" t="s">
        <v>2072</v>
      </c>
    </row>
    <row r="43" spans="3:11">
      <c r="C43" s="863"/>
      <c r="D43" s="863"/>
      <c r="E43" s="457">
        <v>3</v>
      </c>
      <c r="F43" s="589" t="s">
        <v>2073</v>
      </c>
      <c r="G43" s="592">
        <v>1</v>
      </c>
      <c r="H43" s="591">
        <v>5000</v>
      </c>
      <c r="I43" s="581" t="s">
        <v>183</v>
      </c>
      <c r="J43" s="605" t="s">
        <v>2071</v>
      </c>
      <c r="K43" s="4" t="s">
        <v>2072</v>
      </c>
    </row>
    <row r="44" spans="3:11">
      <c r="C44" s="863"/>
      <c r="D44" s="863"/>
      <c r="E44" s="457">
        <v>3</v>
      </c>
      <c r="F44" s="589" t="s">
        <v>2074</v>
      </c>
      <c r="G44" s="592">
        <v>1</v>
      </c>
      <c r="H44" s="591">
        <v>7000</v>
      </c>
      <c r="I44" s="581" t="s">
        <v>183</v>
      </c>
      <c r="J44" s="605" t="s">
        <v>2071</v>
      </c>
      <c r="K44" s="4" t="s">
        <v>2072</v>
      </c>
    </row>
    <row r="45" spans="3:11">
      <c r="C45" s="863"/>
      <c r="D45" s="863"/>
      <c r="E45" s="457">
        <v>3</v>
      </c>
      <c r="F45" s="589" t="s">
        <v>2075</v>
      </c>
      <c r="G45" s="592">
        <v>1</v>
      </c>
      <c r="H45" s="591">
        <v>62000</v>
      </c>
      <c r="I45" s="581" t="s">
        <v>183</v>
      </c>
      <c r="J45" s="605" t="s">
        <v>2071</v>
      </c>
      <c r="K45" s="4" t="s">
        <v>2072</v>
      </c>
    </row>
    <row r="46" spans="3:11">
      <c r="C46" s="863"/>
      <c r="D46" s="863"/>
      <c r="E46" s="457">
        <v>3</v>
      </c>
      <c r="F46" s="589" t="s">
        <v>2076</v>
      </c>
      <c r="G46" s="592">
        <v>3</v>
      </c>
      <c r="H46" s="591">
        <v>21000</v>
      </c>
      <c r="I46" s="581" t="s">
        <v>183</v>
      </c>
      <c r="J46" s="605" t="s">
        <v>2071</v>
      </c>
      <c r="K46" s="4" t="s">
        <v>2072</v>
      </c>
    </row>
    <row r="47" spans="3:11">
      <c r="C47" s="863"/>
      <c r="D47" s="863"/>
      <c r="E47" s="457">
        <v>3</v>
      </c>
      <c r="F47" s="589" t="s">
        <v>2077</v>
      </c>
      <c r="G47" s="592">
        <v>3</v>
      </c>
      <c r="H47" s="591">
        <v>15000</v>
      </c>
      <c r="I47" s="581" t="s">
        <v>183</v>
      </c>
      <c r="J47" s="605" t="s">
        <v>2071</v>
      </c>
      <c r="K47" s="4" t="s">
        <v>2072</v>
      </c>
    </row>
    <row r="48" spans="3:11">
      <c r="C48" s="863"/>
      <c r="D48" s="863"/>
      <c r="E48" s="457">
        <v>3</v>
      </c>
      <c r="F48" s="589" t="s">
        <v>1740</v>
      </c>
      <c r="G48" s="592">
        <v>16</v>
      </c>
      <c r="H48" s="591">
        <v>82166.240000000005</v>
      </c>
      <c r="I48" s="581" t="s">
        <v>181</v>
      </c>
      <c r="J48" s="603" t="s">
        <v>2056</v>
      </c>
      <c r="K48" s="559" t="s">
        <v>2078</v>
      </c>
    </row>
    <row r="49" spans="3:11">
      <c r="C49" s="863"/>
      <c r="D49" s="863"/>
      <c r="E49" s="457">
        <v>3</v>
      </c>
      <c r="F49" s="589" t="s">
        <v>1770</v>
      </c>
      <c r="G49" s="592">
        <v>16</v>
      </c>
      <c r="H49" s="591">
        <v>17598.400000000001</v>
      </c>
      <c r="I49" s="581" t="s">
        <v>181</v>
      </c>
      <c r="J49" s="603" t="s">
        <v>2056</v>
      </c>
      <c r="K49" s="559" t="s">
        <v>2078</v>
      </c>
    </row>
    <row r="50" spans="3:11">
      <c r="C50" s="863"/>
      <c r="D50" s="863"/>
      <c r="E50" s="457">
        <v>3</v>
      </c>
      <c r="F50" s="589" t="s">
        <v>1775</v>
      </c>
      <c r="G50" s="592">
        <v>16</v>
      </c>
      <c r="H50" s="591">
        <v>430.56</v>
      </c>
      <c r="I50" s="581" t="s">
        <v>181</v>
      </c>
      <c r="J50" s="603" t="s">
        <v>2056</v>
      </c>
      <c r="K50" s="559" t="s">
        <v>2078</v>
      </c>
    </row>
    <row r="51" spans="3:11">
      <c r="C51" s="863"/>
      <c r="D51" s="863"/>
      <c r="E51" s="457">
        <v>3</v>
      </c>
      <c r="F51" s="589" t="s">
        <v>2079</v>
      </c>
      <c r="G51" s="592">
        <v>16</v>
      </c>
      <c r="H51" s="591">
        <v>612.79999999999995</v>
      </c>
      <c r="I51" s="581" t="s">
        <v>181</v>
      </c>
      <c r="J51" s="603" t="s">
        <v>2056</v>
      </c>
      <c r="K51" s="559" t="s">
        <v>2078</v>
      </c>
    </row>
    <row r="52" spans="3:11">
      <c r="C52" s="863"/>
      <c r="D52" s="863"/>
      <c r="E52" s="457">
        <v>3</v>
      </c>
      <c r="F52" s="589" t="s">
        <v>1588</v>
      </c>
      <c r="G52" s="592">
        <v>7</v>
      </c>
      <c r="H52" s="591">
        <v>8334.76</v>
      </c>
      <c r="I52" s="581" t="s">
        <v>181</v>
      </c>
      <c r="J52" s="603" t="s">
        <v>2056</v>
      </c>
      <c r="K52" s="559" t="s">
        <v>2078</v>
      </c>
    </row>
    <row r="53" spans="3:11">
      <c r="C53" s="863"/>
      <c r="D53" s="863"/>
      <c r="E53" s="457">
        <v>3</v>
      </c>
      <c r="F53" s="589" t="s">
        <v>175</v>
      </c>
      <c r="G53" s="592">
        <v>4</v>
      </c>
      <c r="H53" s="591">
        <v>1999.96</v>
      </c>
      <c r="I53" s="581" t="s">
        <v>181</v>
      </c>
      <c r="J53" s="603" t="s">
        <v>2056</v>
      </c>
      <c r="K53" s="559" t="s">
        <v>2078</v>
      </c>
    </row>
    <row r="54" spans="3:11">
      <c r="C54" s="863"/>
      <c r="D54" s="863"/>
      <c r="E54" s="457">
        <v>3</v>
      </c>
      <c r="F54" s="589" t="s">
        <v>2080</v>
      </c>
      <c r="G54" s="592">
        <v>4</v>
      </c>
      <c r="H54" s="591">
        <v>711.48</v>
      </c>
      <c r="I54" s="581" t="s">
        <v>181</v>
      </c>
      <c r="J54" s="603" t="s">
        <v>2056</v>
      </c>
      <c r="K54" s="559" t="s">
        <v>2078</v>
      </c>
    </row>
    <row r="55" spans="3:11">
      <c r="C55" s="863"/>
      <c r="D55" s="863"/>
      <c r="E55" s="457">
        <v>3</v>
      </c>
      <c r="F55" s="589" t="s">
        <v>2081</v>
      </c>
      <c r="G55" s="592">
        <v>1</v>
      </c>
      <c r="H55" s="591">
        <v>1578.22</v>
      </c>
      <c r="I55" s="581" t="s">
        <v>181</v>
      </c>
      <c r="J55" s="603" t="s">
        <v>2056</v>
      </c>
      <c r="K55" s="559" t="s">
        <v>2078</v>
      </c>
    </row>
    <row r="56" spans="3:11">
      <c r="C56" s="863"/>
      <c r="D56" s="863"/>
      <c r="E56" s="457">
        <v>3</v>
      </c>
      <c r="F56" s="589" t="s">
        <v>2082</v>
      </c>
      <c r="G56" s="592">
        <v>8</v>
      </c>
      <c r="H56" s="591">
        <v>18944</v>
      </c>
      <c r="I56" s="581" t="s">
        <v>181</v>
      </c>
      <c r="J56" s="603" t="s">
        <v>2056</v>
      </c>
      <c r="K56" s="559" t="s">
        <v>2078</v>
      </c>
    </row>
    <row r="57" spans="3:11">
      <c r="C57" s="863"/>
      <c r="D57" s="863"/>
      <c r="E57" s="457">
        <v>3</v>
      </c>
      <c r="F57" s="589" t="s">
        <v>2083</v>
      </c>
      <c r="G57" s="592">
        <v>1</v>
      </c>
      <c r="H57" s="591">
        <v>1565.01</v>
      </c>
      <c r="I57" s="581" t="s">
        <v>181</v>
      </c>
      <c r="J57" s="603" t="s">
        <v>2056</v>
      </c>
      <c r="K57" s="559" t="s">
        <v>2078</v>
      </c>
    </row>
    <row r="58" spans="3:11">
      <c r="C58" s="863"/>
      <c r="D58" s="863"/>
      <c r="E58" s="457">
        <v>3</v>
      </c>
      <c r="F58" s="589" t="s">
        <v>2084</v>
      </c>
      <c r="G58" s="592">
        <v>1</v>
      </c>
      <c r="H58" s="591">
        <v>1410.56</v>
      </c>
      <c r="I58" s="581" t="s">
        <v>181</v>
      </c>
      <c r="J58" s="603" t="s">
        <v>2056</v>
      </c>
      <c r="K58" s="559" t="s">
        <v>2078</v>
      </c>
    </row>
    <row r="59" spans="3:11">
      <c r="C59" s="863"/>
      <c r="D59" s="863"/>
      <c r="E59" s="457">
        <v>3</v>
      </c>
      <c r="F59" s="589" t="s">
        <v>2085</v>
      </c>
      <c r="G59" s="592">
        <v>3</v>
      </c>
      <c r="H59" s="591">
        <v>747</v>
      </c>
      <c r="I59" s="581" t="s">
        <v>181</v>
      </c>
      <c r="J59" s="603" t="s">
        <v>2056</v>
      </c>
      <c r="K59" s="559" t="s">
        <v>2078</v>
      </c>
    </row>
    <row r="60" spans="3:11">
      <c r="C60" s="863"/>
      <c r="D60" s="863"/>
      <c r="E60" s="438"/>
      <c r="F60" s="587"/>
      <c r="G60" s="588"/>
      <c r="H60" s="588">
        <f>SUM(H33:H59)</f>
        <v>1619262.8200000003</v>
      </c>
      <c r="I60" s="588"/>
      <c r="J60" s="588"/>
      <c r="K60" s="588"/>
    </row>
    <row r="61" spans="3:11">
      <c r="C61" s="1091"/>
      <c r="D61" s="1091"/>
      <c r="E61" s="1091"/>
      <c r="F61" s="1091"/>
      <c r="G61" s="1091"/>
      <c r="H61" s="593">
        <f>SUM(H60,H32,H24)</f>
        <v>3715558.43</v>
      </c>
      <c r="I61" s="457"/>
      <c r="J61" s="595"/>
    </row>
    <row r="62" spans="3:11">
      <c r="H62" s="175"/>
    </row>
  </sheetData>
  <sheetProtection selectLockedCells="1" selectUnlockedCells="1"/>
  <mergeCells count="16">
    <mergeCell ref="C2:H2"/>
    <mergeCell ref="D5:F5"/>
    <mergeCell ref="C7:C9"/>
    <mergeCell ref="D7:D9"/>
    <mergeCell ref="D10:D12"/>
    <mergeCell ref="C61:G61"/>
    <mergeCell ref="C33:C60"/>
    <mergeCell ref="D33:D60"/>
    <mergeCell ref="I7:I8"/>
    <mergeCell ref="D20:F20"/>
    <mergeCell ref="C22:C24"/>
    <mergeCell ref="D22:D24"/>
    <mergeCell ref="D25:D32"/>
    <mergeCell ref="D13:D14"/>
    <mergeCell ref="C25:C26"/>
    <mergeCell ref="C27:C32"/>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3D8C0-B8E5-4924-B04D-21EB49C2CD9E}">
  <dimension ref="C2:J333"/>
  <sheetViews>
    <sheetView topLeftCell="A44" zoomScale="70" zoomScaleNormal="70" workbookViewId="0">
      <selection activeCell="H47" sqref="H47"/>
    </sheetView>
  </sheetViews>
  <sheetFormatPr defaultRowHeight="12.75"/>
  <cols>
    <col min="1" max="1" width="6.28515625" style="30" customWidth="1"/>
    <col min="2" max="2" width="15.42578125" style="30" customWidth="1"/>
    <col min="3" max="3" width="18.7109375" style="30" customWidth="1"/>
    <col min="4" max="4" width="16.85546875" style="30" customWidth="1"/>
    <col min="5" max="5" width="11.42578125" style="30" customWidth="1"/>
    <col min="6" max="6" width="39.85546875" style="47" customWidth="1"/>
    <col min="7" max="7" width="11" style="30" customWidth="1"/>
    <col min="8" max="8" width="19.5703125" style="30" customWidth="1"/>
    <col min="9" max="9" width="24.42578125" style="47" customWidth="1"/>
    <col min="10" max="10" width="15.7109375" style="30" bestFit="1" customWidth="1"/>
    <col min="11" max="239" width="9.140625" style="30"/>
    <col min="240" max="240" width="41.7109375" style="30" bestFit="1" customWidth="1"/>
    <col min="241" max="241" width="15.7109375" style="30" bestFit="1" customWidth="1"/>
    <col min="242" max="242" width="41.5703125" style="30" customWidth="1"/>
    <col min="243" max="243" width="6.42578125" style="30" customWidth="1"/>
    <col min="244" max="244" width="18.28515625" style="30" bestFit="1" customWidth="1"/>
    <col min="245" max="245" width="9.140625" style="30"/>
    <col min="246" max="246" width="31.28515625" style="30" bestFit="1" customWidth="1"/>
    <col min="247" max="247" width="15.7109375" style="30" bestFit="1" customWidth="1"/>
    <col min="248" max="248" width="44.7109375" style="30" bestFit="1" customWidth="1"/>
    <col min="249" max="249" width="6.28515625" style="30" bestFit="1" customWidth="1"/>
    <col min="250" max="250" width="15.5703125" style="30" bestFit="1" customWidth="1"/>
    <col min="251" max="495" width="9.140625" style="30"/>
    <col min="496" max="496" width="41.7109375" style="30" bestFit="1" customWidth="1"/>
    <col min="497" max="497" width="15.7109375" style="30" bestFit="1" customWidth="1"/>
    <col min="498" max="498" width="41.5703125" style="30" customWidth="1"/>
    <col min="499" max="499" width="6.42578125" style="30" customWidth="1"/>
    <col min="500" max="500" width="18.28515625" style="30" bestFit="1" customWidth="1"/>
    <col min="501" max="501" width="9.140625" style="30"/>
    <col min="502" max="502" width="31.28515625" style="30" bestFit="1" customWidth="1"/>
    <col min="503" max="503" width="15.7109375" style="30" bestFit="1" customWidth="1"/>
    <col min="504" max="504" width="44.7109375" style="30" bestFit="1" customWidth="1"/>
    <col min="505" max="505" width="6.28515625" style="30" bestFit="1" customWidth="1"/>
    <col min="506" max="506" width="15.5703125" style="30" bestFit="1" customWidth="1"/>
    <col min="507" max="751" width="9.140625" style="30"/>
    <col min="752" max="752" width="41.7109375" style="30" bestFit="1" customWidth="1"/>
    <col min="753" max="753" width="15.7109375" style="30" bestFit="1" customWidth="1"/>
    <col min="754" max="754" width="41.5703125" style="30" customWidth="1"/>
    <col min="755" max="755" width="6.42578125" style="30" customWidth="1"/>
    <col min="756" max="756" width="18.28515625" style="30" bestFit="1" customWidth="1"/>
    <col min="757" max="757" width="9.140625" style="30"/>
    <col min="758" max="758" width="31.28515625" style="30" bestFit="1" customWidth="1"/>
    <col min="759" max="759" width="15.7109375" style="30" bestFit="1" customWidth="1"/>
    <col min="760" max="760" width="44.7109375" style="30" bestFit="1" customWidth="1"/>
    <col min="761" max="761" width="6.28515625" style="30" bestFit="1" customWidth="1"/>
    <col min="762" max="762" width="15.5703125" style="30" bestFit="1" customWidth="1"/>
    <col min="763" max="1007" width="9.140625" style="30"/>
    <col min="1008" max="1008" width="41.7109375" style="30" bestFit="1" customWidth="1"/>
    <col min="1009" max="1009" width="15.7109375" style="30" bestFit="1" customWidth="1"/>
    <col min="1010" max="1010" width="41.5703125" style="30" customWidth="1"/>
    <col min="1011" max="1011" width="6.42578125" style="30" customWidth="1"/>
    <col min="1012" max="1012" width="18.28515625" style="30" bestFit="1" customWidth="1"/>
    <col min="1013" max="1013" width="9.140625" style="30"/>
    <col min="1014" max="1014" width="31.28515625" style="30" bestFit="1" customWidth="1"/>
    <col min="1015" max="1015" width="15.7109375" style="30" bestFit="1" customWidth="1"/>
    <col min="1016" max="1016" width="44.7109375" style="30" bestFit="1" customWidth="1"/>
    <col min="1017" max="1017" width="6.28515625" style="30" bestFit="1" customWidth="1"/>
    <col min="1018" max="1018" width="15.5703125" style="30" bestFit="1" customWidth="1"/>
    <col min="1019" max="1263" width="9.140625" style="30"/>
    <col min="1264" max="1264" width="41.7109375" style="30" bestFit="1" customWidth="1"/>
    <col min="1265" max="1265" width="15.7109375" style="30" bestFit="1" customWidth="1"/>
    <col min="1266" max="1266" width="41.5703125" style="30" customWidth="1"/>
    <col min="1267" max="1267" width="6.42578125" style="30" customWidth="1"/>
    <col min="1268" max="1268" width="18.28515625" style="30" bestFit="1" customWidth="1"/>
    <col min="1269" max="1269" width="9.140625" style="30"/>
    <col min="1270" max="1270" width="31.28515625" style="30" bestFit="1" customWidth="1"/>
    <col min="1271" max="1271" width="15.7109375" style="30" bestFit="1" customWidth="1"/>
    <col min="1272" max="1272" width="44.7109375" style="30" bestFit="1" customWidth="1"/>
    <col min="1273" max="1273" width="6.28515625" style="30" bestFit="1" customWidth="1"/>
    <col min="1274" max="1274" width="15.5703125" style="30" bestFit="1" customWidth="1"/>
    <col min="1275" max="1519" width="9.140625" style="30"/>
    <col min="1520" max="1520" width="41.7109375" style="30" bestFit="1" customWidth="1"/>
    <col min="1521" max="1521" width="15.7109375" style="30" bestFit="1" customWidth="1"/>
    <col min="1522" max="1522" width="41.5703125" style="30" customWidth="1"/>
    <col min="1523" max="1523" width="6.42578125" style="30" customWidth="1"/>
    <col min="1524" max="1524" width="18.28515625" style="30" bestFit="1" customWidth="1"/>
    <col min="1525" max="1525" width="9.140625" style="30"/>
    <col min="1526" max="1526" width="31.28515625" style="30" bestFit="1" customWidth="1"/>
    <col min="1527" max="1527" width="15.7109375" style="30" bestFit="1" customWidth="1"/>
    <col min="1528" max="1528" width="44.7109375" style="30" bestFit="1" customWidth="1"/>
    <col min="1529" max="1529" width="6.28515625" style="30" bestFit="1" customWidth="1"/>
    <col min="1530" max="1530" width="15.5703125" style="30" bestFit="1" customWidth="1"/>
    <col min="1531" max="1775" width="9.140625" style="30"/>
    <col min="1776" max="1776" width="41.7109375" style="30" bestFit="1" customWidth="1"/>
    <col min="1777" max="1777" width="15.7109375" style="30" bestFit="1" customWidth="1"/>
    <col min="1778" max="1778" width="41.5703125" style="30" customWidth="1"/>
    <col min="1779" max="1779" width="6.42578125" style="30" customWidth="1"/>
    <col min="1780" max="1780" width="18.28515625" style="30" bestFit="1" customWidth="1"/>
    <col min="1781" max="1781" width="9.140625" style="30"/>
    <col min="1782" max="1782" width="31.28515625" style="30" bestFit="1" customWidth="1"/>
    <col min="1783" max="1783" width="15.7109375" style="30" bestFit="1" customWidth="1"/>
    <col min="1784" max="1784" width="44.7109375" style="30" bestFit="1" customWidth="1"/>
    <col min="1785" max="1785" width="6.28515625" style="30" bestFit="1" customWidth="1"/>
    <col min="1786" max="1786" width="15.5703125" style="30" bestFit="1" customWidth="1"/>
    <col min="1787" max="2031" width="9.140625" style="30"/>
    <col min="2032" max="2032" width="41.7109375" style="30" bestFit="1" customWidth="1"/>
    <col min="2033" max="2033" width="15.7109375" style="30" bestFit="1" customWidth="1"/>
    <col min="2034" max="2034" width="41.5703125" style="30" customWidth="1"/>
    <col min="2035" max="2035" width="6.42578125" style="30" customWidth="1"/>
    <col min="2036" max="2036" width="18.28515625" style="30" bestFit="1" customWidth="1"/>
    <col min="2037" max="2037" width="9.140625" style="30"/>
    <col min="2038" max="2038" width="31.28515625" style="30" bestFit="1" customWidth="1"/>
    <col min="2039" max="2039" width="15.7109375" style="30" bestFit="1" customWidth="1"/>
    <col min="2040" max="2040" width="44.7109375" style="30" bestFit="1" customWidth="1"/>
    <col min="2041" max="2041" width="6.28515625" style="30" bestFit="1" customWidth="1"/>
    <col min="2042" max="2042" width="15.5703125" style="30" bestFit="1" customWidth="1"/>
    <col min="2043" max="2287" width="9.140625" style="30"/>
    <col min="2288" max="2288" width="41.7109375" style="30" bestFit="1" customWidth="1"/>
    <col min="2289" max="2289" width="15.7109375" style="30" bestFit="1" customWidth="1"/>
    <col min="2290" max="2290" width="41.5703125" style="30" customWidth="1"/>
    <col min="2291" max="2291" width="6.42578125" style="30" customWidth="1"/>
    <col min="2292" max="2292" width="18.28515625" style="30" bestFit="1" customWidth="1"/>
    <col min="2293" max="2293" width="9.140625" style="30"/>
    <col min="2294" max="2294" width="31.28515625" style="30" bestFit="1" customWidth="1"/>
    <col min="2295" max="2295" width="15.7109375" style="30" bestFit="1" customWidth="1"/>
    <col min="2296" max="2296" width="44.7109375" style="30" bestFit="1" customWidth="1"/>
    <col min="2297" max="2297" width="6.28515625" style="30" bestFit="1" customWidth="1"/>
    <col min="2298" max="2298" width="15.5703125" style="30" bestFit="1" customWidth="1"/>
    <col min="2299" max="2543" width="9.140625" style="30"/>
    <col min="2544" max="2544" width="41.7109375" style="30" bestFit="1" customWidth="1"/>
    <col min="2545" max="2545" width="15.7109375" style="30" bestFit="1" customWidth="1"/>
    <col min="2546" max="2546" width="41.5703125" style="30" customWidth="1"/>
    <col min="2547" max="2547" width="6.42578125" style="30" customWidth="1"/>
    <col min="2548" max="2548" width="18.28515625" style="30" bestFit="1" customWidth="1"/>
    <col min="2549" max="2549" width="9.140625" style="30"/>
    <col min="2550" max="2550" width="31.28515625" style="30" bestFit="1" customWidth="1"/>
    <col min="2551" max="2551" width="15.7109375" style="30" bestFit="1" customWidth="1"/>
    <col min="2552" max="2552" width="44.7109375" style="30" bestFit="1" customWidth="1"/>
    <col min="2553" max="2553" width="6.28515625" style="30" bestFit="1" customWidth="1"/>
    <col min="2554" max="2554" width="15.5703125" style="30" bestFit="1" customWidth="1"/>
    <col min="2555" max="2799" width="9.140625" style="30"/>
    <col min="2800" max="2800" width="41.7109375" style="30" bestFit="1" customWidth="1"/>
    <col min="2801" max="2801" width="15.7109375" style="30" bestFit="1" customWidth="1"/>
    <col min="2802" max="2802" width="41.5703125" style="30" customWidth="1"/>
    <col min="2803" max="2803" width="6.42578125" style="30" customWidth="1"/>
    <col min="2804" max="2804" width="18.28515625" style="30" bestFit="1" customWidth="1"/>
    <col min="2805" max="2805" width="9.140625" style="30"/>
    <col min="2806" max="2806" width="31.28515625" style="30" bestFit="1" customWidth="1"/>
    <col min="2807" max="2807" width="15.7109375" style="30" bestFit="1" customWidth="1"/>
    <col min="2808" max="2808" width="44.7109375" style="30" bestFit="1" customWidth="1"/>
    <col min="2809" max="2809" width="6.28515625" style="30" bestFit="1" customWidth="1"/>
    <col min="2810" max="2810" width="15.5703125" style="30" bestFit="1" customWidth="1"/>
    <col min="2811" max="3055" width="9.140625" style="30"/>
    <col min="3056" max="3056" width="41.7109375" style="30" bestFit="1" customWidth="1"/>
    <col min="3057" max="3057" width="15.7109375" style="30" bestFit="1" customWidth="1"/>
    <col min="3058" max="3058" width="41.5703125" style="30" customWidth="1"/>
    <col min="3059" max="3059" width="6.42578125" style="30" customWidth="1"/>
    <col min="3060" max="3060" width="18.28515625" style="30" bestFit="1" customWidth="1"/>
    <col min="3061" max="3061" width="9.140625" style="30"/>
    <col min="3062" max="3062" width="31.28515625" style="30" bestFit="1" customWidth="1"/>
    <col min="3063" max="3063" width="15.7109375" style="30" bestFit="1" customWidth="1"/>
    <col min="3064" max="3064" width="44.7109375" style="30" bestFit="1" customWidth="1"/>
    <col min="3065" max="3065" width="6.28515625" style="30" bestFit="1" customWidth="1"/>
    <col min="3066" max="3066" width="15.5703125" style="30" bestFit="1" customWidth="1"/>
    <col min="3067" max="3311" width="9.140625" style="30"/>
    <col min="3312" max="3312" width="41.7109375" style="30" bestFit="1" customWidth="1"/>
    <col min="3313" max="3313" width="15.7109375" style="30" bestFit="1" customWidth="1"/>
    <col min="3314" max="3314" width="41.5703125" style="30" customWidth="1"/>
    <col min="3315" max="3315" width="6.42578125" style="30" customWidth="1"/>
    <col min="3316" max="3316" width="18.28515625" style="30" bestFit="1" customWidth="1"/>
    <col min="3317" max="3317" width="9.140625" style="30"/>
    <col min="3318" max="3318" width="31.28515625" style="30" bestFit="1" customWidth="1"/>
    <col min="3319" max="3319" width="15.7109375" style="30" bestFit="1" customWidth="1"/>
    <col min="3320" max="3320" width="44.7109375" style="30" bestFit="1" customWidth="1"/>
    <col min="3321" max="3321" width="6.28515625" style="30" bestFit="1" customWidth="1"/>
    <col min="3322" max="3322" width="15.5703125" style="30" bestFit="1" customWidth="1"/>
    <col min="3323" max="3567" width="9.140625" style="30"/>
    <col min="3568" max="3568" width="41.7109375" style="30" bestFit="1" customWidth="1"/>
    <col min="3569" max="3569" width="15.7109375" style="30" bestFit="1" customWidth="1"/>
    <col min="3570" max="3570" width="41.5703125" style="30" customWidth="1"/>
    <col min="3571" max="3571" width="6.42578125" style="30" customWidth="1"/>
    <col min="3572" max="3572" width="18.28515625" style="30" bestFit="1" customWidth="1"/>
    <col min="3573" max="3573" width="9.140625" style="30"/>
    <col min="3574" max="3574" width="31.28515625" style="30" bestFit="1" customWidth="1"/>
    <col min="3575" max="3575" width="15.7109375" style="30" bestFit="1" customWidth="1"/>
    <col min="3576" max="3576" width="44.7109375" style="30" bestFit="1" customWidth="1"/>
    <col min="3577" max="3577" width="6.28515625" style="30" bestFit="1" customWidth="1"/>
    <col min="3578" max="3578" width="15.5703125" style="30" bestFit="1" customWidth="1"/>
    <col min="3579" max="3823" width="9.140625" style="30"/>
    <col min="3824" max="3824" width="41.7109375" style="30" bestFit="1" customWidth="1"/>
    <col min="3825" max="3825" width="15.7109375" style="30" bestFit="1" customWidth="1"/>
    <col min="3826" max="3826" width="41.5703125" style="30" customWidth="1"/>
    <col min="3827" max="3827" width="6.42578125" style="30" customWidth="1"/>
    <col min="3828" max="3828" width="18.28515625" style="30" bestFit="1" customWidth="1"/>
    <col min="3829" max="3829" width="9.140625" style="30"/>
    <col min="3830" max="3830" width="31.28515625" style="30" bestFit="1" customWidth="1"/>
    <col min="3831" max="3831" width="15.7109375" style="30" bestFit="1" customWidth="1"/>
    <col min="3832" max="3832" width="44.7109375" style="30" bestFit="1" customWidth="1"/>
    <col min="3833" max="3833" width="6.28515625" style="30" bestFit="1" customWidth="1"/>
    <col min="3834" max="3834" width="15.5703125" style="30" bestFit="1" customWidth="1"/>
    <col min="3835" max="4079" width="9.140625" style="30"/>
    <col min="4080" max="4080" width="41.7109375" style="30" bestFit="1" customWidth="1"/>
    <col min="4081" max="4081" width="15.7109375" style="30" bestFit="1" customWidth="1"/>
    <col min="4082" max="4082" width="41.5703125" style="30" customWidth="1"/>
    <col min="4083" max="4083" width="6.42578125" style="30" customWidth="1"/>
    <col min="4084" max="4084" width="18.28515625" style="30" bestFit="1" customWidth="1"/>
    <col min="4085" max="4085" width="9.140625" style="30"/>
    <col min="4086" max="4086" width="31.28515625" style="30" bestFit="1" customWidth="1"/>
    <col min="4087" max="4087" width="15.7109375" style="30" bestFit="1" customWidth="1"/>
    <col min="4088" max="4088" width="44.7109375" style="30" bestFit="1" customWidth="1"/>
    <col min="4089" max="4089" width="6.28515625" style="30" bestFit="1" customWidth="1"/>
    <col min="4090" max="4090" width="15.5703125" style="30" bestFit="1" customWidth="1"/>
    <col min="4091" max="4335" width="9.140625" style="30"/>
    <col min="4336" max="4336" width="41.7109375" style="30" bestFit="1" customWidth="1"/>
    <col min="4337" max="4337" width="15.7109375" style="30" bestFit="1" customWidth="1"/>
    <col min="4338" max="4338" width="41.5703125" style="30" customWidth="1"/>
    <col min="4339" max="4339" width="6.42578125" style="30" customWidth="1"/>
    <col min="4340" max="4340" width="18.28515625" style="30" bestFit="1" customWidth="1"/>
    <col min="4341" max="4341" width="9.140625" style="30"/>
    <col min="4342" max="4342" width="31.28515625" style="30" bestFit="1" customWidth="1"/>
    <col min="4343" max="4343" width="15.7109375" style="30" bestFit="1" customWidth="1"/>
    <col min="4344" max="4344" width="44.7109375" style="30" bestFit="1" customWidth="1"/>
    <col min="4345" max="4345" width="6.28515625" style="30" bestFit="1" customWidth="1"/>
    <col min="4346" max="4346" width="15.5703125" style="30" bestFit="1" customWidth="1"/>
    <col min="4347" max="4591" width="9.140625" style="30"/>
    <col min="4592" max="4592" width="41.7109375" style="30" bestFit="1" customWidth="1"/>
    <col min="4593" max="4593" width="15.7109375" style="30" bestFit="1" customWidth="1"/>
    <col min="4594" max="4594" width="41.5703125" style="30" customWidth="1"/>
    <col min="4595" max="4595" width="6.42578125" style="30" customWidth="1"/>
    <col min="4596" max="4596" width="18.28515625" style="30" bestFit="1" customWidth="1"/>
    <col min="4597" max="4597" width="9.140625" style="30"/>
    <col min="4598" max="4598" width="31.28515625" style="30" bestFit="1" customWidth="1"/>
    <col min="4599" max="4599" width="15.7109375" style="30" bestFit="1" customWidth="1"/>
    <col min="4600" max="4600" width="44.7109375" style="30" bestFit="1" customWidth="1"/>
    <col min="4601" max="4601" width="6.28515625" style="30" bestFit="1" customWidth="1"/>
    <col min="4602" max="4602" width="15.5703125" style="30" bestFit="1" customWidth="1"/>
    <col min="4603" max="4847" width="9.140625" style="30"/>
    <col min="4848" max="4848" width="41.7109375" style="30" bestFit="1" customWidth="1"/>
    <col min="4849" max="4849" width="15.7109375" style="30" bestFit="1" customWidth="1"/>
    <col min="4850" max="4850" width="41.5703125" style="30" customWidth="1"/>
    <col min="4851" max="4851" width="6.42578125" style="30" customWidth="1"/>
    <col min="4852" max="4852" width="18.28515625" style="30" bestFit="1" customWidth="1"/>
    <col min="4853" max="4853" width="9.140625" style="30"/>
    <col min="4854" max="4854" width="31.28515625" style="30" bestFit="1" customWidth="1"/>
    <col min="4855" max="4855" width="15.7109375" style="30" bestFit="1" customWidth="1"/>
    <col min="4856" max="4856" width="44.7109375" style="30" bestFit="1" customWidth="1"/>
    <col min="4857" max="4857" width="6.28515625" style="30" bestFit="1" customWidth="1"/>
    <col min="4858" max="4858" width="15.5703125" style="30" bestFit="1" customWidth="1"/>
    <col min="4859" max="5103" width="9.140625" style="30"/>
    <col min="5104" max="5104" width="41.7109375" style="30" bestFit="1" customWidth="1"/>
    <col min="5105" max="5105" width="15.7109375" style="30" bestFit="1" customWidth="1"/>
    <col min="5106" max="5106" width="41.5703125" style="30" customWidth="1"/>
    <col min="5107" max="5107" width="6.42578125" style="30" customWidth="1"/>
    <col min="5108" max="5108" width="18.28515625" style="30" bestFit="1" customWidth="1"/>
    <col min="5109" max="5109" width="9.140625" style="30"/>
    <col min="5110" max="5110" width="31.28515625" style="30" bestFit="1" customWidth="1"/>
    <col min="5111" max="5111" width="15.7109375" style="30" bestFit="1" customWidth="1"/>
    <col min="5112" max="5112" width="44.7109375" style="30" bestFit="1" customWidth="1"/>
    <col min="5113" max="5113" width="6.28515625" style="30" bestFit="1" customWidth="1"/>
    <col min="5114" max="5114" width="15.5703125" style="30" bestFit="1" customWidth="1"/>
    <col min="5115" max="5359" width="9.140625" style="30"/>
    <col min="5360" max="5360" width="41.7109375" style="30" bestFit="1" customWidth="1"/>
    <col min="5361" max="5361" width="15.7109375" style="30" bestFit="1" customWidth="1"/>
    <col min="5362" max="5362" width="41.5703125" style="30" customWidth="1"/>
    <col min="5363" max="5363" width="6.42578125" style="30" customWidth="1"/>
    <col min="5364" max="5364" width="18.28515625" style="30" bestFit="1" customWidth="1"/>
    <col min="5365" max="5365" width="9.140625" style="30"/>
    <col min="5366" max="5366" width="31.28515625" style="30" bestFit="1" customWidth="1"/>
    <col min="5367" max="5367" width="15.7109375" style="30" bestFit="1" customWidth="1"/>
    <col min="5368" max="5368" width="44.7109375" style="30" bestFit="1" customWidth="1"/>
    <col min="5369" max="5369" width="6.28515625" style="30" bestFit="1" customWidth="1"/>
    <col min="5370" max="5370" width="15.5703125" style="30" bestFit="1" customWidth="1"/>
    <col min="5371" max="5615" width="9.140625" style="30"/>
    <col min="5616" max="5616" width="41.7109375" style="30" bestFit="1" customWidth="1"/>
    <col min="5617" max="5617" width="15.7109375" style="30" bestFit="1" customWidth="1"/>
    <col min="5618" max="5618" width="41.5703125" style="30" customWidth="1"/>
    <col min="5619" max="5619" width="6.42578125" style="30" customWidth="1"/>
    <col min="5620" max="5620" width="18.28515625" style="30" bestFit="1" customWidth="1"/>
    <col min="5621" max="5621" width="9.140625" style="30"/>
    <col min="5622" max="5622" width="31.28515625" style="30" bestFit="1" customWidth="1"/>
    <col min="5623" max="5623" width="15.7109375" style="30" bestFit="1" customWidth="1"/>
    <col min="5624" max="5624" width="44.7109375" style="30" bestFit="1" customWidth="1"/>
    <col min="5625" max="5625" width="6.28515625" style="30" bestFit="1" customWidth="1"/>
    <col min="5626" max="5626" width="15.5703125" style="30" bestFit="1" customWidth="1"/>
    <col min="5627" max="5871" width="9.140625" style="30"/>
    <col min="5872" max="5872" width="41.7109375" style="30" bestFit="1" customWidth="1"/>
    <col min="5873" max="5873" width="15.7109375" style="30" bestFit="1" customWidth="1"/>
    <col min="5874" max="5874" width="41.5703125" style="30" customWidth="1"/>
    <col min="5875" max="5875" width="6.42578125" style="30" customWidth="1"/>
    <col min="5876" max="5876" width="18.28515625" style="30" bestFit="1" customWidth="1"/>
    <col min="5877" max="5877" width="9.140625" style="30"/>
    <col min="5878" max="5878" width="31.28515625" style="30" bestFit="1" customWidth="1"/>
    <col min="5879" max="5879" width="15.7109375" style="30" bestFit="1" customWidth="1"/>
    <col min="5880" max="5880" width="44.7109375" style="30" bestFit="1" customWidth="1"/>
    <col min="5881" max="5881" width="6.28515625" style="30" bestFit="1" customWidth="1"/>
    <col min="5882" max="5882" width="15.5703125" style="30" bestFit="1" customWidth="1"/>
    <col min="5883" max="6127" width="9.140625" style="30"/>
    <col min="6128" max="6128" width="41.7109375" style="30" bestFit="1" customWidth="1"/>
    <col min="6129" max="6129" width="15.7109375" style="30" bestFit="1" customWidth="1"/>
    <col min="6130" max="6130" width="41.5703125" style="30" customWidth="1"/>
    <col min="6131" max="6131" width="6.42578125" style="30" customWidth="1"/>
    <col min="6132" max="6132" width="18.28515625" style="30" bestFit="1" customWidth="1"/>
    <col min="6133" max="6133" width="9.140625" style="30"/>
    <col min="6134" max="6134" width="31.28515625" style="30" bestFit="1" customWidth="1"/>
    <col min="6135" max="6135" width="15.7109375" style="30" bestFit="1" customWidth="1"/>
    <col min="6136" max="6136" width="44.7109375" style="30" bestFit="1" customWidth="1"/>
    <col min="6137" max="6137" width="6.28515625" style="30" bestFit="1" customWidth="1"/>
    <col min="6138" max="6138" width="15.5703125" style="30" bestFit="1" customWidth="1"/>
    <col min="6139" max="6383" width="9.140625" style="30"/>
    <col min="6384" max="6384" width="41.7109375" style="30" bestFit="1" customWidth="1"/>
    <col min="6385" max="6385" width="15.7109375" style="30" bestFit="1" customWidth="1"/>
    <col min="6386" max="6386" width="41.5703125" style="30" customWidth="1"/>
    <col min="6387" max="6387" width="6.42578125" style="30" customWidth="1"/>
    <col min="6388" max="6388" width="18.28515625" style="30" bestFit="1" customWidth="1"/>
    <col min="6389" max="6389" width="9.140625" style="30"/>
    <col min="6390" max="6390" width="31.28515625" style="30" bestFit="1" customWidth="1"/>
    <col min="6391" max="6391" width="15.7109375" style="30" bestFit="1" customWidth="1"/>
    <col min="6392" max="6392" width="44.7109375" style="30" bestFit="1" customWidth="1"/>
    <col min="6393" max="6393" width="6.28515625" style="30" bestFit="1" customWidth="1"/>
    <col min="6394" max="6394" width="15.5703125" style="30" bestFit="1" customWidth="1"/>
    <col min="6395" max="6639" width="9.140625" style="30"/>
    <col min="6640" max="6640" width="41.7109375" style="30" bestFit="1" customWidth="1"/>
    <col min="6641" max="6641" width="15.7109375" style="30" bestFit="1" customWidth="1"/>
    <col min="6642" max="6642" width="41.5703125" style="30" customWidth="1"/>
    <col min="6643" max="6643" width="6.42578125" style="30" customWidth="1"/>
    <col min="6644" max="6644" width="18.28515625" style="30" bestFit="1" customWidth="1"/>
    <col min="6645" max="6645" width="9.140625" style="30"/>
    <col min="6646" max="6646" width="31.28515625" style="30" bestFit="1" customWidth="1"/>
    <col min="6647" max="6647" width="15.7109375" style="30" bestFit="1" customWidth="1"/>
    <col min="6648" max="6648" width="44.7109375" style="30" bestFit="1" customWidth="1"/>
    <col min="6649" max="6649" width="6.28515625" style="30" bestFit="1" customWidth="1"/>
    <col min="6650" max="6650" width="15.5703125" style="30" bestFit="1" customWidth="1"/>
    <col min="6651" max="6895" width="9.140625" style="30"/>
    <col min="6896" max="6896" width="41.7109375" style="30" bestFit="1" customWidth="1"/>
    <col min="6897" max="6897" width="15.7109375" style="30" bestFit="1" customWidth="1"/>
    <col min="6898" max="6898" width="41.5703125" style="30" customWidth="1"/>
    <col min="6899" max="6899" width="6.42578125" style="30" customWidth="1"/>
    <col min="6900" max="6900" width="18.28515625" style="30" bestFit="1" customWidth="1"/>
    <col min="6901" max="6901" width="9.140625" style="30"/>
    <col min="6902" max="6902" width="31.28515625" style="30" bestFit="1" customWidth="1"/>
    <col min="6903" max="6903" width="15.7109375" style="30" bestFit="1" customWidth="1"/>
    <col min="6904" max="6904" width="44.7109375" style="30" bestFit="1" customWidth="1"/>
    <col min="6905" max="6905" width="6.28515625" style="30" bestFit="1" customWidth="1"/>
    <col min="6906" max="6906" width="15.5703125" style="30" bestFit="1" customWidth="1"/>
    <col min="6907" max="7151" width="9.140625" style="30"/>
    <col min="7152" max="7152" width="41.7109375" style="30" bestFit="1" customWidth="1"/>
    <col min="7153" max="7153" width="15.7109375" style="30" bestFit="1" customWidth="1"/>
    <col min="7154" max="7154" width="41.5703125" style="30" customWidth="1"/>
    <col min="7155" max="7155" width="6.42578125" style="30" customWidth="1"/>
    <col min="7156" max="7156" width="18.28515625" style="30" bestFit="1" customWidth="1"/>
    <col min="7157" max="7157" width="9.140625" style="30"/>
    <col min="7158" max="7158" width="31.28515625" style="30" bestFit="1" customWidth="1"/>
    <col min="7159" max="7159" width="15.7109375" style="30" bestFit="1" customWidth="1"/>
    <col min="7160" max="7160" width="44.7109375" style="30" bestFit="1" customWidth="1"/>
    <col min="7161" max="7161" width="6.28515625" style="30" bestFit="1" customWidth="1"/>
    <col min="7162" max="7162" width="15.5703125" style="30" bestFit="1" customWidth="1"/>
    <col min="7163" max="7407" width="9.140625" style="30"/>
    <col min="7408" max="7408" width="41.7109375" style="30" bestFit="1" customWidth="1"/>
    <col min="7409" max="7409" width="15.7109375" style="30" bestFit="1" customWidth="1"/>
    <col min="7410" max="7410" width="41.5703125" style="30" customWidth="1"/>
    <col min="7411" max="7411" width="6.42578125" style="30" customWidth="1"/>
    <col min="7412" max="7412" width="18.28515625" style="30" bestFit="1" customWidth="1"/>
    <col min="7413" max="7413" width="9.140625" style="30"/>
    <col min="7414" max="7414" width="31.28515625" style="30" bestFit="1" customWidth="1"/>
    <col min="7415" max="7415" width="15.7109375" style="30" bestFit="1" customWidth="1"/>
    <col min="7416" max="7416" width="44.7109375" style="30" bestFit="1" customWidth="1"/>
    <col min="7417" max="7417" width="6.28515625" style="30" bestFit="1" customWidth="1"/>
    <col min="7418" max="7418" width="15.5703125" style="30" bestFit="1" customWidth="1"/>
    <col min="7419" max="7663" width="9.140625" style="30"/>
    <col min="7664" max="7664" width="41.7109375" style="30" bestFit="1" customWidth="1"/>
    <col min="7665" max="7665" width="15.7109375" style="30" bestFit="1" customWidth="1"/>
    <col min="7666" max="7666" width="41.5703125" style="30" customWidth="1"/>
    <col min="7667" max="7667" width="6.42578125" style="30" customWidth="1"/>
    <col min="7668" max="7668" width="18.28515625" style="30" bestFit="1" customWidth="1"/>
    <col min="7669" max="7669" width="9.140625" style="30"/>
    <col min="7670" max="7670" width="31.28515625" style="30" bestFit="1" customWidth="1"/>
    <col min="7671" max="7671" width="15.7109375" style="30" bestFit="1" customWidth="1"/>
    <col min="7672" max="7672" width="44.7109375" style="30" bestFit="1" customWidth="1"/>
    <col min="7673" max="7673" width="6.28515625" style="30" bestFit="1" customWidth="1"/>
    <col min="7674" max="7674" width="15.5703125" style="30" bestFit="1" customWidth="1"/>
    <col min="7675" max="7919" width="9.140625" style="30"/>
    <col min="7920" max="7920" width="41.7109375" style="30" bestFit="1" customWidth="1"/>
    <col min="7921" max="7921" width="15.7109375" style="30" bestFit="1" customWidth="1"/>
    <col min="7922" max="7922" width="41.5703125" style="30" customWidth="1"/>
    <col min="7923" max="7923" width="6.42578125" style="30" customWidth="1"/>
    <col min="7924" max="7924" width="18.28515625" style="30" bestFit="1" customWidth="1"/>
    <col min="7925" max="7925" width="9.140625" style="30"/>
    <col min="7926" max="7926" width="31.28515625" style="30" bestFit="1" customWidth="1"/>
    <col min="7927" max="7927" width="15.7109375" style="30" bestFit="1" customWidth="1"/>
    <col min="7928" max="7928" width="44.7109375" style="30" bestFit="1" customWidth="1"/>
    <col min="7929" max="7929" width="6.28515625" style="30" bestFit="1" customWidth="1"/>
    <col min="7930" max="7930" width="15.5703125" style="30" bestFit="1" customWidth="1"/>
    <col min="7931" max="8175" width="9.140625" style="30"/>
    <col min="8176" max="8176" width="41.7109375" style="30" bestFit="1" customWidth="1"/>
    <col min="8177" max="8177" width="15.7109375" style="30" bestFit="1" customWidth="1"/>
    <col min="8178" max="8178" width="41.5703125" style="30" customWidth="1"/>
    <col min="8179" max="8179" width="6.42578125" style="30" customWidth="1"/>
    <col min="8180" max="8180" width="18.28515625" style="30" bestFit="1" customWidth="1"/>
    <col min="8181" max="8181" width="9.140625" style="30"/>
    <col min="8182" max="8182" width="31.28515625" style="30" bestFit="1" customWidth="1"/>
    <col min="8183" max="8183" width="15.7109375" style="30" bestFit="1" customWidth="1"/>
    <col min="8184" max="8184" width="44.7109375" style="30" bestFit="1" customWidth="1"/>
    <col min="8185" max="8185" width="6.28515625" style="30" bestFit="1" customWidth="1"/>
    <col min="8186" max="8186" width="15.5703125" style="30" bestFit="1" customWidth="1"/>
    <col min="8187" max="8431" width="9.140625" style="30"/>
    <col min="8432" max="8432" width="41.7109375" style="30" bestFit="1" customWidth="1"/>
    <col min="8433" max="8433" width="15.7109375" style="30" bestFit="1" customWidth="1"/>
    <col min="8434" max="8434" width="41.5703125" style="30" customWidth="1"/>
    <col min="8435" max="8435" width="6.42578125" style="30" customWidth="1"/>
    <col min="8436" max="8436" width="18.28515625" style="30" bestFit="1" customWidth="1"/>
    <col min="8437" max="8437" width="9.140625" style="30"/>
    <col min="8438" max="8438" width="31.28515625" style="30" bestFit="1" customWidth="1"/>
    <col min="8439" max="8439" width="15.7109375" style="30" bestFit="1" customWidth="1"/>
    <col min="8440" max="8440" width="44.7109375" style="30" bestFit="1" customWidth="1"/>
    <col min="8441" max="8441" width="6.28515625" style="30" bestFit="1" customWidth="1"/>
    <col min="8442" max="8442" width="15.5703125" style="30" bestFit="1" customWidth="1"/>
    <col min="8443" max="8687" width="9.140625" style="30"/>
    <col min="8688" max="8688" width="41.7109375" style="30" bestFit="1" customWidth="1"/>
    <col min="8689" max="8689" width="15.7109375" style="30" bestFit="1" customWidth="1"/>
    <col min="8690" max="8690" width="41.5703125" style="30" customWidth="1"/>
    <col min="8691" max="8691" width="6.42578125" style="30" customWidth="1"/>
    <col min="8692" max="8692" width="18.28515625" style="30" bestFit="1" customWidth="1"/>
    <col min="8693" max="8693" width="9.140625" style="30"/>
    <col min="8694" max="8694" width="31.28515625" style="30" bestFit="1" customWidth="1"/>
    <col min="8695" max="8695" width="15.7109375" style="30" bestFit="1" customWidth="1"/>
    <col min="8696" max="8696" width="44.7109375" style="30" bestFit="1" customWidth="1"/>
    <col min="8697" max="8697" width="6.28515625" style="30" bestFit="1" customWidth="1"/>
    <col min="8698" max="8698" width="15.5703125" style="30" bestFit="1" customWidth="1"/>
    <col min="8699" max="8943" width="9.140625" style="30"/>
    <col min="8944" max="8944" width="41.7109375" style="30" bestFit="1" customWidth="1"/>
    <col min="8945" max="8945" width="15.7109375" style="30" bestFit="1" customWidth="1"/>
    <col min="8946" max="8946" width="41.5703125" style="30" customWidth="1"/>
    <col min="8947" max="8947" width="6.42578125" style="30" customWidth="1"/>
    <col min="8948" max="8948" width="18.28515625" style="30" bestFit="1" customWidth="1"/>
    <col min="8949" max="8949" width="9.140625" style="30"/>
    <col min="8950" max="8950" width="31.28515625" style="30" bestFit="1" customWidth="1"/>
    <col min="8951" max="8951" width="15.7109375" style="30" bestFit="1" customWidth="1"/>
    <col min="8952" max="8952" width="44.7109375" style="30" bestFit="1" customWidth="1"/>
    <col min="8953" max="8953" width="6.28515625" style="30" bestFit="1" customWidth="1"/>
    <col min="8954" max="8954" width="15.5703125" style="30" bestFit="1" customWidth="1"/>
    <col min="8955" max="9199" width="9.140625" style="30"/>
    <col min="9200" max="9200" width="41.7109375" style="30" bestFit="1" customWidth="1"/>
    <col min="9201" max="9201" width="15.7109375" style="30" bestFit="1" customWidth="1"/>
    <col min="9202" max="9202" width="41.5703125" style="30" customWidth="1"/>
    <col min="9203" max="9203" width="6.42578125" style="30" customWidth="1"/>
    <col min="9204" max="9204" width="18.28515625" style="30" bestFit="1" customWidth="1"/>
    <col min="9205" max="9205" width="9.140625" style="30"/>
    <col min="9206" max="9206" width="31.28515625" style="30" bestFit="1" customWidth="1"/>
    <col min="9207" max="9207" width="15.7109375" style="30" bestFit="1" customWidth="1"/>
    <col min="9208" max="9208" width="44.7109375" style="30" bestFit="1" customWidth="1"/>
    <col min="9209" max="9209" width="6.28515625" style="30" bestFit="1" customWidth="1"/>
    <col min="9210" max="9210" width="15.5703125" style="30" bestFit="1" customWidth="1"/>
    <col min="9211" max="9455" width="9.140625" style="30"/>
    <col min="9456" max="9456" width="41.7109375" style="30" bestFit="1" customWidth="1"/>
    <col min="9457" max="9457" width="15.7109375" style="30" bestFit="1" customWidth="1"/>
    <col min="9458" max="9458" width="41.5703125" style="30" customWidth="1"/>
    <col min="9459" max="9459" width="6.42578125" style="30" customWidth="1"/>
    <col min="9460" max="9460" width="18.28515625" style="30" bestFit="1" customWidth="1"/>
    <col min="9461" max="9461" width="9.140625" style="30"/>
    <col min="9462" max="9462" width="31.28515625" style="30" bestFit="1" customWidth="1"/>
    <col min="9463" max="9463" width="15.7109375" style="30" bestFit="1" customWidth="1"/>
    <col min="9464" max="9464" width="44.7109375" style="30" bestFit="1" customWidth="1"/>
    <col min="9465" max="9465" width="6.28515625" style="30" bestFit="1" customWidth="1"/>
    <col min="9466" max="9466" width="15.5703125" style="30" bestFit="1" customWidth="1"/>
    <col min="9467" max="9711" width="9.140625" style="30"/>
    <col min="9712" max="9712" width="41.7109375" style="30" bestFit="1" customWidth="1"/>
    <col min="9713" max="9713" width="15.7109375" style="30" bestFit="1" customWidth="1"/>
    <col min="9714" max="9714" width="41.5703125" style="30" customWidth="1"/>
    <col min="9715" max="9715" width="6.42578125" style="30" customWidth="1"/>
    <col min="9716" max="9716" width="18.28515625" style="30" bestFit="1" customWidth="1"/>
    <col min="9717" max="9717" width="9.140625" style="30"/>
    <col min="9718" max="9718" width="31.28515625" style="30" bestFit="1" customWidth="1"/>
    <col min="9719" max="9719" width="15.7109375" style="30" bestFit="1" customWidth="1"/>
    <col min="9720" max="9720" width="44.7109375" style="30" bestFit="1" customWidth="1"/>
    <col min="9721" max="9721" width="6.28515625" style="30" bestFit="1" customWidth="1"/>
    <col min="9722" max="9722" width="15.5703125" style="30" bestFit="1" customWidth="1"/>
    <col min="9723" max="9967" width="9.140625" style="30"/>
    <col min="9968" max="9968" width="41.7109375" style="30" bestFit="1" customWidth="1"/>
    <col min="9969" max="9969" width="15.7109375" style="30" bestFit="1" customWidth="1"/>
    <col min="9970" max="9970" width="41.5703125" style="30" customWidth="1"/>
    <col min="9971" max="9971" width="6.42578125" style="30" customWidth="1"/>
    <col min="9972" max="9972" width="18.28515625" style="30" bestFit="1" customWidth="1"/>
    <col min="9973" max="9973" width="9.140625" style="30"/>
    <col min="9974" max="9974" width="31.28515625" style="30" bestFit="1" customWidth="1"/>
    <col min="9975" max="9975" width="15.7109375" style="30" bestFit="1" customWidth="1"/>
    <col min="9976" max="9976" width="44.7109375" style="30" bestFit="1" customWidth="1"/>
    <col min="9977" max="9977" width="6.28515625" style="30" bestFit="1" customWidth="1"/>
    <col min="9978" max="9978" width="15.5703125" style="30" bestFit="1" customWidth="1"/>
    <col min="9979" max="10223" width="9.140625" style="30"/>
    <col min="10224" max="10224" width="41.7109375" style="30" bestFit="1" customWidth="1"/>
    <col min="10225" max="10225" width="15.7109375" style="30" bestFit="1" customWidth="1"/>
    <col min="10226" max="10226" width="41.5703125" style="30" customWidth="1"/>
    <col min="10227" max="10227" width="6.42578125" style="30" customWidth="1"/>
    <col min="10228" max="10228" width="18.28515625" style="30" bestFit="1" customWidth="1"/>
    <col min="10229" max="10229" width="9.140625" style="30"/>
    <col min="10230" max="10230" width="31.28515625" style="30" bestFit="1" customWidth="1"/>
    <col min="10231" max="10231" width="15.7109375" style="30" bestFit="1" customWidth="1"/>
    <col min="10232" max="10232" width="44.7109375" style="30" bestFit="1" customWidth="1"/>
    <col min="10233" max="10233" width="6.28515625" style="30" bestFit="1" customWidth="1"/>
    <col min="10234" max="10234" width="15.5703125" style="30" bestFit="1" customWidth="1"/>
    <col min="10235" max="10479" width="9.140625" style="30"/>
    <col min="10480" max="10480" width="41.7109375" style="30" bestFit="1" customWidth="1"/>
    <col min="10481" max="10481" width="15.7109375" style="30" bestFit="1" customWidth="1"/>
    <col min="10482" max="10482" width="41.5703125" style="30" customWidth="1"/>
    <col min="10483" max="10483" width="6.42578125" style="30" customWidth="1"/>
    <col min="10484" max="10484" width="18.28515625" style="30" bestFit="1" customWidth="1"/>
    <col min="10485" max="10485" width="9.140625" style="30"/>
    <col min="10486" max="10486" width="31.28515625" style="30" bestFit="1" customWidth="1"/>
    <col min="10487" max="10487" width="15.7109375" style="30" bestFit="1" customWidth="1"/>
    <col min="10488" max="10488" width="44.7109375" style="30" bestFit="1" customWidth="1"/>
    <col min="10489" max="10489" width="6.28515625" style="30" bestFit="1" customWidth="1"/>
    <col min="10490" max="10490" width="15.5703125" style="30" bestFit="1" customWidth="1"/>
    <col min="10491" max="10735" width="9.140625" style="30"/>
    <col min="10736" max="10736" width="41.7109375" style="30" bestFit="1" customWidth="1"/>
    <col min="10737" max="10737" width="15.7109375" style="30" bestFit="1" customWidth="1"/>
    <col min="10738" max="10738" width="41.5703125" style="30" customWidth="1"/>
    <col min="10739" max="10739" width="6.42578125" style="30" customWidth="1"/>
    <col min="10740" max="10740" width="18.28515625" style="30" bestFit="1" customWidth="1"/>
    <col min="10741" max="10741" width="9.140625" style="30"/>
    <col min="10742" max="10742" width="31.28515625" style="30" bestFit="1" customWidth="1"/>
    <col min="10743" max="10743" width="15.7109375" style="30" bestFit="1" customWidth="1"/>
    <col min="10744" max="10744" width="44.7109375" style="30" bestFit="1" customWidth="1"/>
    <col min="10745" max="10745" width="6.28515625" style="30" bestFit="1" customWidth="1"/>
    <col min="10746" max="10746" width="15.5703125" style="30" bestFit="1" customWidth="1"/>
    <col min="10747" max="10991" width="9.140625" style="30"/>
    <col min="10992" max="10992" width="41.7109375" style="30" bestFit="1" customWidth="1"/>
    <col min="10993" max="10993" width="15.7109375" style="30" bestFit="1" customWidth="1"/>
    <col min="10994" max="10994" width="41.5703125" style="30" customWidth="1"/>
    <col min="10995" max="10995" width="6.42578125" style="30" customWidth="1"/>
    <col min="10996" max="10996" width="18.28515625" style="30" bestFit="1" customWidth="1"/>
    <col min="10997" max="10997" width="9.140625" style="30"/>
    <col min="10998" max="10998" width="31.28515625" style="30" bestFit="1" customWidth="1"/>
    <col min="10999" max="10999" width="15.7109375" style="30" bestFit="1" customWidth="1"/>
    <col min="11000" max="11000" width="44.7109375" style="30" bestFit="1" customWidth="1"/>
    <col min="11001" max="11001" width="6.28515625" style="30" bestFit="1" customWidth="1"/>
    <col min="11002" max="11002" width="15.5703125" style="30" bestFit="1" customWidth="1"/>
    <col min="11003" max="11247" width="9.140625" style="30"/>
    <col min="11248" max="11248" width="41.7109375" style="30" bestFit="1" customWidth="1"/>
    <col min="11249" max="11249" width="15.7109375" style="30" bestFit="1" customWidth="1"/>
    <col min="11250" max="11250" width="41.5703125" style="30" customWidth="1"/>
    <col min="11251" max="11251" width="6.42578125" style="30" customWidth="1"/>
    <col min="11252" max="11252" width="18.28515625" style="30" bestFit="1" customWidth="1"/>
    <col min="11253" max="11253" width="9.140625" style="30"/>
    <col min="11254" max="11254" width="31.28515625" style="30" bestFit="1" customWidth="1"/>
    <col min="11255" max="11255" width="15.7109375" style="30" bestFit="1" customWidth="1"/>
    <col min="11256" max="11256" width="44.7109375" style="30" bestFit="1" customWidth="1"/>
    <col min="11257" max="11257" width="6.28515625" style="30" bestFit="1" customWidth="1"/>
    <col min="11258" max="11258" width="15.5703125" style="30" bestFit="1" customWidth="1"/>
    <col min="11259" max="11503" width="9.140625" style="30"/>
    <col min="11504" max="11504" width="41.7109375" style="30" bestFit="1" customWidth="1"/>
    <col min="11505" max="11505" width="15.7109375" style="30" bestFit="1" customWidth="1"/>
    <col min="11506" max="11506" width="41.5703125" style="30" customWidth="1"/>
    <col min="11507" max="11507" width="6.42578125" style="30" customWidth="1"/>
    <col min="11508" max="11508" width="18.28515625" style="30" bestFit="1" customWidth="1"/>
    <col min="11509" max="11509" width="9.140625" style="30"/>
    <col min="11510" max="11510" width="31.28515625" style="30" bestFit="1" customWidth="1"/>
    <col min="11511" max="11511" width="15.7109375" style="30" bestFit="1" customWidth="1"/>
    <col min="11512" max="11512" width="44.7109375" style="30" bestFit="1" customWidth="1"/>
    <col min="11513" max="11513" width="6.28515625" style="30" bestFit="1" customWidth="1"/>
    <col min="11514" max="11514" width="15.5703125" style="30" bestFit="1" customWidth="1"/>
    <col min="11515" max="11759" width="9.140625" style="30"/>
    <col min="11760" max="11760" width="41.7109375" style="30" bestFit="1" customWidth="1"/>
    <col min="11761" max="11761" width="15.7109375" style="30" bestFit="1" customWidth="1"/>
    <col min="11762" max="11762" width="41.5703125" style="30" customWidth="1"/>
    <col min="11763" max="11763" width="6.42578125" style="30" customWidth="1"/>
    <col min="11764" max="11764" width="18.28515625" style="30" bestFit="1" customWidth="1"/>
    <col min="11765" max="11765" width="9.140625" style="30"/>
    <col min="11766" max="11766" width="31.28515625" style="30" bestFit="1" customWidth="1"/>
    <col min="11767" max="11767" width="15.7109375" style="30" bestFit="1" customWidth="1"/>
    <col min="11768" max="11768" width="44.7109375" style="30" bestFit="1" customWidth="1"/>
    <col min="11769" max="11769" width="6.28515625" style="30" bestFit="1" customWidth="1"/>
    <col min="11770" max="11770" width="15.5703125" style="30" bestFit="1" customWidth="1"/>
    <col min="11771" max="12015" width="9.140625" style="30"/>
    <col min="12016" max="12016" width="41.7109375" style="30" bestFit="1" customWidth="1"/>
    <col min="12017" max="12017" width="15.7109375" style="30" bestFit="1" customWidth="1"/>
    <col min="12018" max="12018" width="41.5703125" style="30" customWidth="1"/>
    <col min="12019" max="12019" width="6.42578125" style="30" customWidth="1"/>
    <col min="12020" max="12020" width="18.28515625" style="30" bestFit="1" customWidth="1"/>
    <col min="12021" max="12021" width="9.140625" style="30"/>
    <col min="12022" max="12022" width="31.28515625" style="30" bestFit="1" customWidth="1"/>
    <col min="12023" max="12023" width="15.7109375" style="30" bestFit="1" customWidth="1"/>
    <col min="12024" max="12024" width="44.7109375" style="30" bestFit="1" customWidth="1"/>
    <col min="12025" max="12025" width="6.28515625" style="30" bestFit="1" customWidth="1"/>
    <col min="12026" max="12026" width="15.5703125" style="30" bestFit="1" customWidth="1"/>
    <col min="12027" max="12271" width="9.140625" style="30"/>
    <col min="12272" max="12272" width="41.7109375" style="30" bestFit="1" customWidth="1"/>
    <col min="12273" max="12273" width="15.7109375" style="30" bestFit="1" customWidth="1"/>
    <col min="12274" max="12274" width="41.5703125" style="30" customWidth="1"/>
    <col min="12275" max="12275" width="6.42578125" style="30" customWidth="1"/>
    <col min="12276" max="12276" width="18.28515625" style="30" bestFit="1" customWidth="1"/>
    <col min="12277" max="12277" width="9.140625" style="30"/>
    <col min="12278" max="12278" width="31.28515625" style="30" bestFit="1" customWidth="1"/>
    <col min="12279" max="12279" width="15.7109375" style="30" bestFit="1" customWidth="1"/>
    <col min="12280" max="12280" width="44.7109375" style="30" bestFit="1" customWidth="1"/>
    <col min="12281" max="12281" width="6.28515625" style="30" bestFit="1" customWidth="1"/>
    <col min="12282" max="12282" width="15.5703125" style="30" bestFit="1" customWidth="1"/>
    <col min="12283" max="12527" width="9.140625" style="30"/>
    <col min="12528" max="12528" width="41.7109375" style="30" bestFit="1" customWidth="1"/>
    <col min="12529" max="12529" width="15.7109375" style="30" bestFit="1" customWidth="1"/>
    <col min="12530" max="12530" width="41.5703125" style="30" customWidth="1"/>
    <col min="12531" max="12531" width="6.42578125" style="30" customWidth="1"/>
    <col min="12532" max="12532" width="18.28515625" style="30" bestFit="1" customWidth="1"/>
    <col min="12533" max="12533" width="9.140625" style="30"/>
    <col min="12534" max="12534" width="31.28515625" style="30" bestFit="1" customWidth="1"/>
    <col min="12535" max="12535" width="15.7109375" style="30" bestFit="1" customWidth="1"/>
    <col min="12536" max="12536" width="44.7109375" style="30" bestFit="1" customWidth="1"/>
    <col min="12537" max="12537" width="6.28515625" style="30" bestFit="1" customWidth="1"/>
    <col min="12538" max="12538" width="15.5703125" style="30" bestFit="1" customWidth="1"/>
    <col min="12539" max="12783" width="9.140625" style="30"/>
    <col min="12784" max="12784" width="41.7109375" style="30" bestFit="1" customWidth="1"/>
    <col min="12785" max="12785" width="15.7109375" style="30" bestFit="1" customWidth="1"/>
    <col min="12786" max="12786" width="41.5703125" style="30" customWidth="1"/>
    <col min="12787" max="12787" width="6.42578125" style="30" customWidth="1"/>
    <col min="12788" max="12788" width="18.28515625" style="30" bestFit="1" customWidth="1"/>
    <col min="12789" max="12789" width="9.140625" style="30"/>
    <col min="12790" max="12790" width="31.28515625" style="30" bestFit="1" customWidth="1"/>
    <col min="12791" max="12791" width="15.7109375" style="30" bestFit="1" customWidth="1"/>
    <col min="12792" max="12792" width="44.7109375" style="30" bestFit="1" customWidth="1"/>
    <col min="12793" max="12793" width="6.28515625" style="30" bestFit="1" customWidth="1"/>
    <col min="12794" max="12794" width="15.5703125" style="30" bestFit="1" customWidth="1"/>
    <col min="12795" max="13039" width="9.140625" style="30"/>
    <col min="13040" max="13040" width="41.7109375" style="30" bestFit="1" customWidth="1"/>
    <col min="13041" max="13041" width="15.7109375" style="30" bestFit="1" customWidth="1"/>
    <col min="13042" max="13042" width="41.5703125" style="30" customWidth="1"/>
    <col min="13043" max="13043" width="6.42578125" style="30" customWidth="1"/>
    <col min="13044" max="13044" width="18.28515625" style="30" bestFit="1" customWidth="1"/>
    <col min="13045" max="13045" width="9.140625" style="30"/>
    <col min="13046" max="13046" width="31.28515625" style="30" bestFit="1" customWidth="1"/>
    <col min="13047" max="13047" width="15.7109375" style="30" bestFit="1" customWidth="1"/>
    <col min="13048" max="13048" width="44.7109375" style="30" bestFit="1" customWidth="1"/>
    <col min="13049" max="13049" width="6.28515625" style="30" bestFit="1" customWidth="1"/>
    <col min="13050" max="13050" width="15.5703125" style="30" bestFit="1" customWidth="1"/>
    <col min="13051" max="13295" width="9.140625" style="30"/>
    <col min="13296" max="13296" width="41.7109375" style="30" bestFit="1" customWidth="1"/>
    <col min="13297" max="13297" width="15.7109375" style="30" bestFit="1" customWidth="1"/>
    <col min="13298" max="13298" width="41.5703125" style="30" customWidth="1"/>
    <col min="13299" max="13299" width="6.42578125" style="30" customWidth="1"/>
    <col min="13300" max="13300" width="18.28515625" style="30" bestFit="1" customWidth="1"/>
    <col min="13301" max="13301" width="9.140625" style="30"/>
    <col min="13302" max="13302" width="31.28515625" style="30" bestFit="1" customWidth="1"/>
    <col min="13303" max="13303" width="15.7109375" style="30" bestFit="1" customWidth="1"/>
    <col min="13304" max="13304" width="44.7109375" style="30" bestFit="1" customWidth="1"/>
    <col min="13305" max="13305" width="6.28515625" style="30" bestFit="1" customWidth="1"/>
    <col min="13306" max="13306" width="15.5703125" style="30" bestFit="1" customWidth="1"/>
    <col min="13307" max="13551" width="9.140625" style="30"/>
    <col min="13552" max="13552" width="41.7109375" style="30" bestFit="1" customWidth="1"/>
    <col min="13553" max="13553" width="15.7109375" style="30" bestFit="1" customWidth="1"/>
    <col min="13554" max="13554" width="41.5703125" style="30" customWidth="1"/>
    <col min="13555" max="13555" width="6.42578125" style="30" customWidth="1"/>
    <col min="13556" max="13556" width="18.28515625" style="30" bestFit="1" customWidth="1"/>
    <col min="13557" max="13557" width="9.140625" style="30"/>
    <col min="13558" max="13558" width="31.28515625" style="30" bestFit="1" customWidth="1"/>
    <col min="13559" max="13559" width="15.7109375" style="30" bestFit="1" customWidth="1"/>
    <col min="13560" max="13560" width="44.7109375" style="30" bestFit="1" customWidth="1"/>
    <col min="13561" max="13561" width="6.28515625" style="30" bestFit="1" customWidth="1"/>
    <col min="13562" max="13562" width="15.5703125" style="30" bestFit="1" customWidth="1"/>
    <col min="13563" max="13807" width="9.140625" style="30"/>
    <col min="13808" max="13808" width="41.7109375" style="30" bestFit="1" customWidth="1"/>
    <col min="13809" max="13809" width="15.7109375" style="30" bestFit="1" customWidth="1"/>
    <col min="13810" max="13810" width="41.5703125" style="30" customWidth="1"/>
    <col min="13811" max="13811" width="6.42578125" style="30" customWidth="1"/>
    <col min="13812" max="13812" width="18.28515625" style="30" bestFit="1" customWidth="1"/>
    <col min="13813" max="13813" width="9.140625" style="30"/>
    <col min="13814" max="13814" width="31.28515625" style="30" bestFit="1" customWidth="1"/>
    <col min="13815" max="13815" width="15.7109375" style="30" bestFit="1" customWidth="1"/>
    <col min="13816" max="13816" width="44.7109375" style="30" bestFit="1" customWidth="1"/>
    <col min="13817" max="13817" width="6.28515625" style="30" bestFit="1" customWidth="1"/>
    <col min="13818" max="13818" width="15.5703125" style="30" bestFit="1" customWidth="1"/>
    <col min="13819" max="14063" width="9.140625" style="30"/>
    <col min="14064" max="14064" width="41.7109375" style="30" bestFit="1" customWidth="1"/>
    <col min="14065" max="14065" width="15.7109375" style="30" bestFit="1" customWidth="1"/>
    <col min="14066" max="14066" width="41.5703125" style="30" customWidth="1"/>
    <col min="14067" max="14067" width="6.42578125" style="30" customWidth="1"/>
    <col min="14068" max="14068" width="18.28515625" style="30" bestFit="1" customWidth="1"/>
    <col min="14069" max="14069" width="9.140625" style="30"/>
    <col min="14070" max="14070" width="31.28515625" style="30" bestFit="1" customWidth="1"/>
    <col min="14071" max="14071" width="15.7109375" style="30" bestFit="1" customWidth="1"/>
    <col min="14072" max="14072" width="44.7109375" style="30" bestFit="1" customWidth="1"/>
    <col min="14073" max="14073" width="6.28515625" style="30" bestFit="1" customWidth="1"/>
    <col min="14074" max="14074" width="15.5703125" style="30" bestFit="1" customWidth="1"/>
    <col min="14075" max="14319" width="9.140625" style="30"/>
    <col min="14320" max="14320" width="41.7109375" style="30" bestFit="1" customWidth="1"/>
    <col min="14321" max="14321" width="15.7109375" style="30" bestFit="1" customWidth="1"/>
    <col min="14322" max="14322" width="41.5703125" style="30" customWidth="1"/>
    <col min="14323" max="14323" width="6.42578125" style="30" customWidth="1"/>
    <col min="14324" max="14324" width="18.28515625" style="30" bestFit="1" customWidth="1"/>
    <col min="14325" max="14325" width="9.140625" style="30"/>
    <col min="14326" max="14326" width="31.28515625" style="30" bestFit="1" customWidth="1"/>
    <col min="14327" max="14327" width="15.7109375" style="30" bestFit="1" customWidth="1"/>
    <col min="14328" max="14328" width="44.7109375" style="30" bestFit="1" customWidth="1"/>
    <col min="14329" max="14329" width="6.28515625" style="30" bestFit="1" customWidth="1"/>
    <col min="14330" max="14330" width="15.5703125" style="30" bestFit="1" customWidth="1"/>
    <col min="14331" max="14575" width="9.140625" style="30"/>
    <col min="14576" max="14576" width="41.7109375" style="30" bestFit="1" customWidth="1"/>
    <col min="14577" max="14577" width="15.7109375" style="30" bestFit="1" customWidth="1"/>
    <col min="14578" max="14578" width="41.5703125" style="30" customWidth="1"/>
    <col min="14579" max="14579" width="6.42578125" style="30" customWidth="1"/>
    <col min="14580" max="14580" width="18.28515625" style="30" bestFit="1" customWidth="1"/>
    <col min="14581" max="14581" width="9.140625" style="30"/>
    <col min="14582" max="14582" width="31.28515625" style="30" bestFit="1" customWidth="1"/>
    <col min="14583" max="14583" width="15.7109375" style="30" bestFit="1" customWidth="1"/>
    <col min="14584" max="14584" width="44.7109375" style="30" bestFit="1" customWidth="1"/>
    <col min="14585" max="14585" width="6.28515625" style="30" bestFit="1" customWidth="1"/>
    <col min="14586" max="14586" width="15.5703125" style="30" bestFit="1" customWidth="1"/>
    <col min="14587" max="14831" width="9.140625" style="30"/>
    <col min="14832" max="14832" width="41.7109375" style="30" bestFit="1" customWidth="1"/>
    <col min="14833" max="14833" width="15.7109375" style="30" bestFit="1" customWidth="1"/>
    <col min="14834" max="14834" width="41.5703125" style="30" customWidth="1"/>
    <col min="14835" max="14835" width="6.42578125" style="30" customWidth="1"/>
    <col min="14836" max="14836" width="18.28515625" style="30" bestFit="1" customWidth="1"/>
    <col min="14837" max="14837" width="9.140625" style="30"/>
    <col min="14838" max="14838" width="31.28515625" style="30" bestFit="1" customWidth="1"/>
    <col min="14839" max="14839" width="15.7109375" style="30" bestFit="1" customWidth="1"/>
    <col min="14840" max="14840" width="44.7109375" style="30" bestFit="1" customWidth="1"/>
    <col min="14841" max="14841" width="6.28515625" style="30" bestFit="1" customWidth="1"/>
    <col min="14842" max="14842" width="15.5703125" style="30" bestFit="1" customWidth="1"/>
    <col min="14843" max="15087" width="9.140625" style="30"/>
    <col min="15088" max="15088" width="41.7109375" style="30" bestFit="1" customWidth="1"/>
    <col min="15089" max="15089" width="15.7109375" style="30" bestFit="1" customWidth="1"/>
    <col min="15090" max="15090" width="41.5703125" style="30" customWidth="1"/>
    <col min="15091" max="15091" width="6.42578125" style="30" customWidth="1"/>
    <col min="15092" max="15092" width="18.28515625" style="30" bestFit="1" customWidth="1"/>
    <col min="15093" max="15093" width="9.140625" style="30"/>
    <col min="15094" max="15094" width="31.28515625" style="30" bestFit="1" customWidth="1"/>
    <col min="15095" max="15095" width="15.7109375" style="30" bestFit="1" customWidth="1"/>
    <col min="15096" max="15096" width="44.7109375" style="30" bestFit="1" customWidth="1"/>
    <col min="15097" max="15097" width="6.28515625" style="30" bestFit="1" customWidth="1"/>
    <col min="15098" max="15098" width="15.5703125" style="30" bestFit="1" customWidth="1"/>
    <col min="15099" max="15343" width="9.140625" style="30"/>
    <col min="15344" max="15344" width="41.7109375" style="30" bestFit="1" customWidth="1"/>
    <col min="15345" max="15345" width="15.7109375" style="30" bestFit="1" customWidth="1"/>
    <col min="15346" max="15346" width="41.5703125" style="30" customWidth="1"/>
    <col min="15347" max="15347" width="6.42578125" style="30" customWidth="1"/>
    <col min="15348" max="15348" width="18.28515625" style="30" bestFit="1" customWidth="1"/>
    <col min="15349" max="15349" width="9.140625" style="30"/>
    <col min="15350" max="15350" width="31.28515625" style="30" bestFit="1" customWidth="1"/>
    <col min="15351" max="15351" width="15.7109375" style="30" bestFit="1" customWidth="1"/>
    <col min="15352" max="15352" width="44.7109375" style="30" bestFit="1" customWidth="1"/>
    <col min="15353" max="15353" width="6.28515625" style="30" bestFit="1" customWidth="1"/>
    <col min="15354" max="15354" width="15.5703125" style="30" bestFit="1" customWidth="1"/>
    <col min="15355" max="15599" width="9.140625" style="30"/>
    <col min="15600" max="15600" width="41.7109375" style="30" bestFit="1" customWidth="1"/>
    <col min="15601" max="15601" width="15.7109375" style="30" bestFit="1" customWidth="1"/>
    <col min="15602" max="15602" width="41.5703125" style="30" customWidth="1"/>
    <col min="15603" max="15603" width="6.42578125" style="30" customWidth="1"/>
    <col min="15604" max="15604" width="18.28515625" style="30" bestFit="1" customWidth="1"/>
    <col min="15605" max="15605" width="9.140625" style="30"/>
    <col min="15606" max="15606" width="31.28515625" style="30" bestFit="1" customWidth="1"/>
    <col min="15607" max="15607" width="15.7109375" style="30" bestFit="1" customWidth="1"/>
    <col min="15608" max="15608" width="44.7109375" style="30" bestFit="1" customWidth="1"/>
    <col min="15609" max="15609" width="6.28515625" style="30" bestFit="1" customWidth="1"/>
    <col min="15610" max="15610" width="15.5703125" style="30" bestFit="1" customWidth="1"/>
    <col min="15611" max="15855" width="9.140625" style="30"/>
    <col min="15856" max="15856" width="41.7109375" style="30" bestFit="1" customWidth="1"/>
    <col min="15857" max="15857" width="15.7109375" style="30" bestFit="1" customWidth="1"/>
    <col min="15858" max="15858" width="41.5703125" style="30" customWidth="1"/>
    <col min="15859" max="15859" width="6.42578125" style="30" customWidth="1"/>
    <col min="15860" max="15860" width="18.28515625" style="30" bestFit="1" customWidth="1"/>
    <col min="15861" max="15861" width="9.140625" style="30"/>
    <col min="15862" max="15862" width="31.28515625" style="30" bestFit="1" customWidth="1"/>
    <col min="15863" max="15863" width="15.7109375" style="30" bestFit="1" customWidth="1"/>
    <col min="15864" max="15864" width="44.7109375" style="30" bestFit="1" customWidth="1"/>
    <col min="15865" max="15865" width="6.28515625" style="30" bestFit="1" customWidth="1"/>
    <col min="15866" max="15866" width="15.5703125" style="30" bestFit="1" customWidth="1"/>
    <col min="15867" max="16111" width="9.140625" style="30"/>
    <col min="16112" max="16112" width="41.7109375" style="30" bestFit="1" customWidth="1"/>
    <col min="16113" max="16113" width="15.7109375" style="30" bestFit="1" customWidth="1"/>
    <col min="16114" max="16114" width="41.5703125" style="30" customWidth="1"/>
    <col min="16115" max="16115" width="6.42578125" style="30" customWidth="1"/>
    <col min="16116" max="16116" width="18.28515625" style="30" bestFit="1" customWidth="1"/>
    <col min="16117" max="16117" width="9.140625" style="30"/>
    <col min="16118" max="16118" width="31.28515625" style="30" bestFit="1" customWidth="1"/>
    <col min="16119" max="16119" width="15.7109375" style="30" bestFit="1" customWidth="1"/>
    <col min="16120" max="16120" width="44.7109375" style="30" bestFit="1" customWidth="1"/>
    <col min="16121" max="16121" width="6.28515625" style="30" bestFit="1" customWidth="1"/>
    <col min="16122" max="16122" width="15.5703125" style="30" bestFit="1" customWidth="1"/>
    <col min="16123" max="16384" width="9.140625" style="30"/>
  </cols>
  <sheetData>
    <row r="2" spans="3:8" ht="33.75">
      <c r="C2" s="885" t="s">
        <v>2086</v>
      </c>
      <c r="D2" s="885"/>
      <c r="E2" s="885"/>
      <c r="F2" s="885"/>
      <c r="G2" s="885"/>
      <c r="H2" s="885"/>
    </row>
    <row r="4" spans="3:8">
      <c r="C4" s="146" t="s">
        <v>1</v>
      </c>
    </row>
    <row r="5" spans="3:8" ht="25.5">
      <c r="C5" s="516" t="s">
        <v>2</v>
      </c>
      <c r="D5" s="1093" t="s">
        <v>2087</v>
      </c>
      <c r="E5" s="1094"/>
      <c r="F5" s="1095"/>
      <c r="G5" s="517"/>
      <c r="H5" s="517"/>
    </row>
    <row r="6" spans="3:8" ht="38.25" customHeight="1">
      <c r="C6" s="49" t="s">
        <v>3</v>
      </c>
      <c r="D6" s="6" t="s">
        <v>4</v>
      </c>
      <c r="E6" s="6"/>
      <c r="F6" s="524" t="s">
        <v>5</v>
      </c>
      <c r="G6" s="6" t="s">
        <v>6</v>
      </c>
      <c r="H6" s="518" t="s">
        <v>7</v>
      </c>
    </row>
    <row r="7" spans="3:8" ht="38.25">
      <c r="C7" s="859" t="s">
        <v>8</v>
      </c>
      <c r="D7" s="889" t="s">
        <v>9</v>
      </c>
      <c r="F7" s="44" t="s">
        <v>2088</v>
      </c>
      <c r="G7" s="8">
        <v>11</v>
      </c>
      <c r="H7" s="519">
        <v>4876501.5599999996</v>
      </c>
    </row>
    <row r="8" spans="3:8">
      <c r="C8" s="859"/>
      <c r="D8" s="889"/>
      <c r="E8" s="325"/>
      <c r="F8" s="525"/>
      <c r="G8" s="11"/>
      <c r="H8" s="520">
        <f>SUM(H7)</f>
        <v>4876501.5599999996</v>
      </c>
    </row>
    <row r="9" spans="3:8" ht="130.5" customHeight="1">
      <c r="C9" s="35" t="s">
        <v>45</v>
      </c>
      <c r="D9" s="1029" t="s">
        <v>12</v>
      </c>
      <c r="F9" s="51" t="s">
        <v>2089</v>
      </c>
      <c r="G9" s="142">
        <v>14229</v>
      </c>
      <c r="H9" s="521">
        <v>3218362.86</v>
      </c>
    </row>
    <row r="10" spans="3:8">
      <c r="C10" s="35"/>
      <c r="D10" s="1014"/>
      <c r="F10" s="51"/>
      <c r="G10" s="142"/>
      <c r="H10" s="520">
        <f>SUM(H9:H9)</f>
        <v>3218362.86</v>
      </c>
    </row>
    <row r="11" spans="3:8" ht="25.5">
      <c r="C11" s="35" t="s">
        <v>45</v>
      </c>
      <c r="D11" s="882" t="s">
        <v>46</v>
      </c>
      <c r="E11" s="215"/>
      <c r="F11" s="51" t="s">
        <v>2090</v>
      </c>
      <c r="G11" s="143">
        <v>11</v>
      </c>
      <c r="H11" s="521">
        <v>4664887.43</v>
      </c>
    </row>
    <row r="12" spans="3:8">
      <c r="C12" s="522"/>
      <c r="D12" s="884"/>
      <c r="E12" s="299"/>
      <c r="F12" s="51"/>
      <c r="G12" s="125"/>
      <c r="H12" s="520">
        <f>SUM(H11:H11)</f>
        <v>4664887.43</v>
      </c>
    </row>
    <row r="13" spans="3:8">
      <c r="H13" s="523">
        <f>SUM(H12,H10,H8)</f>
        <v>12759751.849999998</v>
      </c>
    </row>
    <row r="17" spans="3:9" ht="25.5">
      <c r="C17" s="146" t="s">
        <v>2091</v>
      </c>
    </row>
    <row r="18" spans="3:9" ht="25.5">
      <c r="C18" s="516" t="s">
        <v>365</v>
      </c>
      <c r="D18" s="1093" t="s">
        <v>2092</v>
      </c>
      <c r="E18" s="1094"/>
      <c r="F18" s="1095"/>
      <c r="G18" s="517"/>
      <c r="H18" s="517"/>
    </row>
    <row r="19" spans="3:9" ht="25.5">
      <c r="C19" s="49" t="s">
        <v>3</v>
      </c>
      <c r="D19" s="49" t="s">
        <v>4</v>
      </c>
      <c r="E19" s="49" t="s">
        <v>159</v>
      </c>
      <c r="F19" s="527" t="s">
        <v>5</v>
      </c>
      <c r="G19" s="49" t="s">
        <v>6</v>
      </c>
      <c r="H19" s="535" t="s">
        <v>7</v>
      </c>
    </row>
    <row r="20" spans="3:9" ht="56.25" customHeight="1">
      <c r="C20" s="863" t="s">
        <v>8</v>
      </c>
      <c r="D20" s="863" t="s">
        <v>9</v>
      </c>
      <c r="E20" s="438">
        <v>1</v>
      </c>
      <c r="F20" s="439" t="s">
        <v>2088</v>
      </c>
      <c r="G20" s="440">
        <v>11</v>
      </c>
      <c r="H20" s="528">
        <v>4876501.5599999996</v>
      </c>
    </row>
    <row r="21" spans="3:9">
      <c r="C21" s="863"/>
      <c r="D21" s="863"/>
      <c r="E21" s="863"/>
      <c r="F21" s="863"/>
      <c r="G21" s="863"/>
      <c r="H21" s="529">
        <f>SUM(H20)</f>
        <v>4876501.5599999996</v>
      </c>
    </row>
    <row r="22" spans="3:9" ht="117" customHeight="1">
      <c r="C22" s="863" t="s">
        <v>45</v>
      </c>
      <c r="D22" s="863" t="s">
        <v>12</v>
      </c>
      <c r="E22" s="438" t="s">
        <v>291</v>
      </c>
      <c r="F22" s="13" t="s">
        <v>2093</v>
      </c>
      <c r="G22" s="526">
        <v>14229</v>
      </c>
      <c r="H22" s="530">
        <v>3218362.86</v>
      </c>
    </row>
    <row r="23" spans="3:9" ht="15">
      <c r="C23" s="863"/>
      <c r="D23" s="863"/>
      <c r="E23" s="531">
        <v>3</v>
      </c>
      <c r="F23" s="532" t="s">
        <v>2094</v>
      </c>
      <c r="G23" s="531">
        <v>5</v>
      </c>
      <c r="H23" s="533">
        <v>1269.75</v>
      </c>
      <c r="I23" s="1096" t="s">
        <v>2095</v>
      </c>
    </row>
    <row r="24" spans="3:9" ht="15">
      <c r="C24" s="863"/>
      <c r="D24" s="863"/>
      <c r="E24" s="531">
        <v>3</v>
      </c>
      <c r="F24" s="532" t="s">
        <v>2096</v>
      </c>
      <c r="G24" s="531">
        <v>5</v>
      </c>
      <c r="H24" s="533">
        <v>10027.200000000001</v>
      </c>
      <c r="I24" s="1097"/>
    </row>
    <row r="25" spans="3:9" ht="15">
      <c r="C25" s="863"/>
      <c r="D25" s="863"/>
      <c r="E25" s="531">
        <v>3</v>
      </c>
      <c r="F25" s="532" t="s">
        <v>2097</v>
      </c>
      <c r="G25" s="531">
        <v>12</v>
      </c>
      <c r="H25" s="533">
        <v>2326.8000000000002</v>
      </c>
      <c r="I25" s="1097"/>
    </row>
    <row r="26" spans="3:9" ht="15">
      <c r="C26" s="863"/>
      <c r="D26" s="863"/>
      <c r="E26" s="531">
        <v>3</v>
      </c>
      <c r="F26" s="532" t="s">
        <v>2098</v>
      </c>
      <c r="G26" s="531">
        <v>5</v>
      </c>
      <c r="H26" s="533">
        <v>879.5</v>
      </c>
      <c r="I26" s="1097"/>
    </row>
    <row r="27" spans="3:9" ht="15">
      <c r="C27" s="863"/>
      <c r="D27" s="863"/>
      <c r="E27" s="531">
        <v>3</v>
      </c>
      <c r="F27" s="532" t="s">
        <v>2099</v>
      </c>
      <c r="G27" s="531">
        <v>5</v>
      </c>
      <c r="H27" s="533">
        <v>2641.55</v>
      </c>
      <c r="I27" s="1097"/>
    </row>
    <row r="28" spans="3:9" ht="15">
      <c r="C28" s="863"/>
      <c r="D28" s="863"/>
      <c r="E28" s="531">
        <v>3</v>
      </c>
      <c r="F28" s="532" t="s">
        <v>2100</v>
      </c>
      <c r="G28" s="531">
        <v>16</v>
      </c>
      <c r="H28" s="533">
        <v>560</v>
      </c>
      <c r="I28" s="1097"/>
    </row>
    <row r="29" spans="3:9" ht="15">
      <c r="C29" s="863"/>
      <c r="D29" s="863"/>
      <c r="E29" s="531">
        <v>3</v>
      </c>
      <c r="F29" s="532" t="s">
        <v>2101</v>
      </c>
      <c r="G29" s="531">
        <v>11</v>
      </c>
      <c r="H29" s="533">
        <v>9636</v>
      </c>
      <c r="I29" s="1098"/>
    </row>
    <row r="30" spans="3:9" ht="15">
      <c r="C30" s="863"/>
      <c r="D30" s="863"/>
      <c r="E30" s="531">
        <v>3</v>
      </c>
      <c r="F30" s="532" t="s">
        <v>2102</v>
      </c>
      <c r="G30" s="531">
        <v>1</v>
      </c>
      <c r="H30" s="533">
        <v>135.5</v>
      </c>
      <c r="I30" s="1096" t="s">
        <v>2103</v>
      </c>
    </row>
    <row r="31" spans="3:9" ht="15">
      <c r="C31" s="863"/>
      <c r="D31" s="863"/>
      <c r="E31" s="531">
        <v>3</v>
      </c>
      <c r="F31" s="532" t="s">
        <v>2104</v>
      </c>
      <c r="G31" s="531">
        <v>13</v>
      </c>
      <c r="H31" s="533">
        <v>1139.71</v>
      </c>
      <c r="I31" s="1097"/>
    </row>
    <row r="32" spans="3:9" ht="15">
      <c r="C32" s="863"/>
      <c r="D32" s="863"/>
      <c r="E32" s="531">
        <v>3</v>
      </c>
      <c r="F32" s="532" t="s">
        <v>2105</v>
      </c>
      <c r="G32" s="531">
        <v>13</v>
      </c>
      <c r="H32" s="533">
        <v>303.68</v>
      </c>
      <c r="I32" s="1097"/>
    </row>
    <row r="33" spans="3:9" ht="15">
      <c r="C33" s="863"/>
      <c r="D33" s="863"/>
      <c r="E33" s="531">
        <v>3</v>
      </c>
      <c r="F33" s="532" t="s">
        <v>2106</v>
      </c>
      <c r="G33" s="531">
        <v>10</v>
      </c>
      <c r="H33" s="533">
        <v>82</v>
      </c>
      <c r="I33" s="1098"/>
    </row>
    <row r="34" spans="3:9" ht="15">
      <c r="C34" s="863"/>
      <c r="D34" s="863"/>
      <c r="E34" s="531">
        <v>3</v>
      </c>
      <c r="F34" s="534" t="s">
        <v>2107</v>
      </c>
      <c r="G34" s="531">
        <v>2</v>
      </c>
      <c r="H34" s="533">
        <v>766.8</v>
      </c>
      <c r="I34" s="1096" t="s">
        <v>2108</v>
      </c>
    </row>
    <row r="35" spans="3:9" ht="15">
      <c r="C35" s="863"/>
      <c r="D35" s="863"/>
      <c r="E35" s="531">
        <v>3</v>
      </c>
      <c r="F35" s="534" t="s">
        <v>2109</v>
      </c>
      <c r="G35" s="531">
        <v>2</v>
      </c>
      <c r="H35" s="533">
        <v>260.48</v>
      </c>
      <c r="I35" s="1097"/>
    </row>
    <row r="36" spans="3:9" ht="15">
      <c r="C36" s="863"/>
      <c r="D36" s="863"/>
      <c r="E36" s="531">
        <v>3</v>
      </c>
      <c r="F36" s="534" t="s">
        <v>2110</v>
      </c>
      <c r="G36" s="531">
        <v>1</v>
      </c>
      <c r="H36" s="533">
        <v>399</v>
      </c>
      <c r="I36" s="1097"/>
    </row>
    <row r="37" spans="3:9" ht="15">
      <c r="C37" s="863"/>
      <c r="D37" s="863"/>
      <c r="E37" s="531">
        <v>3</v>
      </c>
      <c r="F37" s="534" t="s">
        <v>2111</v>
      </c>
      <c r="G37" s="531">
        <v>1</v>
      </c>
      <c r="H37" s="533">
        <v>159.19999999999999</v>
      </c>
      <c r="I37" s="1097"/>
    </row>
    <row r="38" spans="3:9" ht="15">
      <c r="C38" s="863"/>
      <c r="D38" s="863"/>
      <c r="E38" s="531">
        <v>3</v>
      </c>
      <c r="F38" s="534" t="s">
        <v>2112</v>
      </c>
      <c r="G38" s="531">
        <v>1</v>
      </c>
      <c r="H38" s="533">
        <v>118</v>
      </c>
      <c r="I38" s="1097"/>
    </row>
    <row r="39" spans="3:9" ht="15">
      <c r="C39" s="863"/>
      <c r="D39" s="863"/>
      <c r="E39" s="531">
        <v>3</v>
      </c>
      <c r="F39" s="742" t="s">
        <v>2113</v>
      </c>
      <c r="G39" s="531">
        <v>1</v>
      </c>
      <c r="H39" s="533">
        <v>9720</v>
      </c>
      <c r="I39" s="1097"/>
    </row>
    <row r="40" spans="3:9" ht="15">
      <c r="C40" s="863"/>
      <c r="D40" s="863"/>
      <c r="E40" s="531">
        <v>3</v>
      </c>
      <c r="F40" s="742" t="s">
        <v>2114</v>
      </c>
      <c r="G40" s="531">
        <v>1</v>
      </c>
      <c r="H40" s="533">
        <v>27756.04</v>
      </c>
      <c r="I40" s="1097"/>
    </row>
    <row r="41" spans="3:9" ht="15">
      <c r="C41" s="863"/>
      <c r="D41" s="863"/>
      <c r="E41" s="531">
        <v>3</v>
      </c>
      <c r="F41" s="742" t="s">
        <v>2115</v>
      </c>
      <c r="G41" s="531">
        <v>1</v>
      </c>
      <c r="H41" s="533">
        <v>27756.04</v>
      </c>
      <c r="I41" s="1098"/>
    </row>
    <row r="42" spans="3:9">
      <c r="C42" s="438"/>
      <c r="D42" s="863"/>
      <c r="E42" s="863"/>
      <c r="F42" s="863"/>
      <c r="G42" s="863"/>
      <c r="H42" s="529">
        <f>SUM(H22:H41)</f>
        <v>3314300.11</v>
      </c>
    </row>
    <row r="43" spans="3:9" ht="13.5" customHeight="1">
      <c r="C43" s="863" t="s">
        <v>45</v>
      </c>
      <c r="D43" s="863" t="s">
        <v>46</v>
      </c>
      <c r="E43" s="438">
        <v>1</v>
      </c>
      <c r="F43" s="439" t="s">
        <v>2090</v>
      </c>
      <c r="G43" s="440">
        <v>11</v>
      </c>
      <c r="H43" s="530">
        <v>4664887.43</v>
      </c>
    </row>
    <row r="44" spans="3:9" ht="17.25" customHeight="1">
      <c r="C44" s="863"/>
      <c r="D44" s="863"/>
      <c r="E44" s="531">
        <v>3</v>
      </c>
      <c r="F44" s="534" t="s">
        <v>2116</v>
      </c>
      <c r="G44" s="531">
        <v>10</v>
      </c>
      <c r="H44" s="743">
        <v>932900</v>
      </c>
      <c r="I44" s="1096" t="s">
        <v>2095</v>
      </c>
    </row>
    <row r="45" spans="3:9" ht="15">
      <c r="C45" s="863"/>
      <c r="D45" s="863"/>
      <c r="E45" s="531">
        <v>3</v>
      </c>
      <c r="F45" s="534" t="s">
        <v>2117</v>
      </c>
      <c r="G45" s="531">
        <v>4</v>
      </c>
      <c r="H45" s="533">
        <v>1567.52</v>
      </c>
      <c r="I45" s="1097"/>
    </row>
    <row r="46" spans="3:9" ht="15.75" customHeight="1">
      <c r="C46" s="863"/>
      <c r="D46" s="863"/>
      <c r="E46" s="531">
        <v>3</v>
      </c>
      <c r="F46" s="534" t="s">
        <v>745</v>
      </c>
      <c r="G46" s="531">
        <v>11</v>
      </c>
      <c r="H46" s="533">
        <v>67100</v>
      </c>
      <c r="I46" s="1097"/>
    </row>
    <row r="47" spans="3:9" ht="15">
      <c r="C47" s="863"/>
      <c r="D47" s="863"/>
      <c r="E47" s="531">
        <v>3</v>
      </c>
      <c r="F47" s="534" t="s">
        <v>2118</v>
      </c>
      <c r="G47" s="531">
        <v>5</v>
      </c>
      <c r="H47" s="533">
        <v>56489.85</v>
      </c>
      <c r="I47" s="1097"/>
    </row>
    <row r="48" spans="3:9" ht="15">
      <c r="C48" s="863"/>
      <c r="D48" s="863"/>
      <c r="E48" s="531">
        <v>3</v>
      </c>
      <c r="F48" s="534" t="s">
        <v>2119</v>
      </c>
      <c r="G48" s="531">
        <v>5</v>
      </c>
      <c r="H48" s="533">
        <v>4263.05</v>
      </c>
      <c r="I48" s="1097"/>
    </row>
    <row r="49" spans="3:9" ht="15">
      <c r="C49" s="863"/>
      <c r="D49" s="863"/>
      <c r="E49" s="531">
        <v>3</v>
      </c>
      <c r="F49" s="534" t="s">
        <v>2120</v>
      </c>
      <c r="G49" s="531">
        <v>10</v>
      </c>
      <c r="H49" s="533">
        <v>4508.7</v>
      </c>
      <c r="I49" s="1097"/>
    </row>
    <row r="50" spans="3:9" ht="15">
      <c r="C50" s="863"/>
      <c r="D50" s="863"/>
      <c r="E50" s="531">
        <v>3</v>
      </c>
      <c r="F50" s="534" t="s">
        <v>2121</v>
      </c>
      <c r="G50" s="531">
        <v>4</v>
      </c>
      <c r="H50" s="533">
        <v>10976.4</v>
      </c>
      <c r="I50" s="1097"/>
    </row>
    <row r="51" spans="3:9" ht="15">
      <c r="C51" s="863"/>
      <c r="D51" s="863"/>
      <c r="E51" s="531">
        <v>3</v>
      </c>
      <c r="F51" s="534" t="s">
        <v>2122</v>
      </c>
      <c r="G51" s="531">
        <v>5</v>
      </c>
      <c r="H51" s="533">
        <v>150</v>
      </c>
      <c r="I51" s="1097"/>
    </row>
    <row r="52" spans="3:9" ht="15">
      <c r="C52" s="863"/>
      <c r="D52" s="863"/>
      <c r="E52" s="531">
        <v>3</v>
      </c>
      <c r="F52" s="534" t="s">
        <v>2123</v>
      </c>
      <c r="G52" s="531">
        <v>5</v>
      </c>
      <c r="H52" s="533">
        <v>1925.55</v>
      </c>
      <c r="I52" s="1097"/>
    </row>
    <row r="53" spans="3:9" ht="15">
      <c r="C53" s="863"/>
      <c r="D53" s="863"/>
      <c r="E53" s="531">
        <v>3</v>
      </c>
      <c r="F53" s="534" t="s">
        <v>2124</v>
      </c>
      <c r="G53" s="531">
        <v>5</v>
      </c>
      <c r="H53" s="533">
        <v>1840</v>
      </c>
      <c r="I53" s="1097"/>
    </row>
    <row r="54" spans="3:9" ht="11.25" customHeight="1">
      <c r="C54" s="863"/>
      <c r="D54" s="863"/>
      <c r="E54" s="531">
        <v>3</v>
      </c>
      <c r="F54" s="534" t="s">
        <v>2125</v>
      </c>
      <c r="G54" s="531">
        <v>5</v>
      </c>
      <c r="H54" s="533">
        <v>727.85</v>
      </c>
      <c r="I54" s="1097"/>
    </row>
    <row r="55" spans="3:9" ht="16.5" customHeight="1">
      <c r="C55" s="863"/>
      <c r="D55" s="863"/>
      <c r="E55" s="531">
        <v>3</v>
      </c>
      <c r="F55" s="534" t="s">
        <v>2126</v>
      </c>
      <c r="G55" s="531">
        <v>15</v>
      </c>
      <c r="H55" s="533">
        <v>2055</v>
      </c>
      <c r="I55" s="1097"/>
    </row>
    <row r="56" spans="3:9" ht="15">
      <c r="C56" s="863"/>
      <c r="D56" s="863"/>
      <c r="E56" s="531">
        <v>3</v>
      </c>
      <c r="F56" s="534" t="s">
        <v>2127</v>
      </c>
      <c r="G56" s="531">
        <v>5</v>
      </c>
      <c r="H56" s="533">
        <v>79250</v>
      </c>
      <c r="I56" s="1097"/>
    </row>
    <row r="57" spans="3:9" ht="15" customHeight="1">
      <c r="C57" s="863"/>
      <c r="D57" s="863"/>
      <c r="E57" s="531">
        <v>3</v>
      </c>
      <c r="F57" s="534" t="s">
        <v>2128</v>
      </c>
      <c r="G57" s="531">
        <v>11</v>
      </c>
      <c r="H57" s="533">
        <v>2076.8000000000002</v>
      </c>
      <c r="I57" s="1097"/>
    </row>
    <row r="58" spans="3:9" ht="15" customHeight="1">
      <c r="C58" s="863"/>
      <c r="D58" s="863"/>
      <c r="E58" s="531">
        <v>3</v>
      </c>
      <c r="F58" s="534" t="s">
        <v>2129</v>
      </c>
      <c r="G58" s="531">
        <v>7</v>
      </c>
      <c r="H58" s="533">
        <v>7710.78</v>
      </c>
      <c r="I58" s="1097"/>
    </row>
    <row r="59" spans="3:9" ht="15" customHeight="1">
      <c r="C59" s="863"/>
      <c r="D59" s="863"/>
      <c r="E59" s="531">
        <v>3</v>
      </c>
      <c r="F59" s="534" t="s">
        <v>2130</v>
      </c>
      <c r="G59" s="531">
        <v>18</v>
      </c>
      <c r="H59" s="533">
        <v>87660</v>
      </c>
      <c r="I59" s="1097"/>
    </row>
    <row r="60" spans="3:9" ht="15" customHeight="1">
      <c r="C60" s="863"/>
      <c r="D60" s="863"/>
      <c r="E60" s="531">
        <v>3</v>
      </c>
      <c r="F60" s="534" t="s">
        <v>2131</v>
      </c>
      <c r="G60" s="531">
        <v>8</v>
      </c>
      <c r="H60" s="533">
        <v>55167.839999999997</v>
      </c>
      <c r="I60" s="1097"/>
    </row>
    <row r="61" spans="3:9" ht="15" customHeight="1">
      <c r="C61" s="863"/>
      <c r="D61" s="863"/>
      <c r="E61" s="531">
        <v>3</v>
      </c>
      <c r="F61" s="534" t="s">
        <v>2132</v>
      </c>
      <c r="G61" s="531">
        <v>6</v>
      </c>
      <c r="H61" s="533">
        <v>12600</v>
      </c>
      <c r="I61" s="1097"/>
    </row>
    <row r="62" spans="3:9" ht="15" customHeight="1">
      <c r="C62" s="863"/>
      <c r="D62" s="863"/>
      <c r="E62" s="531">
        <v>3</v>
      </c>
      <c r="F62" s="534" t="s">
        <v>2133</v>
      </c>
      <c r="G62" s="531">
        <v>5</v>
      </c>
      <c r="H62" s="533">
        <v>4322.05</v>
      </c>
      <c r="I62" s="1097"/>
    </row>
    <row r="63" spans="3:9" ht="15" customHeight="1">
      <c r="C63" s="863"/>
      <c r="D63" s="863"/>
      <c r="E63" s="531">
        <v>3</v>
      </c>
      <c r="F63" s="534" t="s">
        <v>1593</v>
      </c>
      <c r="G63" s="531">
        <v>5</v>
      </c>
      <c r="H63" s="533">
        <v>2310.5500000000002</v>
      </c>
      <c r="I63" s="1097"/>
    </row>
    <row r="64" spans="3:9" ht="15" customHeight="1">
      <c r="C64" s="863"/>
      <c r="D64" s="863"/>
      <c r="E64" s="531">
        <v>3</v>
      </c>
      <c r="F64" s="534" t="s">
        <v>2134</v>
      </c>
      <c r="G64" s="531">
        <v>6</v>
      </c>
      <c r="H64" s="533">
        <v>7668</v>
      </c>
      <c r="I64" s="1097"/>
    </row>
    <row r="65" spans="3:9" ht="15" customHeight="1">
      <c r="C65" s="863"/>
      <c r="D65" s="863"/>
      <c r="E65" s="531">
        <v>3</v>
      </c>
      <c r="F65" s="534" t="s">
        <v>2135</v>
      </c>
      <c r="G65" s="531">
        <v>4</v>
      </c>
      <c r="H65" s="533">
        <v>26388</v>
      </c>
      <c r="I65" s="1097"/>
    </row>
    <row r="66" spans="3:9" ht="15" customHeight="1">
      <c r="C66" s="863"/>
      <c r="D66" s="863"/>
      <c r="E66" s="531">
        <v>3</v>
      </c>
      <c r="F66" s="534" t="s">
        <v>1679</v>
      </c>
      <c r="G66" s="531">
        <v>6</v>
      </c>
      <c r="H66" s="533">
        <v>2694</v>
      </c>
      <c r="I66" s="1097"/>
    </row>
    <row r="67" spans="3:9" ht="15" customHeight="1">
      <c r="C67" s="863"/>
      <c r="D67" s="863"/>
      <c r="E67" s="531">
        <v>3</v>
      </c>
      <c r="F67" s="534" t="s">
        <v>2136</v>
      </c>
      <c r="G67" s="531">
        <v>11</v>
      </c>
      <c r="H67" s="533">
        <v>55000</v>
      </c>
      <c r="I67" s="1097"/>
    </row>
    <row r="68" spans="3:9" ht="15" customHeight="1">
      <c r="C68" s="863"/>
      <c r="D68" s="863"/>
      <c r="E68" s="531">
        <v>3</v>
      </c>
      <c r="F68" s="534" t="s">
        <v>2137</v>
      </c>
      <c r="G68" s="531">
        <v>5</v>
      </c>
      <c r="H68" s="533">
        <v>35000</v>
      </c>
      <c r="I68" s="1097"/>
    </row>
    <row r="69" spans="3:9" ht="15" customHeight="1">
      <c r="C69" s="863"/>
      <c r="D69" s="863"/>
      <c r="E69" s="531">
        <v>3</v>
      </c>
      <c r="F69" s="534" t="s">
        <v>2138</v>
      </c>
      <c r="G69" s="531">
        <v>14</v>
      </c>
      <c r="H69" s="533">
        <v>8757</v>
      </c>
      <c r="I69" s="1097"/>
    </row>
    <row r="70" spans="3:9" ht="15" customHeight="1">
      <c r="C70" s="863"/>
      <c r="D70" s="863"/>
      <c r="E70" s="531">
        <v>3</v>
      </c>
      <c r="F70" s="534" t="s">
        <v>1114</v>
      </c>
      <c r="G70" s="531">
        <v>14</v>
      </c>
      <c r="H70" s="533">
        <v>6576.36</v>
      </c>
      <c r="I70" s="1099"/>
    </row>
    <row r="71" spans="3:9" ht="15" customHeight="1">
      <c r="C71" s="863"/>
      <c r="D71" s="863"/>
      <c r="E71" s="531">
        <v>3</v>
      </c>
      <c r="F71" s="534" t="s">
        <v>2139</v>
      </c>
      <c r="G71" s="531">
        <v>13</v>
      </c>
      <c r="H71" s="533">
        <v>3075.67</v>
      </c>
      <c r="I71" s="1097" t="s">
        <v>2103</v>
      </c>
    </row>
    <row r="72" spans="3:9" ht="15" customHeight="1">
      <c r="C72" s="863"/>
      <c r="D72" s="863"/>
      <c r="E72" s="531">
        <v>3</v>
      </c>
      <c r="F72" s="534" t="s">
        <v>2140</v>
      </c>
      <c r="G72" s="531">
        <v>8</v>
      </c>
      <c r="H72" s="533">
        <v>2564.48</v>
      </c>
      <c r="I72" s="1097"/>
    </row>
    <row r="73" spans="3:9" ht="15" customHeight="1">
      <c r="C73" s="863"/>
      <c r="D73" s="863"/>
      <c r="E73" s="531">
        <v>3</v>
      </c>
      <c r="F73" s="534" t="s">
        <v>2141</v>
      </c>
      <c r="G73" s="531">
        <v>5</v>
      </c>
      <c r="H73" s="533">
        <v>2682.25</v>
      </c>
      <c r="I73" s="1097"/>
    </row>
    <row r="74" spans="3:9" ht="15" customHeight="1">
      <c r="C74" s="863"/>
      <c r="D74" s="863"/>
      <c r="E74" s="531">
        <v>3</v>
      </c>
      <c r="F74" s="534" t="s">
        <v>2142</v>
      </c>
      <c r="G74" s="531">
        <v>4</v>
      </c>
      <c r="H74" s="533">
        <v>854.92</v>
      </c>
      <c r="I74" s="1097"/>
    </row>
    <row r="75" spans="3:9" ht="15" customHeight="1">
      <c r="C75" s="863"/>
      <c r="D75" s="863"/>
      <c r="E75" s="531">
        <v>3</v>
      </c>
      <c r="F75" s="534" t="s">
        <v>2143</v>
      </c>
      <c r="G75" s="531">
        <v>13</v>
      </c>
      <c r="H75" s="533">
        <v>758.68</v>
      </c>
      <c r="I75" s="1097"/>
    </row>
    <row r="76" spans="3:9" ht="15" customHeight="1">
      <c r="C76" s="863"/>
      <c r="D76" s="863"/>
      <c r="E76" s="531">
        <v>3</v>
      </c>
      <c r="F76" s="534" t="s">
        <v>1955</v>
      </c>
      <c r="G76" s="531">
        <v>1</v>
      </c>
      <c r="H76" s="533">
        <v>142.33000000000001</v>
      </c>
      <c r="I76" s="1097"/>
    </row>
    <row r="77" spans="3:9" ht="15" customHeight="1">
      <c r="C77" s="863"/>
      <c r="D77" s="863"/>
      <c r="E77" s="531">
        <v>3</v>
      </c>
      <c r="F77" s="534" t="s">
        <v>2144</v>
      </c>
      <c r="G77" s="531">
        <v>1</v>
      </c>
      <c r="H77" s="533">
        <v>1298</v>
      </c>
      <c r="I77" s="1097"/>
    </row>
    <row r="78" spans="3:9" ht="15" customHeight="1">
      <c r="C78" s="863"/>
      <c r="D78" s="863"/>
      <c r="E78" s="531">
        <v>3</v>
      </c>
      <c r="F78" s="534" t="s">
        <v>2145</v>
      </c>
      <c r="G78" s="531">
        <v>1</v>
      </c>
      <c r="H78" s="533">
        <v>1841</v>
      </c>
      <c r="I78" s="1097"/>
    </row>
    <row r="79" spans="3:9" ht="15" customHeight="1">
      <c r="C79" s="863"/>
      <c r="D79" s="863"/>
      <c r="E79" s="531">
        <v>3</v>
      </c>
      <c r="F79" s="534" t="s">
        <v>2146</v>
      </c>
      <c r="G79" s="531">
        <v>1</v>
      </c>
      <c r="H79" s="533">
        <v>553</v>
      </c>
      <c r="I79" s="1097"/>
    </row>
    <row r="80" spans="3:9" ht="15" customHeight="1">
      <c r="C80" s="863"/>
      <c r="D80" s="863"/>
      <c r="E80" s="531">
        <v>3</v>
      </c>
      <c r="F80" s="534" t="s">
        <v>2147</v>
      </c>
      <c r="G80" s="531">
        <v>1</v>
      </c>
      <c r="H80" s="533">
        <v>391.28</v>
      </c>
      <c r="I80" s="1097"/>
    </row>
    <row r="81" spans="3:9" ht="15">
      <c r="C81" s="863"/>
      <c r="D81" s="863"/>
      <c r="E81" s="531">
        <v>3</v>
      </c>
      <c r="F81" s="534" t="s">
        <v>2148</v>
      </c>
      <c r="G81" s="531">
        <v>1</v>
      </c>
      <c r="H81" s="533">
        <v>155.9</v>
      </c>
      <c r="I81" s="1097"/>
    </row>
    <row r="82" spans="3:9" ht="21" customHeight="1">
      <c r="C82" s="863"/>
      <c r="D82" s="863"/>
      <c r="E82" s="531">
        <v>3</v>
      </c>
      <c r="F82" s="534" t="s">
        <v>2149</v>
      </c>
      <c r="G82" s="531">
        <v>1</v>
      </c>
      <c r="H82" s="533">
        <v>2617.67</v>
      </c>
      <c r="I82" s="1099"/>
    </row>
    <row r="83" spans="3:9" ht="15">
      <c r="C83" s="863"/>
      <c r="D83" s="863"/>
      <c r="E83" s="531">
        <v>3</v>
      </c>
      <c r="F83" s="534" t="s">
        <v>2150</v>
      </c>
      <c r="G83" s="531">
        <v>28</v>
      </c>
      <c r="H83" s="533">
        <v>33544</v>
      </c>
      <c r="I83" s="1100" t="s">
        <v>2108</v>
      </c>
    </row>
    <row r="84" spans="3:9" ht="18" customHeight="1">
      <c r="C84" s="863"/>
      <c r="D84" s="863"/>
      <c r="E84" s="531">
        <v>3</v>
      </c>
      <c r="F84" s="534" t="s">
        <v>2151</v>
      </c>
      <c r="G84" s="531">
        <v>28</v>
      </c>
      <c r="H84" s="533">
        <v>67200</v>
      </c>
      <c r="I84" s="1097"/>
    </row>
    <row r="85" spans="3:9" ht="15" customHeight="1">
      <c r="C85" s="863"/>
      <c r="D85" s="863"/>
      <c r="E85" s="531">
        <v>3</v>
      </c>
      <c r="F85" s="534" t="s">
        <v>2152</v>
      </c>
      <c r="G85" s="531">
        <v>1</v>
      </c>
      <c r="H85" s="533">
        <v>620</v>
      </c>
      <c r="I85" s="1097"/>
    </row>
    <row r="86" spans="3:9" ht="15" customHeight="1">
      <c r="C86" s="863"/>
      <c r="D86" s="863"/>
      <c r="E86" s="531">
        <v>3</v>
      </c>
      <c r="F86" s="534" t="s">
        <v>2153</v>
      </c>
      <c r="G86" s="531">
        <v>3</v>
      </c>
      <c r="H86" s="533">
        <v>1590</v>
      </c>
      <c r="I86" s="1098"/>
    </row>
    <row r="87" spans="3:9" ht="15" customHeight="1">
      <c r="C87" s="863"/>
      <c r="D87" s="863"/>
      <c r="E87" s="531">
        <v>3</v>
      </c>
      <c r="F87" s="534" t="s">
        <v>2154</v>
      </c>
      <c r="G87" s="531">
        <v>200</v>
      </c>
      <c r="H87" s="533">
        <v>152302</v>
      </c>
      <c r="I87" s="1096" t="s">
        <v>452</v>
      </c>
    </row>
    <row r="88" spans="3:9" ht="15" customHeight="1">
      <c r="C88" s="863"/>
      <c r="D88" s="863"/>
      <c r="E88" s="531">
        <v>3</v>
      </c>
      <c r="F88" s="534" t="s">
        <v>2155</v>
      </c>
      <c r="G88" s="531">
        <v>50</v>
      </c>
      <c r="H88" s="533">
        <v>20894.5</v>
      </c>
      <c r="I88" s="1097"/>
    </row>
    <row r="89" spans="3:9" ht="15" customHeight="1">
      <c r="C89" s="863"/>
      <c r="D89" s="863"/>
      <c r="E89" s="531">
        <v>3</v>
      </c>
      <c r="F89" s="534" t="s">
        <v>2156</v>
      </c>
      <c r="G89" s="531">
        <v>11</v>
      </c>
      <c r="H89" s="533">
        <v>23492.37</v>
      </c>
      <c r="I89" s="1097"/>
    </row>
    <row r="90" spans="3:9" ht="15" customHeight="1">
      <c r="C90" s="863"/>
      <c r="D90" s="863"/>
      <c r="E90" s="531">
        <v>3</v>
      </c>
      <c r="F90" s="534" t="s">
        <v>2157</v>
      </c>
      <c r="G90" s="531">
        <v>1</v>
      </c>
      <c r="H90" s="533">
        <v>31847.67</v>
      </c>
      <c r="I90" s="1097"/>
    </row>
    <row r="91" spans="3:9" ht="15" customHeight="1">
      <c r="C91" s="863"/>
      <c r="D91" s="863"/>
      <c r="E91" s="531">
        <v>3</v>
      </c>
      <c r="F91" s="534" t="s">
        <v>2158</v>
      </c>
      <c r="G91" s="531">
        <v>2</v>
      </c>
      <c r="H91" s="533">
        <v>2955.14</v>
      </c>
      <c r="I91" s="1097"/>
    </row>
    <row r="92" spans="3:9" ht="15" customHeight="1">
      <c r="C92" s="863"/>
      <c r="D92" s="863"/>
      <c r="E92" s="531">
        <v>3</v>
      </c>
      <c r="F92" s="534" t="s">
        <v>2159</v>
      </c>
      <c r="G92" s="531">
        <v>4</v>
      </c>
      <c r="H92" s="533">
        <v>3645.12</v>
      </c>
      <c r="I92" s="1097"/>
    </row>
    <row r="93" spans="3:9" ht="15">
      <c r="C93" s="863"/>
      <c r="D93" s="863"/>
      <c r="E93" s="531">
        <v>3</v>
      </c>
      <c r="F93" s="534" t="s">
        <v>2160</v>
      </c>
      <c r="G93" s="531">
        <v>4</v>
      </c>
      <c r="H93" s="533">
        <v>2613.6</v>
      </c>
      <c r="I93" s="1097"/>
    </row>
    <row r="94" spans="3:9" ht="15" customHeight="1">
      <c r="C94" s="863"/>
      <c r="D94" s="863"/>
      <c r="E94" s="531">
        <v>3</v>
      </c>
      <c r="F94" s="534" t="s">
        <v>2161</v>
      </c>
      <c r="G94" s="531">
        <v>3</v>
      </c>
      <c r="H94" s="533">
        <v>184782</v>
      </c>
      <c r="I94" s="1097"/>
    </row>
    <row r="95" spans="3:9" ht="15" customHeight="1">
      <c r="C95" s="863"/>
      <c r="D95" s="863"/>
      <c r="E95" s="531">
        <v>3</v>
      </c>
      <c r="F95" s="534" t="s">
        <v>2162</v>
      </c>
      <c r="G95" s="531">
        <v>3</v>
      </c>
      <c r="H95" s="533">
        <v>18107.009999999998</v>
      </c>
      <c r="I95" s="1097"/>
    </row>
    <row r="96" spans="3:9" ht="15" customHeight="1">
      <c r="C96" s="863"/>
      <c r="D96" s="863"/>
      <c r="E96" s="531">
        <v>3</v>
      </c>
      <c r="F96" s="534" t="s">
        <v>1757</v>
      </c>
      <c r="G96" s="531">
        <v>2</v>
      </c>
      <c r="H96" s="533">
        <v>24273.26</v>
      </c>
      <c r="I96" s="1097"/>
    </row>
    <row r="97" spans="3:10" ht="15" customHeight="1">
      <c r="C97" s="863"/>
      <c r="D97" s="863"/>
      <c r="E97" s="531">
        <v>3</v>
      </c>
      <c r="F97" s="534" t="s">
        <v>2163</v>
      </c>
      <c r="G97" s="531">
        <v>2</v>
      </c>
      <c r="H97" s="533">
        <v>220000</v>
      </c>
      <c r="I97" s="1097"/>
    </row>
    <row r="98" spans="3:10" ht="15">
      <c r="C98" s="863"/>
      <c r="D98" s="863"/>
      <c r="E98" s="531">
        <v>3</v>
      </c>
      <c r="F98" s="534" t="s">
        <v>2164</v>
      </c>
      <c r="G98" s="531">
        <v>5</v>
      </c>
      <c r="H98" s="533">
        <v>33883.15</v>
      </c>
      <c r="I98" s="1097"/>
    </row>
    <row r="99" spans="3:10" ht="15" customHeight="1">
      <c r="C99" s="863"/>
      <c r="D99" s="863"/>
      <c r="E99" s="531">
        <v>3</v>
      </c>
      <c r="F99" s="534" t="s">
        <v>2165</v>
      </c>
      <c r="G99" s="531">
        <v>5</v>
      </c>
      <c r="H99" s="533">
        <v>14273.3</v>
      </c>
      <c r="I99" s="1097"/>
      <c r="J99" s="709"/>
    </row>
    <row r="100" spans="3:10" ht="15" customHeight="1">
      <c r="C100" s="863"/>
      <c r="D100" s="863"/>
      <c r="E100" s="531">
        <v>3</v>
      </c>
      <c r="F100" s="534" t="s">
        <v>2166</v>
      </c>
      <c r="G100" s="531">
        <v>5</v>
      </c>
      <c r="H100" s="533">
        <v>9121</v>
      </c>
      <c r="I100" s="1097"/>
    </row>
    <row r="101" spans="3:10" ht="15" customHeight="1">
      <c r="C101" s="863"/>
      <c r="D101" s="863"/>
      <c r="E101" s="531">
        <v>3</v>
      </c>
      <c r="F101" s="534" t="s">
        <v>2167</v>
      </c>
      <c r="G101" s="531">
        <v>3</v>
      </c>
      <c r="H101" s="533">
        <v>6101.37</v>
      </c>
      <c r="I101" s="1098"/>
    </row>
    <row r="102" spans="3:10" ht="15" customHeight="1">
      <c r="C102" s="863"/>
      <c r="D102" s="863"/>
      <c r="E102" s="863"/>
      <c r="F102" s="863"/>
      <c r="G102" s="863"/>
      <c r="H102" s="529">
        <f>SUM(H43:H101)</f>
        <v>7010753.3999999985</v>
      </c>
    </row>
    <row r="103" spans="3:10" ht="15" customHeight="1">
      <c r="H103" s="536">
        <f>SUM(H102,H42,H21)</f>
        <v>15201555.069999997</v>
      </c>
    </row>
    <row r="104" spans="3:10" ht="15" customHeight="1"/>
    <row r="105" spans="3:10" ht="15" customHeight="1"/>
    <row r="106" spans="3:10" ht="15" customHeight="1"/>
    <row r="108" spans="3:10" ht="15" customHeight="1"/>
    <row r="109" spans="3:10" ht="15" customHeight="1"/>
    <row r="110" spans="3:10" ht="15" customHeight="1"/>
    <row r="111" spans="3:10" ht="15" customHeight="1"/>
    <row r="112" spans="3:10" ht="15" customHeight="1"/>
    <row r="113" ht="15" customHeight="1"/>
    <row r="114" ht="15" customHeight="1"/>
    <row r="116" ht="15" customHeight="1"/>
    <row r="119" ht="15" customHeight="1"/>
    <row r="120" ht="15" customHeight="1"/>
    <row r="121" ht="15" customHeight="1"/>
    <row r="122" ht="15" customHeight="1"/>
    <row r="123" ht="15" customHeight="1"/>
    <row r="124" ht="15" customHeight="1"/>
    <row r="125" ht="15" customHeight="1"/>
    <row r="126" ht="15" customHeight="1"/>
    <row r="129" ht="15" customHeight="1"/>
    <row r="132" ht="15" customHeight="1"/>
    <row r="136" ht="15" customHeight="1"/>
    <row r="138" ht="15" customHeight="1"/>
    <row r="139" ht="15" customHeight="1"/>
    <row r="140" ht="15" customHeight="1"/>
    <row r="141" ht="15" customHeight="1"/>
    <row r="142" ht="15" customHeight="1"/>
    <row r="144" ht="15" customHeight="1"/>
    <row r="145" ht="15" customHeight="1"/>
    <row r="146" ht="15" customHeight="1"/>
    <row r="147" ht="15" customHeight="1"/>
    <row r="148" ht="15" customHeight="1"/>
    <row r="149" ht="15" customHeight="1"/>
    <row r="151" ht="15" customHeight="1"/>
    <row r="152" ht="15" customHeight="1"/>
    <row r="153" ht="15" customHeight="1"/>
    <row r="154" ht="15" customHeight="1"/>
    <row r="155"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spans="6:6" ht="15" customHeight="1"/>
    <row r="306" spans="6:6" ht="15" customHeight="1"/>
    <row r="307" spans="6:6">
      <c r="F307" s="30"/>
    </row>
    <row r="308" spans="6:6">
      <c r="F308" s="30"/>
    </row>
    <row r="309" spans="6:6">
      <c r="F309" s="30"/>
    </row>
    <row r="310" spans="6:6">
      <c r="F310" s="30"/>
    </row>
    <row r="311" spans="6:6">
      <c r="F311" s="30"/>
    </row>
    <row r="312" spans="6:6">
      <c r="F312" s="30"/>
    </row>
    <row r="313" spans="6:6">
      <c r="F313" s="30"/>
    </row>
    <row r="314" spans="6:6">
      <c r="F314" s="30"/>
    </row>
    <row r="315" spans="6:6">
      <c r="F315" s="30"/>
    </row>
    <row r="316" spans="6:6">
      <c r="F316" s="30"/>
    </row>
    <row r="317" spans="6:6">
      <c r="F317" s="30"/>
    </row>
    <row r="318" spans="6:6">
      <c r="F318" s="30"/>
    </row>
    <row r="319" spans="6:6">
      <c r="F319" s="30"/>
    </row>
    <row r="320" spans="6:6">
      <c r="F320" s="30"/>
    </row>
    <row r="321" spans="6:6">
      <c r="F321" s="30"/>
    </row>
    <row r="322" spans="6:6">
      <c r="F322" s="30"/>
    </row>
    <row r="323" spans="6:6">
      <c r="F323" s="30"/>
    </row>
    <row r="324" spans="6:6">
      <c r="F324" s="30"/>
    </row>
    <row r="325" spans="6:6">
      <c r="F325" s="30"/>
    </row>
    <row r="326" spans="6:6">
      <c r="F326" s="30"/>
    </row>
    <row r="327" spans="6:6">
      <c r="F327" s="30"/>
    </row>
    <row r="328" spans="6:6">
      <c r="F328" s="30"/>
    </row>
    <row r="329" spans="6:6">
      <c r="F329" s="30"/>
    </row>
    <row r="330" spans="6:6">
      <c r="F330" s="30"/>
    </row>
    <row r="331" spans="6:6">
      <c r="F331" s="30"/>
    </row>
    <row r="332" spans="6:6">
      <c r="F332" s="30"/>
    </row>
    <row r="333" spans="6:6">
      <c r="F333" s="30"/>
    </row>
  </sheetData>
  <sheetProtection selectLockedCells="1" selectUnlockedCells="1"/>
  <mergeCells count="23">
    <mergeCell ref="I87:I101"/>
    <mergeCell ref="D43:D102"/>
    <mergeCell ref="C43:C102"/>
    <mergeCell ref="E102:G102"/>
    <mergeCell ref="I23:I29"/>
    <mergeCell ref="I71:I82"/>
    <mergeCell ref="I30:I33"/>
    <mergeCell ref="I83:I86"/>
    <mergeCell ref="I34:I41"/>
    <mergeCell ref="I44:I70"/>
    <mergeCell ref="C2:H2"/>
    <mergeCell ref="D5:F5"/>
    <mergeCell ref="C7:C8"/>
    <mergeCell ref="D7:D8"/>
    <mergeCell ref="D9:D10"/>
    <mergeCell ref="D11:D12"/>
    <mergeCell ref="D18:F18"/>
    <mergeCell ref="C20:C21"/>
    <mergeCell ref="D20:D21"/>
    <mergeCell ref="C22:C41"/>
    <mergeCell ref="D22:D42"/>
    <mergeCell ref="E42:G42"/>
    <mergeCell ref="E21:G21"/>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D75F3-48AC-463B-9005-B91268FBB663}">
  <dimension ref="B2:G63"/>
  <sheetViews>
    <sheetView topLeftCell="A43" zoomScale="80" zoomScaleNormal="80" workbookViewId="0">
      <selection activeCell="C32" sqref="C32:D32"/>
    </sheetView>
  </sheetViews>
  <sheetFormatPr defaultRowHeight="15"/>
  <cols>
    <col min="2" max="2" width="29.42578125" customWidth="1"/>
    <col min="3" max="3" width="18" customWidth="1"/>
    <col min="4" max="4" width="68.7109375" customWidth="1"/>
    <col min="6" max="6" width="19.5703125" customWidth="1"/>
    <col min="7" max="7" width="22" customWidth="1"/>
    <col min="11" max="11" width="16.28515625" customWidth="1"/>
    <col min="12" max="12" width="13.140625" customWidth="1"/>
    <col min="13" max="13" width="15.42578125" customWidth="1"/>
    <col min="14" max="14" width="19" customWidth="1"/>
  </cols>
  <sheetData>
    <row r="2" spans="2:7" ht="33.75">
      <c r="B2" s="1109" t="s">
        <v>2168</v>
      </c>
      <c r="C2" s="1109"/>
      <c r="D2" s="1109"/>
      <c r="E2" s="1109"/>
      <c r="F2" s="1109"/>
      <c r="G2" s="262"/>
    </row>
    <row r="3" spans="2:7">
      <c r="B3" s="262"/>
      <c r="C3" s="262"/>
      <c r="D3" s="262"/>
      <c r="E3" s="263"/>
      <c r="F3" s="264"/>
      <c r="G3" s="262"/>
    </row>
    <row r="4" spans="2:7">
      <c r="B4" s="265" t="s">
        <v>2169</v>
      </c>
      <c r="C4" s="262"/>
      <c r="D4" s="262"/>
      <c r="E4" s="263"/>
      <c r="F4" s="264"/>
      <c r="G4" s="262"/>
    </row>
    <row r="5" spans="2:7">
      <c r="B5" s="266" t="s">
        <v>2</v>
      </c>
      <c r="C5" s="1106" t="s">
        <v>2170</v>
      </c>
      <c r="D5" s="1107"/>
      <c r="E5" s="267"/>
      <c r="F5" s="268"/>
      <c r="G5" s="262"/>
    </row>
    <row r="6" spans="2:7" ht="38.25">
      <c r="B6" s="269" t="s">
        <v>3</v>
      </c>
      <c r="C6" s="269" t="s">
        <v>4</v>
      </c>
      <c r="D6" s="270" t="s">
        <v>5</v>
      </c>
      <c r="E6" s="271" t="s">
        <v>6</v>
      </c>
      <c r="F6" s="270" t="s">
        <v>7</v>
      </c>
      <c r="G6" s="262"/>
    </row>
    <row r="7" spans="2:7" ht="44.25" customHeight="1">
      <c r="B7" s="1104" t="s">
        <v>8</v>
      </c>
      <c r="C7" s="944" t="s">
        <v>9</v>
      </c>
      <c r="D7" s="273" t="s">
        <v>2171</v>
      </c>
      <c r="E7" s="300"/>
      <c r="F7" s="310">
        <v>1045132.82</v>
      </c>
      <c r="G7" s="301"/>
    </row>
    <row r="8" spans="2:7">
      <c r="B8" s="1108"/>
      <c r="C8" s="946"/>
      <c r="D8" s="275"/>
      <c r="E8" s="274"/>
      <c r="F8" s="311">
        <f>SUM(F7)</f>
        <v>1045132.82</v>
      </c>
      <c r="G8" s="262"/>
    </row>
    <row r="9" spans="2:7">
      <c r="B9" s="1104" t="s">
        <v>45</v>
      </c>
      <c r="C9" s="947" t="s">
        <v>46</v>
      </c>
      <c r="D9" s="276" t="s">
        <v>2172</v>
      </c>
      <c r="E9" s="277">
        <v>218</v>
      </c>
      <c r="F9" s="312">
        <v>632971.72</v>
      </c>
      <c r="G9" s="262"/>
    </row>
    <row r="10" spans="2:7" ht="25.5">
      <c r="B10" s="1105"/>
      <c r="C10" s="948"/>
      <c r="D10" s="278" t="s">
        <v>2173</v>
      </c>
      <c r="E10" s="279">
        <v>55</v>
      </c>
      <c r="F10" s="313">
        <v>350000</v>
      </c>
      <c r="G10" s="262"/>
    </row>
    <row r="11" spans="2:7">
      <c r="B11" s="290"/>
      <c r="C11" s="949"/>
      <c r="D11" s="276"/>
      <c r="E11" s="277"/>
      <c r="F11" s="311">
        <f>SUM(F9:F10)</f>
        <v>982971.72</v>
      </c>
      <c r="G11" s="262"/>
    </row>
    <row r="12" spans="2:7">
      <c r="B12" s="944" t="s">
        <v>45</v>
      </c>
      <c r="C12" s="944" t="s">
        <v>12</v>
      </c>
      <c r="D12" s="291" t="s">
        <v>2174</v>
      </c>
      <c r="E12" s="309">
        <v>6000</v>
      </c>
      <c r="F12" s="312">
        <v>30000</v>
      </c>
      <c r="G12" s="262"/>
    </row>
    <row r="13" spans="2:7">
      <c r="B13" s="945"/>
      <c r="C13" s="945"/>
      <c r="D13" s="276" t="s">
        <v>2175</v>
      </c>
      <c r="E13" s="309">
        <v>3000</v>
      </c>
      <c r="F13" s="312">
        <v>30000</v>
      </c>
      <c r="G13" s="262"/>
    </row>
    <row r="14" spans="2:7">
      <c r="B14" s="945"/>
      <c r="C14" s="945"/>
      <c r="D14" s="276" t="s">
        <v>2176</v>
      </c>
      <c r="E14" s="277">
        <v>278</v>
      </c>
      <c r="F14" s="312">
        <v>201283.21</v>
      </c>
      <c r="G14" s="262"/>
    </row>
    <row r="15" spans="2:7">
      <c r="B15" s="945"/>
      <c r="C15" s="945"/>
      <c r="D15" s="276" t="s">
        <v>2177</v>
      </c>
      <c r="E15" s="277">
        <v>181</v>
      </c>
      <c r="F15" s="312">
        <v>131134.5</v>
      </c>
      <c r="G15" s="262"/>
    </row>
    <row r="16" spans="2:7">
      <c r="B16" s="945"/>
      <c r="C16" s="945"/>
      <c r="D16" s="276" t="s">
        <v>2178</v>
      </c>
      <c r="E16" s="277">
        <v>80</v>
      </c>
      <c r="F16" s="312">
        <v>57960</v>
      </c>
      <c r="G16" s="262"/>
    </row>
    <row r="17" spans="2:7">
      <c r="B17" s="945"/>
      <c r="C17" s="945"/>
      <c r="D17" s="276" t="s">
        <v>2179</v>
      </c>
      <c r="E17" s="277">
        <v>672</v>
      </c>
      <c r="F17" s="312">
        <v>71043.839999999997</v>
      </c>
      <c r="G17" s="262"/>
    </row>
    <row r="18" spans="2:7">
      <c r="B18" s="945"/>
      <c r="C18" s="945"/>
      <c r="D18" s="276" t="s">
        <v>2180</v>
      </c>
      <c r="E18" s="277">
        <v>336</v>
      </c>
      <c r="F18" s="312">
        <v>34302.239999999998</v>
      </c>
      <c r="G18" s="262"/>
    </row>
    <row r="19" spans="2:7">
      <c r="B19" s="945"/>
      <c r="C19" s="945"/>
      <c r="D19" s="276" t="s">
        <v>2181</v>
      </c>
      <c r="E19" s="277">
        <v>672</v>
      </c>
      <c r="F19" s="312">
        <v>24931.200000000001</v>
      </c>
      <c r="G19" s="262"/>
    </row>
    <row r="20" spans="2:7">
      <c r="B20" s="945"/>
      <c r="C20" s="945"/>
      <c r="D20" s="276" t="s">
        <v>2182</v>
      </c>
      <c r="E20" s="277">
        <v>672</v>
      </c>
      <c r="F20" s="312">
        <v>22821.119999999999</v>
      </c>
      <c r="G20" s="262"/>
    </row>
    <row r="21" spans="2:7">
      <c r="B21" s="945"/>
      <c r="C21" s="945"/>
      <c r="D21" s="276" t="s">
        <v>2183</v>
      </c>
      <c r="E21" s="277">
        <v>35</v>
      </c>
      <c r="F21" s="312">
        <v>20272.7</v>
      </c>
      <c r="G21" s="262"/>
    </row>
    <row r="22" spans="2:7">
      <c r="B22" s="945"/>
      <c r="C22" s="945"/>
      <c r="D22" s="276" t="s">
        <v>2184</v>
      </c>
      <c r="E22" s="277">
        <v>20</v>
      </c>
      <c r="F22" s="312">
        <v>9393.7999999999993</v>
      </c>
      <c r="G22" s="262"/>
    </row>
    <row r="23" spans="2:7">
      <c r="B23" s="945"/>
      <c r="C23" s="945"/>
      <c r="D23" s="276" t="s">
        <v>2185</v>
      </c>
      <c r="E23" s="277">
        <v>20</v>
      </c>
      <c r="F23" s="312">
        <v>9393.7999999999993</v>
      </c>
      <c r="G23" s="262"/>
    </row>
    <row r="24" spans="2:7">
      <c r="B24" s="945"/>
      <c r="C24" s="945"/>
      <c r="D24" s="276" t="s">
        <v>2186</v>
      </c>
      <c r="E24" s="277">
        <v>30</v>
      </c>
      <c r="F24" s="312">
        <v>11628</v>
      </c>
      <c r="G24" s="262"/>
    </row>
    <row r="25" spans="2:7">
      <c r="B25" s="945"/>
      <c r="C25" s="945"/>
      <c r="D25" s="276" t="s">
        <v>2187</v>
      </c>
      <c r="E25" s="277">
        <v>60</v>
      </c>
      <c r="F25" s="312">
        <v>15616.2</v>
      </c>
      <c r="G25" s="262"/>
    </row>
    <row r="26" spans="2:7">
      <c r="B26" s="945"/>
      <c r="C26" s="945"/>
      <c r="D26" s="276" t="s">
        <v>2188</v>
      </c>
      <c r="E26" s="277">
        <v>43</v>
      </c>
      <c r="F26" s="312">
        <v>12776.19</v>
      </c>
      <c r="G26" s="262"/>
    </row>
    <row r="27" spans="2:7" ht="15.75" thickBot="1">
      <c r="B27" s="292"/>
      <c r="C27" s="946"/>
      <c r="D27" s="276"/>
      <c r="E27" s="293"/>
      <c r="F27" s="311">
        <f>SUM(F12:F26)</f>
        <v>682556.79999999981</v>
      </c>
      <c r="G27" s="262"/>
    </row>
    <row r="28" spans="2:7">
      <c r="B28" s="294"/>
      <c r="C28" s="294"/>
      <c r="D28" s="294"/>
      <c r="E28" s="272"/>
      <c r="F28" s="319">
        <f>SUM(F27,F11,F8)</f>
        <v>2710661.34</v>
      </c>
      <c r="G28" s="262"/>
    </row>
    <row r="29" spans="2:7">
      <c r="B29" s="262"/>
      <c r="C29" s="262"/>
      <c r="D29" s="262"/>
      <c r="E29" s="263"/>
      <c r="F29" s="320"/>
      <c r="G29" s="262"/>
    </row>
    <row r="30" spans="2:7">
      <c r="B30" s="262"/>
      <c r="C30" s="262"/>
      <c r="D30" s="262"/>
      <c r="E30" s="263"/>
      <c r="F30" s="264"/>
      <c r="G30" s="262"/>
    </row>
    <row r="31" spans="2:7">
      <c r="B31" s="265" t="s">
        <v>1441</v>
      </c>
      <c r="C31" s="262"/>
      <c r="D31" s="262"/>
      <c r="E31" s="263"/>
      <c r="F31" s="264"/>
      <c r="G31" s="262"/>
    </row>
    <row r="32" spans="2:7">
      <c r="B32" s="266" t="s">
        <v>2</v>
      </c>
      <c r="C32" s="1106" t="s">
        <v>2189</v>
      </c>
      <c r="D32" s="1107"/>
      <c r="E32" s="267"/>
      <c r="F32" s="268"/>
      <c r="G32" s="262"/>
    </row>
    <row r="33" spans="2:7" ht="38.25">
      <c r="B33" s="269" t="s">
        <v>3</v>
      </c>
      <c r="C33" s="269" t="s">
        <v>4</v>
      </c>
      <c r="D33" s="270" t="s">
        <v>5</v>
      </c>
      <c r="E33" s="271" t="s">
        <v>6</v>
      </c>
      <c r="F33" s="270" t="s">
        <v>7</v>
      </c>
      <c r="G33" s="262"/>
    </row>
    <row r="34" spans="2:7" ht="54.75" customHeight="1">
      <c r="B34" s="1104" t="s">
        <v>8</v>
      </c>
      <c r="C34" s="944" t="s">
        <v>9</v>
      </c>
      <c r="D34" s="273" t="s">
        <v>2190</v>
      </c>
      <c r="E34" s="300"/>
      <c r="F34" s="310">
        <v>1045132.82</v>
      </c>
      <c r="G34" s="301"/>
    </row>
    <row r="35" spans="2:7">
      <c r="B35" s="1108"/>
      <c r="C35" s="946"/>
      <c r="D35" s="275"/>
      <c r="E35" s="274"/>
      <c r="F35" s="311">
        <f>SUM(F34)</f>
        <v>1045132.82</v>
      </c>
      <c r="G35" s="262"/>
    </row>
    <row r="36" spans="2:7">
      <c r="B36" s="1104" t="s">
        <v>45</v>
      </c>
      <c r="C36" s="947" t="s">
        <v>46</v>
      </c>
      <c r="D36" s="276" t="s">
        <v>2172</v>
      </c>
      <c r="E36" s="277">
        <v>218</v>
      </c>
      <c r="F36" s="312">
        <v>632971.72</v>
      </c>
      <c r="G36" s="262"/>
    </row>
    <row r="37" spans="2:7" ht="26.25" thickBot="1">
      <c r="B37" s="1105"/>
      <c r="C37" s="948"/>
      <c r="D37" s="278" t="s">
        <v>2173</v>
      </c>
      <c r="E37" s="279">
        <v>55</v>
      </c>
      <c r="F37" s="313">
        <v>350000</v>
      </c>
      <c r="G37" s="262"/>
    </row>
    <row r="38" spans="2:7">
      <c r="B38" s="1105"/>
      <c r="C38" s="948"/>
      <c r="D38" s="280" t="s">
        <v>2191</v>
      </c>
      <c r="E38" s="281"/>
      <c r="F38" s="314">
        <v>190514.81</v>
      </c>
      <c r="G38" s="1101" t="s">
        <v>2192</v>
      </c>
    </row>
    <row r="39" spans="2:7">
      <c r="B39" s="1105"/>
      <c r="C39" s="948"/>
      <c r="D39" s="282" t="s">
        <v>2193</v>
      </c>
      <c r="E39" s="283"/>
      <c r="F39" s="315">
        <v>72975</v>
      </c>
      <c r="G39" s="1102"/>
    </row>
    <row r="40" spans="2:7" ht="26.25" thickBot="1">
      <c r="B40" s="1105"/>
      <c r="C40" s="948"/>
      <c r="D40" s="284" t="s">
        <v>2194</v>
      </c>
      <c r="E40" s="285"/>
      <c r="F40" s="316">
        <v>40941.56</v>
      </c>
      <c r="G40" s="1103"/>
    </row>
    <row r="41" spans="2:7" ht="27.75" customHeight="1">
      <c r="B41" s="1105"/>
      <c r="C41" s="948"/>
      <c r="D41" s="280" t="s">
        <v>2193</v>
      </c>
      <c r="E41" s="281"/>
      <c r="F41" s="314">
        <v>17746</v>
      </c>
      <c r="G41" s="1101" t="s">
        <v>1407</v>
      </c>
    </row>
    <row r="42" spans="2:7" ht="27.75" customHeight="1" thickBot="1">
      <c r="B42" s="1105"/>
      <c r="C42" s="948"/>
      <c r="D42" s="284" t="s">
        <v>2194</v>
      </c>
      <c r="E42" s="285"/>
      <c r="F42" s="316">
        <v>22927.279999999999</v>
      </c>
      <c r="G42" s="1103"/>
    </row>
    <row r="43" spans="2:7" ht="26.25" customHeight="1" thickBot="1">
      <c r="B43" s="1105"/>
      <c r="C43" s="948"/>
      <c r="D43" s="286" t="s">
        <v>2195</v>
      </c>
      <c r="E43" s="287"/>
      <c r="F43" s="317">
        <v>160000</v>
      </c>
      <c r="G43" s="307" t="s">
        <v>437</v>
      </c>
    </row>
    <row r="44" spans="2:7" ht="15.75" thickBot="1">
      <c r="B44" s="1108"/>
      <c r="C44" s="948"/>
      <c r="D44" s="288" t="s">
        <v>2196</v>
      </c>
      <c r="E44" s="289"/>
      <c r="F44" s="318">
        <v>37318.199999999997</v>
      </c>
      <c r="G44" s="308" t="s">
        <v>2197</v>
      </c>
    </row>
    <row r="45" spans="2:7">
      <c r="B45" s="290"/>
      <c r="C45" s="949"/>
      <c r="D45" s="276"/>
      <c r="E45" s="277"/>
      <c r="F45" s="311">
        <f>SUM(F36:F44)</f>
        <v>1525394.57</v>
      </c>
      <c r="G45" s="262"/>
    </row>
    <row r="46" spans="2:7">
      <c r="B46" s="944" t="s">
        <v>45</v>
      </c>
      <c r="C46" s="944" t="s">
        <v>12</v>
      </c>
      <c r="D46" s="291" t="s">
        <v>2174</v>
      </c>
      <c r="E46" s="309">
        <v>6000</v>
      </c>
      <c r="F46" s="312">
        <v>30000</v>
      </c>
      <c r="G46" s="262"/>
    </row>
    <row r="47" spans="2:7">
      <c r="B47" s="945"/>
      <c r="C47" s="945"/>
      <c r="D47" s="276" t="s">
        <v>2175</v>
      </c>
      <c r="E47" s="309">
        <v>3000</v>
      </c>
      <c r="F47" s="312">
        <v>30000</v>
      </c>
      <c r="G47" s="262"/>
    </row>
    <row r="48" spans="2:7">
      <c r="B48" s="945"/>
      <c r="C48" s="945"/>
      <c r="D48" s="276" t="s">
        <v>2176</v>
      </c>
      <c r="E48" s="277">
        <v>278</v>
      </c>
      <c r="F48" s="312">
        <v>201283.21</v>
      </c>
      <c r="G48" s="262"/>
    </row>
    <row r="49" spans="2:7">
      <c r="B49" s="945"/>
      <c r="C49" s="945"/>
      <c r="D49" s="276" t="s">
        <v>2177</v>
      </c>
      <c r="E49" s="277">
        <v>181</v>
      </c>
      <c r="F49" s="312">
        <v>131134.5</v>
      </c>
      <c r="G49" s="262"/>
    </row>
    <row r="50" spans="2:7">
      <c r="B50" s="945"/>
      <c r="C50" s="945"/>
      <c r="D50" s="276" t="s">
        <v>2178</v>
      </c>
      <c r="E50" s="277">
        <v>80</v>
      </c>
      <c r="F50" s="312">
        <v>57960</v>
      </c>
      <c r="G50" s="262"/>
    </row>
    <row r="51" spans="2:7">
      <c r="B51" s="945"/>
      <c r="C51" s="945"/>
      <c r="D51" s="276" t="s">
        <v>2179</v>
      </c>
      <c r="E51" s="277">
        <v>672</v>
      </c>
      <c r="F51" s="312">
        <v>71043.839999999997</v>
      </c>
      <c r="G51" s="262"/>
    </row>
    <row r="52" spans="2:7">
      <c r="B52" s="945"/>
      <c r="C52" s="945"/>
      <c r="D52" s="276" t="s">
        <v>2180</v>
      </c>
      <c r="E52" s="277">
        <v>336</v>
      </c>
      <c r="F52" s="312">
        <v>34302.239999999998</v>
      </c>
      <c r="G52" s="262"/>
    </row>
    <row r="53" spans="2:7">
      <c r="B53" s="945"/>
      <c r="C53" s="945"/>
      <c r="D53" s="276" t="s">
        <v>2181</v>
      </c>
      <c r="E53" s="277">
        <v>672</v>
      </c>
      <c r="F53" s="312">
        <v>24931.200000000001</v>
      </c>
      <c r="G53" s="262"/>
    </row>
    <row r="54" spans="2:7">
      <c r="B54" s="945"/>
      <c r="C54" s="945"/>
      <c r="D54" s="276" t="s">
        <v>2182</v>
      </c>
      <c r="E54" s="277">
        <v>672</v>
      </c>
      <c r="F54" s="312">
        <v>22821.119999999999</v>
      </c>
      <c r="G54" s="262"/>
    </row>
    <row r="55" spans="2:7">
      <c r="B55" s="945"/>
      <c r="C55" s="945"/>
      <c r="D55" s="276" t="s">
        <v>2183</v>
      </c>
      <c r="E55" s="277">
        <v>35</v>
      </c>
      <c r="F55" s="312">
        <v>20272.7</v>
      </c>
      <c r="G55" s="262"/>
    </row>
    <row r="56" spans="2:7">
      <c r="B56" s="945"/>
      <c r="C56" s="945"/>
      <c r="D56" s="276" t="s">
        <v>2184</v>
      </c>
      <c r="E56" s="277">
        <v>20</v>
      </c>
      <c r="F56" s="312">
        <v>9393.7999999999993</v>
      </c>
      <c r="G56" s="262"/>
    </row>
    <row r="57" spans="2:7">
      <c r="B57" s="945"/>
      <c r="C57" s="945"/>
      <c r="D57" s="276" t="s">
        <v>2185</v>
      </c>
      <c r="E57" s="277">
        <v>20</v>
      </c>
      <c r="F57" s="312">
        <v>9393.7999999999993</v>
      </c>
      <c r="G57" s="262"/>
    </row>
    <row r="58" spans="2:7">
      <c r="B58" s="945"/>
      <c r="C58" s="945"/>
      <c r="D58" s="276" t="s">
        <v>2186</v>
      </c>
      <c r="E58" s="277">
        <v>30</v>
      </c>
      <c r="F58" s="312">
        <v>11628</v>
      </c>
      <c r="G58" s="262"/>
    </row>
    <row r="59" spans="2:7">
      <c r="B59" s="945"/>
      <c r="C59" s="945"/>
      <c r="D59" s="276" t="s">
        <v>2187</v>
      </c>
      <c r="E59" s="277">
        <v>60</v>
      </c>
      <c r="F59" s="312">
        <v>15616.2</v>
      </c>
      <c r="G59" s="262"/>
    </row>
    <row r="60" spans="2:7">
      <c r="B60" s="945"/>
      <c r="C60" s="945"/>
      <c r="D60" s="276" t="s">
        <v>2188</v>
      </c>
      <c r="E60" s="277">
        <v>43</v>
      </c>
      <c r="F60" s="312">
        <v>12776.19</v>
      </c>
      <c r="G60" s="262"/>
    </row>
    <row r="61" spans="2:7">
      <c r="B61" s="945"/>
      <c r="C61" s="945"/>
      <c r="D61" s="321" t="s">
        <v>2198</v>
      </c>
      <c r="E61" s="322"/>
      <c r="F61" s="323">
        <v>252759.86</v>
      </c>
      <c r="G61" s="262"/>
    </row>
    <row r="62" spans="2:7" ht="15.75" thickBot="1">
      <c r="B62" s="292"/>
      <c r="C62" s="946"/>
      <c r="D62" s="276"/>
      <c r="E62" s="293"/>
      <c r="F62" s="311">
        <f>SUM(F46:F61)</f>
        <v>935316.6599999998</v>
      </c>
      <c r="G62" s="262"/>
    </row>
    <row r="63" spans="2:7" ht="15.75" thickBot="1">
      <c r="B63" s="294"/>
      <c r="C63" s="294"/>
      <c r="D63" s="294"/>
      <c r="E63" s="272"/>
      <c r="F63" s="319">
        <f>SUM(F62,F45,F35)</f>
        <v>3505844.05</v>
      </c>
      <c r="G63" s="262"/>
    </row>
  </sheetData>
  <mergeCells count="17">
    <mergeCell ref="B2:F2"/>
    <mergeCell ref="C5:D5"/>
    <mergeCell ref="B7:B8"/>
    <mergeCell ref="C7:C8"/>
    <mergeCell ref="B12:B26"/>
    <mergeCell ref="C12:C27"/>
    <mergeCell ref="B46:B61"/>
    <mergeCell ref="C46:C62"/>
    <mergeCell ref="G38:G40"/>
    <mergeCell ref="G41:G42"/>
    <mergeCell ref="B9:B10"/>
    <mergeCell ref="C9:C11"/>
    <mergeCell ref="C32:D32"/>
    <mergeCell ref="B34:B35"/>
    <mergeCell ref="C34:C35"/>
    <mergeCell ref="B36:B44"/>
    <mergeCell ref="C36:C45"/>
  </mergeCells>
  <pageMargins left="0.511811024" right="0.511811024" top="0.78740157499999996" bottom="0.78740157499999996" header="0.31496062000000002" footer="0.31496062000000002"/>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24AF5-15B3-454B-8391-4E33D58C449E}">
  <dimension ref="B2:I371"/>
  <sheetViews>
    <sheetView topLeftCell="A353" zoomScale="80" zoomScaleNormal="80" workbookViewId="0">
      <selection activeCell="I328" sqref="I328"/>
    </sheetView>
  </sheetViews>
  <sheetFormatPr defaultRowHeight="12.75"/>
  <cols>
    <col min="1" max="1" width="6.28515625" style="4" customWidth="1"/>
    <col min="2" max="2" width="15.42578125" style="21" customWidth="1"/>
    <col min="3" max="3" width="30.85546875" style="4" customWidth="1"/>
    <col min="4" max="4" width="13.7109375" style="4" customWidth="1"/>
    <col min="5" max="5" width="56.140625" style="4" customWidth="1"/>
    <col min="6" max="6" width="9.5703125" style="21" customWidth="1"/>
    <col min="7" max="7" width="18.28515625" style="463" bestFit="1" customWidth="1"/>
    <col min="8" max="8" width="28.85546875" style="20" customWidth="1"/>
    <col min="9" max="9" width="44.7109375" style="4" bestFit="1" customWidth="1"/>
    <col min="10" max="10" width="6.28515625" style="4" bestFit="1" customWidth="1"/>
    <col min="11" max="11" width="15.5703125" style="4" bestFit="1" customWidth="1"/>
    <col min="12" max="256" width="9.140625" style="4"/>
    <col min="257" max="257" width="41.7109375" style="4" bestFit="1" customWidth="1"/>
    <col min="258" max="258" width="15.7109375" style="4" bestFit="1" customWidth="1"/>
    <col min="259" max="259" width="41.5703125" style="4" customWidth="1"/>
    <col min="260" max="260" width="6.42578125" style="4" customWidth="1"/>
    <col min="261" max="261" width="18.28515625" style="4" bestFit="1" customWidth="1"/>
    <col min="262" max="262" width="9.140625" style="4"/>
    <col min="263" max="263" width="31.28515625" style="4" bestFit="1" customWidth="1"/>
    <col min="264" max="264" width="15.7109375" style="4" bestFit="1" customWidth="1"/>
    <col min="265" max="265" width="44.7109375" style="4" bestFit="1" customWidth="1"/>
    <col min="266" max="266" width="6.28515625" style="4" bestFit="1" customWidth="1"/>
    <col min="267" max="267" width="15.5703125" style="4" bestFit="1" customWidth="1"/>
    <col min="268" max="512" width="9.140625" style="4"/>
    <col min="513" max="513" width="41.7109375" style="4" bestFit="1" customWidth="1"/>
    <col min="514" max="514" width="15.7109375" style="4" bestFit="1" customWidth="1"/>
    <col min="515" max="515" width="41.5703125" style="4" customWidth="1"/>
    <col min="516" max="516" width="6.42578125" style="4" customWidth="1"/>
    <col min="517" max="517" width="18.28515625" style="4" bestFit="1" customWidth="1"/>
    <col min="518" max="518" width="9.140625" style="4"/>
    <col min="519" max="519" width="31.28515625" style="4" bestFit="1" customWidth="1"/>
    <col min="520" max="520" width="15.7109375" style="4" bestFit="1" customWidth="1"/>
    <col min="521" max="521" width="44.7109375" style="4" bestFit="1" customWidth="1"/>
    <col min="522" max="522" width="6.28515625" style="4" bestFit="1" customWidth="1"/>
    <col min="523" max="523" width="15.5703125" style="4" bestFit="1" customWidth="1"/>
    <col min="524" max="768" width="9.140625" style="4"/>
    <col min="769" max="769" width="41.7109375" style="4" bestFit="1" customWidth="1"/>
    <col min="770" max="770" width="15.7109375" style="4" bestFit="1" customWidth="1"/>
    <col min="771" max="771" width="41.5703125" style="4" customWidth="1"/>
    <col min="772" max="772" width="6.42578125" style="4" customWidth="1"/>
    <col min="773" max="773" width="18.28515625" style="4" bestFit="1" customWidth="1"/>
    <col min="774" max="774" width="9.140625" style="4"/>
    <col min="775" max="775" width="31.28515625" style="4" bestFit="1" customWidth="1"/>
    <col min="776" max="776" width="15.7109375" style="4" bestFit="1" customWidth="1"/>
    <col min="777" max="777" width="44.7109375" style="4" bestFit="1" customWidth="1"/>
    <col min="778" max="778" width="6.28515625" style="4" bestFit="1" customWidth="1"/>
    <col min="779" max="779" width="15.5703125" style="4" bestFit="1" customWidth="1"/>
    <col min="780" max="1024" width="9.140625" style="4"/>
    <col min="1025" max="1025" width="41.7109375" style="4" bestFit="1" customWidth="1"/>
    <col min="1026" max="1026" width="15.7109375" style="4" bestFit="1" customWidth="1"/>
    <col min="1027" max="1027" width="41.5703125" style="4" customWidth="1"/>
    <col min="1028" max="1028" width="6.42578125" style="4" customWidth="1"/>
    <col min="1029" max="1029" width="18.28515625" style="4" bestFit="1" customWidth="1"/>
    <col min="1030" max="1030" width="9.140625" style="4"/>
    <col min="1031" max="1031" width="31.28515625" style="4" bestFit="1" customWidth="1"/>
    <col min="1032" max="1032" width="15.7109375" style="4" bestFit="1" customWidth="1"/>
    <col min="1033" max="1033" width="44.7109375" style="4" bestFit="1" customWidth="1"/>
    <col min="1034" max="1034" width="6.28515625" style="4" bestFit="1" customWidth="1"/>
    <col min="1035" max="1035" width="15.5703125" style="4" bestFit="1" customWidth="1"/>
    <col min="1036" max="1280" width="9.140625" style="4"/>
    <col min="1281" max="1281" width="41.7109375" style="4" bestFit="1" customWidth="1"/>
    <col min="1282" max="1282" width="15.7109375" style="4" bestFit="1" customWidth="1"/>
    <col min="1283" max="1283" width="41.5703125" style="4" customWidth="1"/>
    <col min="1284" max="1284" width="6.42578125" style="4" customWidth="1"/>
    <col min="1285" max="1285" width="18.28515625" style="4" bestFit="1" customWidth="1"/>
    <col min="1286" max="1286" width="9.140625" style="4"/>
    <col min="1287" max="1287" width="31.28515625" style="4" bestFit="1" customWidth="1"/>
    <col min="1288" max="1288" width="15.7109375" style="4" bestFit="1" customWidth="1"/>
    <col min="1289" max="1289" width="44.7109375" style="4" bestFit="1" customWidth="1"/>
    <col min="1290" max="1290" width="6.28515625" style="4" bestFit="1" customWidth="1"/>
    <col min="1291" max="1291" width="15.5703125" style="4" bestFit="1" customWidth="1"/>
    <col min="1292" max="1536" width="9.140625" style="4"/>
    <col min="1537" max="1537" width="41.7109375" style="4" bestFit="1" customWidth="1"/>
    <col min="1538" max="1538" width="15.7109375" style="4" bestFit="1" customWidth="1"/>
    <col min="1539" max="1539" width="41.5703125" style="4" customWidth="1"/>
    <col min="1540" max="1540" width="6.42578125" style="4" customWidth="1"/>
    <col min="1541" max="1541" width="18.28515625" style="4" bestFit="1" customWidth="1"/>
    <col min="1542" max="1542" width="9.140625" style="4"/>
    <col min="1543" max="1543" width="31.28515625" style="4" bestFit="1" customWidth="1"/>
    <col min="1544" max="1544" width="15.7109375" style="4" bestFit="1" customWidth="1"/>
    <col min="1545" max="1545" width="44.7109375" style="4" bestFit="1" customWidth="1"/>
    <col min="1546" max="1546" width="6.28515625" style="4" bestFit="1" customWidth="1"/>
    <col min="1547" max="1547" width="15.5703125" style="4" bestFit="1" customWidth="1"/>
    <col min="1548" max="1792" width="9.140625" style="4"/>
    <col min="1793" max="1793" width="41.7109375" style="4" bestFit="1" customWidth="1"/>
    <col min="1794" max="1794" width="15.7109375" style="4" bestFit="1" customWidth="1"/>
    <col min="1795" max="1795" width="41.5703125" style="4" customWidth="1"/>
    <col min="1796" max="1796" width="6.42578125" style="4" customWidth="1"/>
    <col min="1797" max="1797" width="18.28515625" style="4" bestFit="1" customWidth="1"/>
    <col min="1798" max="1798" width="9.140625" style="4"/>
    <col min="1799" max="1799" width="31.28515625" style="4" bestFit="1" customWidth="1"/>
    <col min="1800" max="1800" width="15.7109375" style="4" bestFit="1" customWidth="1"/>
    <col min="1801" max="1801" width="44.7109375" style="4" bestFit="1" customWidth="1"/>
    <col min="1802" max="1802" width="6.28515625" style="4" bestFit="1" customWidth="1"/>
    <col min="1803" max="1803" width="15.5703125" style="4" bestFit="1" customWidth="1"/>
    <col min="1804" max="2048" width="9.140625" style="4"/>
    <col min="2049" max="2049" width="41.7109375" style="4" bestFit="1" customWidth="1"/>
    <col min="2050" max="2050" width="15.7109375" style="4" bestFit="1" customWidth="1"/>
    <col min="2051" max="2051" width="41.5703125" style="4" customWidth="1"/>
    <col min="2052" max="2052" width="6.42578125" style="4" customWidth="1"/>
    <col min="2053" max="2053" width="18.28515625" style="4" bestFit="1" customWidth="1"/>
    <col min="2054" max="2054" width="9.140625" style="4"/>
    <col min="2055" max="2055" width="31.28515625" style="4" bestFit="1" customWidth="1"/>
    <col min="2056" max="2056" width="15.7109375" style="4" bestFit="1" customWidth="1"/>
    <col min="2057" max="2057" width="44.7109375" style="4" bestFit="1" customWidth="1"/>
    <col min="2058" max="2058" width="6.28515625" style="4" bestFit="1" customWidth="1"/>
    <col min="2059" max="2059" width="15.5703125" style="4" bestFit="1" customWidth="1"/>
    <col min="2060" max="2304" width="9.140625" style="4"/>
    <col min="2305" max="2305" width="41.7109375" style="4" bestFit="1" customWidth="1"/>
    <col min="2306" max="2306" width="15.7109375" style="4" bestFit="1" customWidth="1"/>
    <col min="2307" max="2307" width="41.5703125" style="4" customWidth="1"/>
    <col min="2308" max="2308" width="6.42578125" style="4" customWidth="1"/>
    <col min="2309" max="2309" width="18.28515625" style="4" bestFit="1" customWidth="1"/>
    <col min="2310" max="2310" width="9.140625" style="4"/>
    <col min="2311" max="2311" width="31.28515625" style="4" bestFit="1" customWidth="1"/>
    <col min="2312" max="2312" width="15.7109375" style="4" bestFit="1" customWidth="1"/>
    <col min="2313" max="2313" width="44.7109375" style="4" bestFit="1" customWidth="1"/>
    <col min="2314" max="2314" width="6.28515625" style="4" bestFit="1" customWidth="1"/>
    <col min="2315" max="2315" width="15.5703125" style="4" bestFit="1" customWidth="1"/>
    <col min="2316" max="2560" width="9.140625" style="4"/>
    <col min="2561" max="2561" width="41.7109375" style="4" bestFit="1" customWidth="1"/>
    <col min="2562" max="2562" width="15.7109375" style="4" bestFit="1" customWidth="1"/>
    <col min="2563" max="2563" width="41.5703125" style="4" customWidth="1"/>
    <col min="2564" max="2564" width="6.42578125" style="4" customWidth="1"/>
    <col min="2565" max="2565" width="18.28515625" style="4" bestFit="1" customWidth="1"/>
    <col min="2566" max="2566" width="9.140625" style="4"/>
    <col min="2567" max="2567" width="31.28515625" style="4" bestFit="1" customWidth="1"/>
    <col min="2568" max="2568" width="15.7109375" style="4" bestFit="1" customWidth="1"/>
    <col min="2569" max="2569" width="44.7109375" style="4" bestFit="1" customWidth="1"/>
    <col min="2570" max="2570" width="6.28515625" style="4" bestFit="1" customWidth="1"/>
    <col min="2571" max="2571" width="15.5703125" style="4" bestFit="1" customWidth="1"/>
    <col min="2572" max="2816" width="9.140625" style="4"/>
    <col min="2817" max="2817" width="41.7109375" style="4" bestFit="1" customWidth="1"/>
    <col min="2818" max="2818" width="15.7109375" style="4" bestFit="1" customWidth="1"/>
    <col min="2819" max="2819" width="41.5703125" style="4" customWidth="1"/>
    <col min="2820" max="2820" width="6.42578125" style="4" customWidth="1"/>
    <col min="2821" max="2821" width="18.28515625" style="4" bestFit="1" customWidth="1"/>
    <col min="2822" max="2822" width="9.140625" style="4"/>
    <col min="2823" max="2823" width="31.28515625" style="4" bestFit="1" customWidth="1"/>
    <col min="2824" max="2824" width="15.7109375" style="4" bestFit="1" customWidth="1"/>
    <col min="2825" max="2825" width="44.7109375" style="4" bestFit="1" customWidth="1"/>
    <col min="2826" max="2826" width="6.28515625" style="4" bestFit="1" customWidth="1"/>
    <col min="2827" max="2827" width="15.5703125" style="4" bestFit="1" customWidth="1"/>
    <col min="2828" max="3072" width="9.140625" style="4"/>
    <col min="3073" max="3073" width="41.7109375" style="4" bestFit="1" customWidth="1"/>
    <col min="3074" max="3074" width="15.7109375" style="4" bestFit="1" customWidth="1"/>
    <col min="3075" max="3075" width="41.5703125" style="4" customWidth="1"/>
    <col min="3076" max="3076" width="6.42578125" style="4" customWidth="1"/>
    <col min="3077" max="3077" width="18.28515625" style="4" bestFit="1" customWidth="1"/>
    <col min="3078" max="3078" width="9.140625" style="4"/>
    <col min="3079" max="3079" width="31.28515625" style="4" bestFit="1" customWidth="1"/>
    <col min="3080" max="3080" width="15.7109375" style="4" bestFit="1" customWidth="1"/>
    <col min="3081" max="3081" width="44.7109375" style="4" bestFit="1" customWidth="1"/>
    <col min="3082" max="3082" width="6.28515625" style="4" bestFit="1" customWidth="1"/>
    <col min="3083" max="3083" width="15.5703125" style="4" bestFit="1" customWidth="1"/>
    <col min="3084" max="3328" width="9.140625" style="4"/>
    <col min="3329" max="3329" width="41.7109375" style="4" bestFit="1" customWidth="1"/>
    <col min="3330" max="3330" width="15.7109375" style="4" bestFit="1" customWidth="1"/>
    <col min="3331" max="3331" width="41.5703125" style="4" customWidth="1"/>
    <col min="3332" max="3332" width="6.42578125" style="4" customWidth="1"/>
    <col min="3333" max="3333" width="18.28515625" style="4" bestFit="1" customWidth="1"/>
    <col min="3334" max="3334" width="9.140625" style="4"/>
    <col min="3335" max="3335" width="31.28515625" style="4" bestFit="1" customWidth="1"/>
    <col min="3336" max="3336" width="15.7109375" style="4" bestFit="1" customWidth="1"/>
    <col min="3337" max="3337" width="44.7109375" style="4" bestFit="1" customWidth="1"/>
    <col min="3338" max="3338" width="6.28515625" style="4" bestFit="1" customWidth="1"/>
    <col min="3339" max="3339" width="15.5703125" style="4" bestFit="1" customWidth="1"/>
    <col min="3340" max="3584" width="9.140625" style="4"/>
    <col min="3585" max="3585" width="41.7109375" style="4" bestFit="1" customWidth="1"/>
    <col min="3586" max="3586" width="15.7109375" style="4" bestFit="1" customWidth="1"/>
    <col min="3587" max="3587" width="41.5703125" style="4" customWidth="1"/>
    <col min="3588" max="3588" width="6.42578125" style="4" customWidth="1"/>
    <col min="3589" max="3589" width="18.28515625" style="4" bestFit="1" customWidth="1"/>
    <col min="3590" max="3590" width="9.140625" style="4"/>
    <col min="3591" max="3591" width="31.28515625" style="4" bestFit="1" customWidth="1"/>
    <col min="3592" max="3592" width="15.7109375" style="4" bestFit="1" customWidth="1"/>
    <col min="3593" max="3593" width="44.7109375" style="4" bestFit="1" customWidth="1"/>
    <col min="3594" max="3594" width="6.28515625" style="4" bestFit="1" customWidth="1"/>
    <col min="3595" max="3595" width="15.5703125" style="4" bestFit="1" customWidth="1"/>
    <col min="3596" max="3840" width="9.140625" style="4"/>
    <col min="3841" max="3841" width="41.7109375" style="4" bestFit="1" customWidth="1"/>
    <col min="3842" max="3842" width="15.7109375" style="4" bestFit="1" customWidth="1"/>
    <col min="3843" max="3843" width="41.5703125" style="4" customWidth="1"/>
    <col min="3844" max="3844" width="6.42578125" style="4" customWidth="1"/>
    <col min="3845" max="3845" width="18.28515625" style="4" bestFit="1" customWidth="1"/>
    <col min="3846" max="3846" width="9.140625" style="4"/>
    <col min="3847" max="3847" width="31.28515625" style="4" bestFit="1" customWidth="1"/>
    <col min="3848" max="3848" width="15.7109375" style="4" bestFit="1" customWidth="1"/>
    <col min="3849" max="3849" width="44.7109375" style="4" bestFit="1" customWidth="1"/>
    <col min="3850" max="3850" width="6.28515625" style="4" bestFit="1" customWidth="1"/>
    <col min="3851" max="3851" width="15.5703125" style="4" bestFit="1" customWidth="1"/>
    <col min="3852" max="4096" width="9.140625" style="4"/>
    <col min="4097" max="4097" width="41.7109375" style="4" bestFit="1" customWidth="1"/>
    <col min="4098" max="4098" width="15.7109375" style="4" bestFit="1" customWidth="1"/>
    <col min="4099" max="4099" width="41.5703125" style="4" customWidth="1"/>
    <col min="4100" max="4100" width="6.42578125" style="4" customWidth="1"/>
    <col min="4101" max="4101" width="18.28515625" style="4" bestFit="1" customWidth="1"/>
    <col min="4102" max="4102" width="9.140625" style="4"/>
    <col min="4103" max="4103" width="31.28515625" style="4" bestFit="1" customWidth="1"/>
    <col min="4104" max="4104" width="15.7109375" style="4" bestFit="1" customWidth="1"/>
    <col min="4105" max="4105" width="44.7109375" style="4" bestFit="1" customWidth="1"/>
    <col min="4106" max="4106" width="6.28515625" style="4" bestFit="1" customWidth="1"/>
    <col min="4107" max="4107" width="15.5703125" style="4" bestFit="1" customWidth="1"/>
    <col min="4108" max="4352" width="9.140625" style="4"/>
    <col min="4353" max="4353" width="41.7109375" style="4" bestFit="1" customWidth="1"/>
    <col min="4354" max="4354" width="15.7109375" style="4" bestFit="1" customWidth="1"/>
    <col min="4355" max="4355" width="41.5703125" style="4" customWidth="1"/>
    <col min="4356" max="4356" width="6.42578125" style="4" customWidth="1"/>
    <col min="4357" max="4357" width="18.28515625" style="4" bestFit="1" customWidth="1"/>
    <col min="4358" max="4358" width="9.140625" style="4"/>
    <col min="4359" max="4359" width="31.28515625" style="4" bestFit="1" customWidth="1"/>
    <col min="4360" max="4360" width="15.7109375" style="4" bestFit="1" customWidth="1"/>
    <col min="4361" max="4361" width="44.7109375" style="4" bestFit="1" customWidth="1"/>
    <col min="4362" max="4362" width="6.28515625" style="4" bestFit="1" customWidth="1"/>
    <col min="4363" max="4363" width="15.5703125" style="4" bestFit="1" customWidth="1"/>
    <col min="4364" max="4608" width="9.140625" style="4"/>
    <col min="4609" max="4609" width="41.7109375" style="4" bestFit="1" customWidth="1"/>
    <col min="4610" max="4610" width="15.7109375" style="4" bestFit="1" customWidth="1"/>
    <col min="4611" max="4611" width="41.5703125" style="4" customWidth="1"/>
    <col min="4612" max="4612" width="6.42578125" style="4" customWidth="1"/>
    <col min="4613" max="4613" width="18.28515625" style="4" bestFit="1" customWidth="1"/>
    <col min="4614" max="4614" width="9.140625" style="4"/>
    <col min="4615" max="4615" width="31.28515625" style="4" bestFit="1" customWidth="1"/>
    <col min="4616" max="4616" width="15.7109375" style="4" bestFit="1" customWidth="1"/>
    <col min="4617" max="4617" width="44.7109375" style="4" bestFit="1" customWidth="1"/>
    <col min="4618" max="4618" width="6.28515625" style="4" bestFit="1" customWidth="1"/>
    <col min="4619" max="4619" width="15.5703125" style="4" bestFit="1" customWidth="1"/>
    <col min="4620" max="4864" width="9.140625" style="4"/>
    <col min="4865" max="4865" width="41.7109375" style="4" bestFit="1" customWidth="1"/>
    <col min="4866" max="4866" width="15.7109375" style="4" bestFit="1" customWidth="1"/>
    <col min="4867" max="4867" width="41.5703125" style="4" customWidth="1"/>
    <col min="4868" max="4868" width="6.42578125" style="4" customWidth="1"/>
    <col min="4869" max="4869" width="18.28515625" style="4" bestFit="1" customWidth="1"/>
    <col min="4870" max="4870" width="9.140625" style="4"/>
    <col min="4871" max="4871" width="31.28515625" style="4" bestFit="1" customWidth="1"/>
    <col min="4872" max="4872" width="15.7109375" style="4" bestFit="1" customWidth="1"/>
    <col min="4873" max="4873" width="44.7109375" style="4" bestFit="1" customWidth="1"/>
    <col min="4874" max="4874" width="6.28515625" style="4" bestFit="1" customWidth="1"/>
    <col min="4875" max="4875" width="15.5703125" style="4" bestFit="1" customWidth="1"/>
    <col min="4876" max="5120" width="9.140625" style="4"/>
    <col min="5121" max="5121" width="41.7109375" style="4" bestFit="1" customWidth="1"/>
    <col min="5122" max="5122" width="15.7109375" style="4" bestFit="1" customWidth="1"/>
    <col min="5123" max="5123" width="41.5703125" style="4" customWidth="1"/>
    <col min="5124" max="5124" width="6.42578125" style="4" customWidth="1"/>
    <col min="5125" max="5125" width="18.28515625" style="4" bestFit="1" customWidth="1"/>
    <col min="5126" max="5126" width="9.140625" style="4"/>
    <col min="5127" max="5127" width="31.28515625" style="4" bestFit="1" customWidth="1"/>
    <col min="5128" max="5128" width="15.7109375" style="4" bestFit="1" customWidth="1"/>
    <col min="5129" max="5129" width="44.7109375" style="4" bestFit="1" customWidth="1"/>
    <col min="5130" max="5130" width="6.28515625" style="4" bestFit="1" customWidth="1"/>
    <col min="5131" max="5131" width="15.5703125" style="4" bestFit="1" customWidth="1"/>
    <col min="5132" max="5376" width="9.140625" style="4"/>
    <col min="5377" max="5377" width="41.7109375" style="4" bestFit="1" customWidth="1"/>
    <col min="5378" max="5378" width="15.7109375" style="4" bestFit="1" customWidth="1"/>
    <col min="5379" max="5379" width="41.5703125" style="4" customWidth="1"/>
    <col min="5380" max="5380" width="6.42578125" style="4" customWidth="1"/>
    <col min="5381" max="5381" width="18.28515625" style="4" bestFit="1" customWidth="1"/>
    <col min="5382" max="5382" width="9.140625" style="4"/>
    <col min="5383" max="5383" width="31.28515625" style="4" bestFit="1" customWidth="1"/>
    <col min="5384" max="5384" width="15.7109375" style="4" bestFit="1" customWidth="1"/>
    <col min="5385" max="5385" width="44.7109375" style="4" bestFit="1" customWidth="1"/>
    <col min="5386" max="5386" width="6.28515625" style="4" bestFit="1" customWidth="1"/>
    <col min="5387" max="5387" width="15.5703125" style="4" bestFit="1" customWidth="1"/>
    <col min="5388" max="5632" width="9.140625" style="4"/>
    <col min="5633" max="5633" width="41.7109375" style="4" bestFit="1" customWidth="1"/>
    <col min="5634" max="5634" width="15.7109375" style="4" bestFit="1" customWidth="1"/>
    <col min="5635" max="5635" width="41.5703125" style="4" customWidth="1"/>
    <col min="5636" max="5636" width="6.42578125" style="4" customWidth="1"/>
    <col min="5637" max="5637" width="18.28515625" style="4" bestFit="1" customWidth="1"/>
    <col min="5638" max="5638" width="9.140625" style="4"/>
    <col min="5639" max="5639" width="31.28515625" style="4" bestFit="1" customWidth="1"/>
    <col min="5640" max="5640" width="15.7109375" style="4" bestFit="1" customWidth="1"/>
    <col min="5641" max="5641" width="44.7109375" style="4" bestFit="1" customWidth="1"/>
    <col min="5642" max="5642" width="6.28515625" style="4" bestFit="1" customWidth="1"/>
    <col min="5643" max="5643" width="15.5703125" style="4" bestFit="1" customWidth="1"/>
    <col min="5644" max="5888" width="9.140625" style="4"/>
    <col min="5889" max="5889" width="41.7109375" style="4" bestFit="1" customWidth="1"/>
    <col min="5890" max="5890" width="15.7109375" style="4" bestFit="1" customWidth="1"/>
    <col min="5891" max="5891" width="41.5703125" style="4" customWidth="1"/>
    <col min="5892" max="5892" width="6.42578125" style="4" customWidth="1"/>
    <col min="5893" max="5893" width="18.28515625" style="4" bestFit="1" customWidth="1"/>
    <col min="5894" max="5894" width="9.140625" style="4"/>
    <col min="5895" max="5895" width="31.28515625" style="4" bestFit="1" customWidth="1"/>
    <col min="5896" max="5896" width="15.7109375" style="4" bestFit="1" customWidth="1"/>
    <col min="5897" max="5897" width="44.7109375" style="4" bestFit="1" customWidth="1"/>
    <col min="5898" max="5898" width="6.28515625" style="4" bestFit="1" customWidth="1"/>
    <col min="5899" max="5899" width="15.5703125" style="4" bestFit="1" customWidth="1"/>
    <col min="5900" max="6144" width="9.140625" style="4"/>
    <col min="6145" max="6145" width="41.7109375" style="4" bestFit="1" customWidth="1"/>
    <col min="6146" max="6146" width="15.7109375" style="4" bestFit="1" customWidth="1"/>
    <col min="6147" max="6147" width="41.5703125" style="4" customWidth="1"/>
    <col min="6148" max="6148" width="6.42578125" style="4" customWidth="1"/>
    <col min="6149" max="6149" width="18.28515625" style="4" bestFit="1" customWidth="1"/>
    <col min="6150" max="6150" width="9.140625" style="4"/>
    <col min="6151" max="6151" width="31.28515625" style="4" bestFit="1" customWidth="1"/>
    <col min="6152" max="6152" width="15.7109375" style="4" bestFit="1" customWidth="1"/>
    <col min="6153" max="6153" width="44.7109375" style="4" bestFit="1" customWidth="1"/>
    <col min="6154" max="6154" width="6.28515625" style="4" bestFit="1" customWidth="1"/>
    <col min="6155" max="6155" width="15.5703125" style="4" bestFit="1" customWidth="1"/>
    <col min="6156" max="6400" width="9.140625" style="4"/>
    <col min="6401" max="6401" width="41.7109375" style="4" bestFit="1" customWidth="1"/>
    <col min="6402" max="6402" width="15.7109375" style="4" bestFit="1" customWidth="1"/>
    <col min="6403" max="6403" width="41.5703125" style="4" customWidth="1"/>
    <col min="6404" max="6404" width="6.42578125" style="4" customWidth="1"/>
    <col min="6405" max="6405" width="18.28515625" style="4" bestFit="1" customWidth="1"/>
    <col min="6406" max="6406" width="9.140625" style="4"/>
    <col min="6407" max="6407" width="31.28515625" style="4" bestFit="1" customWidth="1"/>
    <col min="6408" max="6408" width="15.7109375" style="4" bestFit="1" customWidth="1"/>
    <col min="6409" max="6409" width="44.7109375" style="4" bestFit="1" customWidth="1"/>
    <col min="6410" max="6410" width="6.28515625" style="4" bestFit="1" customWidth="1"/>
    <col min="6411" max="6411" width="15.5703125" style="4" bestFit="1" customWidth="1"/>
    <col min="6412" max="6656" width="9.140625" style="4"/>
    <col min="6657" max="6657" width="41.7109375" style="4" bestFit="1" customWidth="1"/>
    <col min="6658" max="6658" width="15.7109375" style="4" bestFit="1" customWidth="1"/>
    <col min="6659" max="6659" width="41.5703125" style="4" customWidth="1"/>
    <col min="6660" max="6660" width="6.42578125" style="4" customWidth="1"/>
    <col min="6661" max="6661" width="18.28515625" style="4" bestFit="1" customWidth="1"/>
    <col min="6662" max="6662" width="9.140625" style="4"/>
    <col min="6663" max="6663" width="31.28515625" style="4" bestFit="1" customWidth="1"/>
    <col min="6664" max="6664" width="15.7109375" style="4" bestFit="1" customWidth="1"/>
    <col min="6665" max="6665" width="44.7109375" style="4" bestFit="1" customWidth="1"/>
    <col min="6666" max="6666" width="6.28515625" style="4" bestFit="1" customWidth="1"/>
    <col min="6667" max="6667" width="15.5703125" style="4" bestFit="1" customWidth="1"/>
    <col min="6668" max="6912" width="9.140625" style="4"/>
    <col min="6913" max="6913" width="41.7109375" style="4" bestFit="1" customWidth="1"/>
    <col min="6914" max="6914" width="15.7109375" style="4" bestFit="1" customWidth="1"/>
    <col min="6915" max="6915" width="41.5703125" style="4" customWidth="1"/>
    <col min="6916" max="6916" width="6.42578125" style="4" customWidth="1"/>
    <col min="6917" max="6917" width="18.28515625" style="4" bestFit="1" customWidth="1"/>
    <col min="6918" max="6918" width="9.140625" style="4"/>
    <col min="6919" max="6919" width="31.28515625" style="4" bestFit="1" customWidth="1"/>
    <col min="6920" max="6920" width="15.7109375" style="4" bestFit="1" customWidth="1"/>
    <col min="6921" max="6921" width="44.7109375" style="4" bestFit="1" customWidth="1"/>
    <col min="6922" max="6922" width="6.28515625" style="4" bestFit="1" customWidth="1"/>
    <col min="6923" max="6923" width="15.5703125" style="4" bestFit="1" customWidth="1"/>
    <col min="6924" max="7168" width="9.140625" style="4"/>
    <col min="7169" max="7169" width="41.7109375" style="4" bestFit="1" customWidth="1"/>
    <col min="7170" max="7170" width="15.7109375" style="4" bestFit="1" customWidth="1"/>
    <col min="7171" max="7171" width="41.5703125" style="4" customWidth="1"/>
    <col min="7172" max="7172" width="6.42578125" style="4" customWidth="1"/>
    <col min="7173" max="7173" width="18.28515625" style="4" bestFit="1" customWidth="1"/>
    <col min="7174" max="7174" width="9.140625" style="4"/>
    <col min="7175" max="7175" width="31.28515625" style="4" bestFit="1" customWidth="1"/>
    <col min="7176" max="7176" width="15.7109375" style="4" bestFit="1" customWidth="1"/>
    <col min="7177" max="7177" width="44.7109375" style="4" bestFit="1" customWidth="1"/>
    <col min="7178" max="7178" width="6.28515625" style="4" bestFit="1" customWidth="1"/>
    <col min="7179" max="7179" width="15.5703125" style="4" bestFit="1" customWidth="1"/>
    <col min="7180" max="7424" width="9.140625" style="4"/>
    <col min="7425" max="7425" width="41.7109375" style="4" bestFit="1" customWidth="1"/>
    <col min="7426" max="7426" width="15.7109375" style="4" bestFit="1" customWidth="1"/>
    <col min="7427" max="7427" width="41.5703125" style="4" customWidth="1"/>
    <col min="7428" max="7428" width="6.42578125" style="4" customWidth="1"/>
    <col min="7429" max="7429" width="18.28515625" style="4" bestFit="1" customWidth="1"/>
    <col min="7430" max="7430" width="9.140625" style="4"/>
    <col min="7431" max="7431" width="31.28515625" style="4" bestFit="1" customWidth="1"/>
    <col min="7432" max="7432" width="15.7109375" style="4" bestFit="1" customWidth="1"/>
    <col min="7433" max="7433" width="44.7109375" style="4" bestFit="1" customWidth="1"/>
    <col min="7434" max="7434" width="6.28515625" style="4" bestFit="1" customWidth="1"/>
    <col min="7435" max="7435" width="15.5703125" style="4" bestFit="1" customWidth="1"/>
    <col min="7436" max="7680" width="9.140625" style="4"/>
    <col min="7681" max="7681" width="41.7109375" style="4" bestFit="1" customWidth="1"/>
    <col min="7682" max="7682" width="15.7109375" style="4" bestFit="1" customWidth="1"/>
    <col min="7683" max="7683" width="41.5703125" style="4" customWidth="1"/>
    <col min="7684" max="7684" width="6.42578125" style="4" customWidth="1"/>
    <col min="7685" max="7685" width="18.28515625" style="4" bestFit="1" customWidth="1"/>
    <col min="7686" max="7686" width="9.140625" style="4"/>
    <col min="7687" max="7687" width="31.28515625" style="4" bestFit="1" customWidth="1"/>
    <col min="7688" max="7688" width="15.7109375" style="4" bestFit="1" customWidth="1"/>
    <col min="7689" max="7689" width="44.7109375" style="4" bestFit="1" customWidth="1"/>
    <col min="7690" max="7690" width="6.28515625" style="4" bestFit="1" customWidth="1"/>
    <col min="7691" max="7691" width="15.5703125" style="4" bestFit="1" customWidth="1"/>
    <col min="7692" max="7936" width="9.140625" style="4"/>
    <col min="7937" max="7937" width="41.7109375" style="4" bestFit="1" customWidth="1"/>
    <col min="7938" max="7938" width="15.7109375" style="4" bestFit="1" customWidth="1"/>
    <col min="7939" max="7939" width="41.5703125" style="4" customWidth="1"/>
    <col min="7940" max="7940" width="6.42578125" style="4" customWidth="1"/>
    <col min="7941" max="7941" width="18.28515625" style="4" bestFit="1" customWidth="1"/>
    <col min="7942" max="7942" width="9.140625" style="4"/>
    <col min="7943" max="7943" width="31.28515625" style="4" bestFit="1" customWidth="1"/>
    <col min="7944" max="7944" width="15.7109375" style="4" bestFit="1" customWidth="1"/>
    <col min="7945" max="7945" width="44.7109375" style="4" bestFit="1" customWidth="1"/>
    <col min="7946" max="7946" width="6.28515625" style="4" bestFit="1" customWidth="1"/>
    <col min="7947" max="7947" width="15.5703125" style="4" bestFit="1" customWidth="1"/>
    <col min="7948" max="8192" width="9.140625" style="4"/>
    <col min="8193" max="8193" width="41.7109375" style="4" bestFit="1" customWidth="1"/>
    <col min="8194" max="8194" width="15.7109375" style="4" bestFit="1" customWidth="1"/>
    <col min="8195" max="8195" width="41.5703125" style="4" customWidth="1"/>
    <col min="8196" max="8196" width="6.42578125" style="4" customWidth="1"/>
    <col min="8197" max="8197" width="18.28515625" style="4" bestFit="1" customWidth="1"/>
    <col min="8198" max="8198" width="9.140625" style="4"/>
    <col min="8199" max="8199" width="31.28515625" style="4" bestFit="1" customWidth="1"/>
    <col min="8200" max="8200" width="15.7109375" style="4" bestFit="1" customWidth="1"/>
    <col min="8201" max="8201" width="44.7109375" style="4" bestFit="1" customWidth="1"/>
    <col min="8202" max="8202" width="6.28515625" style="4" bestFit="1" customWidth="1"/>
    <col min="8203" max="8203" width="15.5703125" style="4" bestFit="1" customWidth="1"/>
    <col min="8204" max="8448" width="9.140625" style="4"/>
    <col min="8449" max="8449" width="41.7109375" style="4" bestFit="1" customWidth="1"/>
    <col min="8450" max="8450" width="15.7109375" style="4" bestFit="1" customWidth="1"/>
    <col min="8451" max="8451" width="41.5703125" style="4" customWidth="1"/>
    <col min="8452" max="8452" width="6.42578125" style="4" customWidth="1"/>
    <col min="8453" max="8453" width="18.28515625" style="4" bestFit="1" customWidth="1"/>
    <col min="8454" max="8454" width="9.140625" style="4"/>
    <col min="8455" max="8455" width="31.28515625" style="4" bestFit="1" customWidth="1"/>
    <col min="8456" max="8456" width="15.7109375" style="4" bestFit="1" customWidth="1"/>
    <col min="8457" max="8457" width="44.7109375" style="4" bestFit="1" customWidth="1"/>
    <col min="8458" max="8458" width="6.28515625" style="4" bestFit="1" customWidth="1"/>
    <col min="8459" max="8459" width="15.5703125" style="4" bestFit="1" customWidth="1"/>
    <col min="8460" max="8704" width="9.140625" style="4"/>
    <col min="8705" max="8705" width="41.7109375" style="4" bestFit="1" customWidth="1"/>
    <col min="8706" max="8706" width="15.7109375" style="4" bestFit="1" customWidth="1"/>
    <col min="8707" max="8707" width="41.5703125" style="4" customWidth="1"/>
    <col min="8708" max="8708" width="6.42578125" style="4" customWidth="1"/>
    <col min="8709" max="8709" width="18.28515625" style="4" bestFit="1" customWidth="1"/>
    <col min="8710" max="8710" width="9.140625" style="4"/>
    <col min="8711" max="8711" width="31.28515625" style="4" bestFit="1" customWidth="1"/>
    <col min="8712" max="8712" width="15.7109375" style="4" bestFit="1" customWidth="1"/>
    <col min="8713" max="8713" width="44.7109375" style="4" bestFit="1" customWidth="1"/>
    <col min="8714" max="8714" width="6.28515625" style="4" bestFit="1" customWidth="1"/>
    <col min="8715" max="8715" width="15.5703125" style="4" bestFit="1" customWidth="1"/>
    <col min="8716" max="8960" width="9.140625" style="4"/>
    <col min="8961" max="8961" width="41.7109375" style="4" bestFit="1" customWidth="1"/>
    <col min="8962" max="8962" width="15.7109375" style="4" bestFit="1" customWidth="1"/>
    <col min="8963" max="8963" width="41.5703125" style="4" customWidth="1"/>
    <col min="8964" max="8964" width="6.42578125" style="4" customWidth="1"/>
    <col min="8965" max="8965" width="18.28515625" style="4" bestFit="1" customWidth="1"/>
    <col min="8966" max="8966" width="9.140625" style="4"/>
    <col min="8967" max="8967" width="31.28515625" style="4" bestFit="1" customWidth="1"/>
    <col min="8968" max="8968" width="15.7109375" style="4" bestFit="1" customWidth="1"/>
    <col min="8969" max="8969" width="44.7109375" style="4" bestFit="1" customWidth="1"/>
    <col min="8970" max="8970" width="6.28515625" style="4" bestFit="1" customWidth="1"/>
    <col min="8971" max="8971" width="15.5703125" style="4" bestFit="1" customWidth="1"/>
    <col min="8972" max="9216" width="9.140625" style="4"/>
    <col min="9217" max="9217" width="41.7109375" style="4" bestFit="1" customWidth="1"/>
    <col min="9218" max="9218" width="15.7109375" style="4" bestFit="1" customWidth="1"/>
    <col min="9219" max="9219" width="41.5703125" style="4" customWidth="1"/>
    <col min="9220" max="9220" width="6.42578125" style="4" customWidth="1"/>
    <col min="9221" max="9221" width="18.28515625" style="4" bestFit="1" customWidth="1"/>
    <col min="9222" max="9222" width="9.140625" style="4"/>
    <col min="9223" max="9223" width="31.28515625" style="4" bestFit="1" customWidth="1"/>
    <col min="9224" max="9224" width="15.7109375" style="4" bestFit="1" customWidth="1"/>
    <col min="9225" max="9225" width="44.7109375" style="4" bestFit="1" customWidth="1"/>
    <col min="9226" max="9226" width="6.28515625" style="4" bestFit="1" customWidth="1"/>
    <col min="9227" max="9227" width="15.5703125" style="4" bestFit="1" customWidth="1"/>
    <col min="9228" max="9472" width="9.140625" style="4"/>
    <col min="9473" max="9473" width="41.7109375" style="4" bestFit="1" customWidth="1"/>
    <col min="9474" max="9474" width="15.7109375" style="4" bestFit="1" customWidth="1"/>
    <col min="9475" max="9475" width="41.5703125" style="4" customWidth="1"/>
    <col min="9476" max="9476" width="6.42578125" style="4" customWidth="1"/>
    <col min="9477" max="9477" width="18.28515625" style="4" bestFit="1" customWidth="1"/>
    <col min="9478" max="9478" width="9.140625" style="4"/>
    <col min="9479" max="9479" width="31.28515625" style="4" bestFit="1" customWidth="1"/>
    <col min="9480" max="9480" width="15.7109375" style="4" bestFit="1" customWidth="1"/>
    <col min="9481" max="9481" width="44.7109375" style="4" bestFit="1" customWidth="1"/>
    <col min="9482" max="9482" width="6.28515625" style="4" bestFit="1" customWidth="1"/>
    <col min="9483" max="9483" width="15.5703125" style="4" bestFit="1" customWidth="1"/>
    <col min="9484" max="9728" width="9.140625" style="4"/>
    <col min="9729" max="9729" width="41.7109375" style="4" bestFit="1" customWidth="1"/>
    <col min="9730" max="9730" width="15.7109375" style="4" bestFit="1" customWidth="1"/>
    <col min="9731" max="9731" width="41.5703125" style="4" customWidth="1"/>
    <col min="9732" max="9732" width="6.42578125" style="4" customWidth="1"/>
    <col min="9733" max="9733" width="18.28515625" style="4" bestFit="1" customWidth="1"/>
    <col min="9734" max="9734" width="9.140625" style="4"/>
    <col min="9735" max="9735" width="31.28515625" style="4" bestFit="1" customWidth="1"/>
    <col min="9736" max="9736" width="15.7109375" style="4" bestFit="1" customWidth="1"/>
    <col min="9737" max="9737" width="44.7109375" style="4" bestFit="1" customWidth="1"/>
    <col min="9738" max="9738" width="6.28515625" style="4" bestFit="1" customWidth="1"/>
    <col min="9739" max="9739" width="15.5703125" style="4" bestFit="1" customWidth="1"/>
    <col min="9740" max="9984" width="9.140625" style="4"/>
    <col min="9985" max="9985" width="41.7109375" style="4" bestFit="1" customWidth="1"/>
    <col min="9986" max="9986" width="15.7109375" style="4" bestFit="1" customWidth="1"/>
    <col min="9987" max="9987" width="41.5703125" style="4" customWidth="1"/>
    <col min="9988" max="9988" width="6.42578125" style="4" customWidth="1"/>
    <col min="9989" max="9989" width="18.28515625" style="4" bestFit="1" customWidth="1"/>
    <col min="9990" max="9990" width="9.140625" style="4"/>
    <col min="9991" max="9991" width="31.28515625" style="4" bestFit="1" customWidth="1"/>
    <col min="9992" max="9992" width="15.7109375" style="4" bestFit="1" customWidth="1"/>
    <col min="9993" max="9993" width="44.7109375" style="4" bestFit="1" customWidth="1"/>
    <col min="9994" max="9994" width="6.28515625" style="4" bestFit="1" customWidth="1"/>
    <col min="9995" max="9995" width="15.5703125" style="4" bestFit="1" customWidth="1"/>
    <col min="9996" max="10240" width="9.140625" style="4"/>
    <col min="10241" max="10241" width="41.7109375" style="4" bestFit="1" customWidth="1"/>
    <col min="10242" max="10242" width="15.7109375" style="4" bestFit="1" customWidth="1"/>
    <col min="10243" max="10243" width="41.5703125" style="4" customWidth="1"/>
    <col min="10244" max="10244" width="6.42578125" style="4" customWidth="1"/>
    <col min="10245" max="10245" width="18.28515625" style="4" bestFit="1" customWidth="1"/>
    <col min="10246" max="10246" width="9.140625" style="4"/>
    <col min="10247" max="10247" width="31.28515625" style="4" bestFit="1" customWidth="1"/>
    <col min="10248" max="10248" width="15.7109375" style="4" bestFit="1" customWidth="1"/>
    <col min="10249" max="10249" width="44.7109375" style="4" bestFit="1" customWidth="1"/>
    <col min="10250" max="10250" width="6.28515625" style="4" bestFit="1" customWidth="1"/>
    <col min="10251" max="10251" width="15.5703125" style="4" bestFit="1" customWidth="1"/>
    <col min="10252" max="10496" width="9.140625" style="4"/>
    <col min="10497" max="10497" width="41.7109375" style="4" bestFit="1" customWidth="1"/>
    <col min="10498" max="10498" width="15.7109375" style="4" bestFit="1" customWidth="1"/>
    <col min="10499" max="10499" width="41.5703125" style="4" customWidth="1"/>
    <col min="10500" max="10500" width="6.42578125" style="4" customWidth="1"/>
    <col min="10501" max="10501" width="18.28515625" style="4" bestFit="1" customWidth="1"/>
    <col min="10502" max="10502" width="9.140625" style="4"/>
    <col min="10503" max="10503" width="31.28515625" style="4" bestFit="1" customWidth="1"/>
    <col min="10504" max="10504" width="15.7109375" style="4" bestFit="1" customWidth="1"/>
    <col min="10505" max="10505" width="44.7109375" style="4" bestFit="1" customWidth="1"/>
    <col min="10506" max="10506" width="6.28515625" style="4" bestFit="1" customWidth="1"/>
    <col min="10507" max="10507" width="15.5703125" style="4" bestFit="1" customWidth="1"/>
    <col min="10508" max="10752" width="9.140625" style="4"/>
    <col min="10753" max="10753" width="41.7109375" style="4" bestFit="1" customWidth="1"/>
    <col min="10754" max="10754" width="15.7109375" style="4" bestFit="1" customWidth="1"/>
    <col min="10755" max="10755" width="41.5703125" style="4" customWidth="1"/>
    <col min="10756" max="10756" width="6.42578125" style="4" customWidth="1"/>
    <col min="10757" max="10757" width="18.28515625" style="4" bestFit="1" customWidth="1"/>
    <col min="10758" max="10758" width="9.140625" style="4"/>
    <col min="10759" max="10759" width="31.28515625" style="4" bestFit="1" customWidth="1"/>
    <col min="10760" max="10760" width="15.7109375" style="4" bestFit="1" customWidth="1"/>
    <col min="10761" max="10761" width="44.7109375" style="4" bestFit="1" customWidth="1"/>
    <col min="10762" max="10762" width="6.28515625" style="4" bestFit="1" customWidth="1"/>
    <col min="10763" max="10763" width="15.5703125" style="4" bestFit="1" customWidth="1"/>
    <col min="10764" max="11008" width="9.140625" style="4"/>
    <col min="11009" max="11009" width="41.7109375" style="4" bestFit="1" customWidth="1"/>
    <col min="11010" max="11010" width="15.7109375" style="4" bestFit="1" customWidth="1"/>
    <col min="11011" max="11011" width="41.5703125" style="4" customWidth="1"/>
    <col min="11012" max="11012" width="6.42578125" style="4" customWidth="1"/>
    <col min="11013" max="11013" width="18.28515625" style="4" bestFit="1" customWidth="1"/>
    <col min="11014" max="11014" width="9.140625" style="4"/>
    <col min="11015" max="11015" width="31.28515625" style="4" bestFit="1" customWidth="1"/>
    <col min="11016" max="11016" width="15.7109375" style="4" bestFit="1" customWidth="1"/>
    <col min="11017" max="11017" width="44.7109375" style="4" bestFit="1" customWidth="1"/>
    <col min="11018" max="11018" width="6.28515625" style="4" bestFit="1" customWidth="1"/>
    <col min="11019" max="11019" width="15.5703125" style="4" bestFit="1" customWidth="1"/>
    <col min="11020" max="11264" width="9.140625" style="4"/>
    <col min="11265" max="11265" width="41.7109375" style="4" bestFit="1" customWidth="1"/>
    <col min="11266" max="11266" width="15.7109375" style="4" bestFit="1" customWidth="1"/>
    <col min="11267" max="11267" width="41.5703125" style="4" customWidth="1"/>
    <col min="11268" max="11268" width="6.42578125" style="4" customWidth="1"/>
    <col min="11269" max="11269" width="18.28515625" style="4" bestFit="1" customWidth="1"/>
    <col min="11270" max="11270" width="9.140625" style="4"/>
    <col min="11271" max="11271" width="31.28515625" style="4" bestFit="1" customWidth="1"/>
    <col min="11272" max="11272" width="15.7109375" style="4" bestFit="1" customWidth="1"/>
    <col min="11273" max="11273" width="44.7109375" style="4" bestFit="1" customWidth="1"/>
    <col min="11274" max="11274" width="6.28515625" style="4" bestFit="1" customWidth="1"/>
    <col min="11275" max="11275" width="15.5703125" style="4" bestFit="1" customWidth="1"/>
    <col min="11276" max="11520" width="9.140625" style="4"/>
    <col min="11521" max="11521" width="41.7109375" style="4" bestFit="1" customWidth="1"/>
    <col min="11522" max="11522" width="15.7109375" style="4" bestFit="1" customWidth="1"/>
    <col min="11523" max="11523" width="41.5703125" style="4" customWidth="1"/>
    <col min="11524" max="11524" width="6.42578125" style="4" customWidth="1"/>
    <col min="11525" max="11525" width="18.28515625" style="4" bestFit="1" customWidth="1"/>
    <col min="11526" max="11526" width="9.140625" style="4"/>
    <col min="11527" max="11527" width="31.28515625" style="4" bestFit="1" customWidth="1"/>
    <col min="11528" max="11528" width="15.7109375" style="4" bestFit="1" customWidth="1"/>
    <col min="11529" max="11529" width="44.7109375" style="4" bestFit="1" customWidth="1"/>
    <col min="11530" max="11530" width="6.28515625" style="4" bestFit="1" customWidth="1"/>
    <col min="11531" max="11531" width="15.5703125" style="4" bestFit="1" customWidth="1"/>
    <col min="11532" max="11776" width="9.140625" style="4"/>
    <col min="11777" max="11777" width="41.7109375" style="4" bestFit="1" customWidth="1"/>
    <col min="11778" max="11778" width="15.7109375" style="4" bestFit="1" customWidth="1"/>
    <col min="11779" max="11779" width="41.5703125" style="4" customWidth="1"/>
    <col min="11780" max="11780" width="6.42578125" style="4" customWidth="1"/>
    <col min="11781" max="11781" width="18.28515625" style="4" bestFit="1" customWidth="1"/>
    <col min="11782" max="11782" width="9.140625" style="4"/>
    <col min="11783" max="11783" width="31.28515625" style="4" bestFit="1" customWidth="1"/>
    <col min="11784" max="11784" width="15.7109375" style="4" bestFit="1" customWidth="1"/>
    <col min="11785" max="11785" width="44.7109375" style="4" bestFit="1" customWidth="1"/>
    <col min="11786" max="11786" width="6.28515625" style="4" bestFit="1" customWidth="1"/>
    <col min="11787" max="11787" width="15.5703125" style="4" bestFit="1" customWidth="1"/>
    <col min="11788" max="12032" width="9.140625" style="4"/>
    <col min="12033" max="12033" width="41.7109375" style="4" bestFit="1" customWidth="1"/>
    <col min="12034" max="12034" width="15.7109375" style="4" bestFit="1" customWidth="1"/>
    <col min="12035" max="12035" width="41.5703125" style="4" customWidth="1"/>
    <col min="12036" max="12036" width="6.42578125" style="4" customWidth="1"/>
    <col min="12037" max="12037" width="18.28515625" style="4" bestFit="1" customWidth="1"/>
    <col min="12038" max="12038" width="9.140625" style="4"/>
    <col min="12039" max="12039" width="31.28515625" style="4" bestFit="1" customWidth="1"/>
    <col min="12040" max="12040" width="15.7109375" style="4" bestFit="1" customWidth="1"/>
    <col min="12041" max="12041" width="44.7109375" style="4" bestFit="1" customWidth="1"/>
    <col min="12042" max="12042" width="6.28515625" style="4" bestFit="1" customWidth="1"/>
    <col min="12043" max="12043" width="15.5703125" style="4" bestFit="1" customWidth="1"/>
    <col min="12044" max="12288" width="9.140625" style="4"/>
    <col min="12289" max="12289" width="41.7109375" style="4" bestFit="1" customWidth="1"/>
    <col min="12290" max="12290" width="15.7109375" style="4" bestFit="1" customWidth="1"/>
    <col min="12291" max="12291" width="41.5703125" style="4" customWidth="1"/>
    <col min="12292" max="12292" width="6.42578125" style="4" customWidth="1"/>
    <col min="12293" max="12293" width="18.28515625" style="4" bestFit="1" customWidth="1"/>
    <col min="12294" max="12294" width="9.140625" style="4"/>
    <col min="12295" max="12295" width="31.28515625" style="4" bestFit="1" customWidth="1"/>
    <col min="12296" max="12296" width="15.7109375" style="4" bestFit="1" customWidth="1"/>
    <col min="12297" max="12297" width="44.7109375" style="4" bestFit="1" customWidth="1"/>
    <col min="12298" max="12298" width="6.28515625" style="4" bestFit="1" customWidth="1"/>
    <col min="12299" max="12299" width="15.5703125" style="4" bestFit="1" customWidth="1"/>
    <col min="12300" max="12544" width="9.140625" style="4"/>
    <col min="12545" max="12545" width="41.7109375" style="4" bestFit="1" customWidth="1"/>
    <col min="12546" max="12546" width="15.7109375" style="4" bestFit="1" customWidth="1"/>
    <col min="12547" max="12547" width="41.5703125" style="4" customWidth="1"/>
    <col min="12548" max="12548" width="6.42578125" style="4" customWidth="1"/>
    <col min="12549" max="12549" width="18.28515625" style="4" bestFit="1" customWidth="1"/>
    <col min="12550" max="12550" width="9.140625" style="4"/>
    <col min="12551" max="12551" width="31.28515625" style="4" bestFit="1" customWidth="1"/>
    <col min="12552" max="12552" width="15.7109375" style="4" bestFit="1" customWidth="1"/>
    <col min="12553" max="12553" width="44.7109375" style="4" bestFit="1" customWidth="1"/>
    <col min="12554" max="12554" width="6.28515625" style="4" bestFit="1" customWidth="1"/>
    <col min="12555" max="12555" width="15.5703125" style="4" bestFit="1" customWidth="1"/>
    <col min="12556" max="12800" width="9.140625" style="4"/>
    <col min="12801" max="12801" width="41.7109375" style="4" bestFit="1" customWidth="1"/>
    <col min="12802" max="12802" width="15.7109375" style="4" bestFit="1" customWidth="1"/>
    <col min="12803" max="12803" width="41.5703125" style="4" customWidth="1"/>
    <col min="12804" max="12804" width="6.42578125" style="4" customWidth="1"/>
    <col min="12805" max="12805" width="18.28515625" style="4" bestFit="1" customWidth="1"/>
    <col min="12806" max="12806" width="9.140625" style="4"/>
    <col min="12807" max="12807" width="31.28515625" style="4" bestFit="1" customWidth="1"/>
    <col min="12808" max="12808" width="15.7109375" style="4" bestFit="1" customWidth="1"/>
    <col min="12809" max="12809" width="44.7109375" style="4" bestFit="1" customWidth="1"/>
    <col min="12810" max="12810" width="6.28515625" style="4" bestFit="1" customWidth="1"/>
    <col min="12811" max="12811" width="15.5703125" style="4" bestFit="1" customWidth="1"/>
    <col min="12812" max="13056" width="9.140625" style="4"/>
    <col min="13057" max="13057" width="41.7109375" style="4" bestFit="1" customWidth="1"/>
    <col min="13058" max="13058" width="15.7109375" style="4" bestFit="1" customWidth="1"/>
    <col min="13059" max="13059" width="41.5703125" style="4" customWidth="1"/>
    <col min="13060" max="13060" width="6.42578125" style="4" customWidth="1"/>
    <col min="13061" max="13061" width="18.28515625" style="4" bestFit="1" customWidth="1"/>
    <col min="13062" max="13062" width="9.140625" style="4"/>
    <col min="13063" max="13063" width="31.28515625" style="4" bestFit="1" customWidth="1"/>
    <col min="13064" max="13064" width="15.7109375" style="4" bestFit="1" customWidth="1"/>
    <col min="13065" max="13065" width="44.7109375" style="4" bestFit="1" customWidth="1"/>
    <col min="13066" max="13066" width="6.28515625" style="4" bestFit="1" customWidth="1"/>
    <col min="13067" max="13067" width="15.5703125" style="4" bestFit="1" customWidth="1"/>
    <col min="13068" max="13312" width="9.140625" style="4"/>
    <col min="13313" max="13313" width="41.7109375" style="4" bestFit="1" customWidth="1"/>
    <col min="13314" max="13314" width="15.7109375" style="4" bestFit="1" customWidth="1"/>
    <col min="13315" max="13315" width="41.5703125" style="4" customWidth="1"/>
    <col min="13316" max="13316" width="6.42578125" style="4" customWidth="1"/>
    <col min="13317" max="13317" width="18.28515625" style="4" bestFit="1" customWidth="1"/>
    <col min="13318" max="13318" width="9.140625" style="4"/>
    <col min="13319" max="13319" width="31.28515625" style="4" bestFit="1" customWidth="1"/>
    <col min="13320" max="13320" width="15.7109375" style="4" bestFit="1" customWidth="1"/>
    <col min="13321" max="13321" width="44.7109375" style="4" bestFit="1" customWidth="1"/>
    <col min="13322" max="13322" width="6.28515625" style="4" bestFit="1" customWidth="1"/>
    <col min="13323" max="13323" width="15.5703125" style="4" bestFit="1" customWidth="1"/>
    <col min="13324" max="13568" width="9.140625" style="4"/>
    <col min="13569" max="13569" width="41.7109375" style="4" bestFit="1" customWidth="1"/>
    <col min="13570" max="13570" width="15.7109375" style="4" bestFit="1" customWidth="1"/>
    <col min="13571" max="13571" width="41.5703125" style="4" customWidth="1"/>
    <col min="13572" max="13572" width="6.42578125" style="4" customWidth="1"/>
    <col min="13573" max="13573" width="18.28515625" style="4" bestFit="1" customWidth="1"/>
    <col min="13574" max="13574" width="9.140625" style="4"/>
    <col min="13575" max="13575" width="31.28515625" style="4" bestFit="1" customWidth="1"/>
    <col min="13576" max="13576" width="15.7109375" style="4" bestFit="1" customWidth="1"/>
    <col min="13577" max="13577" width="44.7109375" style="4" bestFit="1" customWidth="1"/>
    <col min="13578" max="13578" width="6.28515625" style="4" bestFit="1" customWidth="1"/>
    <col min="13579" max="13579" width="15.5703125" style="4" bestFit="1" customWidth="1"/>
    <col min="13580" max="13824" width="9.140625" style="4"/>
    <col min="13825" max="13825" width="41.7109375" style="4" bestFit="1" customWidth="1"/>
    <col min="13826" max="13826" width="15.7109375" style="4" bestFit="1" customWidth="1"/>
    <col min="13827" max="13827" width="41.5703125" style="4" customWidth="1"/>
    <col min="13828" max="13828" width="6.42578125" style="4" customWidth="1"/>
    <col min="13829" max="13829" width="18.28515625" style="4" bestFit="1" customWidth="1"/>
    <col min="13830" max="13830" width="9.140625" style="4"/>
    <col min="13831" max="13831" width="31.28515625" style="4" bestFit="1" customWidth="1"/>
    <col min="13832" max="13832" width="15.7109375" style="4" bestFit="1" customWidth="1"/>
    <col min="13833" max="13833" width="44.7109375" style="4" bestFit="1" customWidth="1"/>
    <col min="13834" max="13834" width="6.28515625" style="4" bestFit="1" customWidth="1"/>
    <col min="13835" max="13835" width="15.5703125" style="4" bestFit="1" customWidth="1"/>
    <col min="13836" max="14080" width="9.140625" style="4"/>
    <col min="14081" max="14081" width="41.7109375" style="4" bestFit="1" customWidth="1"/>
    <col min="14082" max="14082" width="15.7109375" style="4" bestFit="1" customWidth="1"/>
    <col min="14083" max="14083" width="41.5703125" style="4" customWidth="1"/>
    <col min="14084" max="14084" width="6.42578125" style="4" customWidth="1"/>
    <col min="14085" max="14085" width="18.28515625" style="4" bestFit="1" customWidth="1"/>
    <col min="14086" max="14086" width="9.140625" style="4"/>
    <col min="14087" max="14087" width="31.28515625" style="4" bestFit="1" customWidth="1"/>
    <col min="14088" max="14088" width="15.7109375" style="4" bestFit="1" customWidth="1"/>
    <col min="14089" max="14089" width="44.7109375" style="4" bestFit="1" customWidth="1"/>
    <col min="14090" max="14090" width="6.28515625" style="4" bestFit="1" customWidth="1"/>
    <col min="14091" max="14091" width="15.5703125" style="4" bestFit="1" customWidth="1"/>
    <col min="14092" max="14336" width="9.140625" style="4"/>
    <col min="14337" max="14337" width="41.7109375" style="4" bestFit="1" customWidth="1"/>
    <col min="14338" max="14338" width="15.7109375" style="4" bestFit="1" customWidth="1"/>
    <col min="14339" max="14339" width="41.5703125" style="4" customWidth="1"/>
    <col min="14340" max="14340" width="6.42578125" style="4" customWidth="1"/>
    <col min="14341" max="14341" width="18.28515625" style="4" bestFit="1" customWidth="1"/>
    <col min="14342" max="14342" width="9.140625" style="4"/>
    <col min="14343" max="14343" width="31.28515625" style="4" bestFit="1" customWidth="1"/>
    <col min="14344" max="14344" width="15.7109375" style="4" bestFit="1" customWidth="1"/>
    <col min="14345" max="14345" width="44.7109375" style="4" bestFit="1" customWidth="1"/>
    <col min="14346" max="14346" width="6.28515625" style="4" bestFit="1" customWidth="1"/>
    <col min="14347" max="14347" width="15.5703125" style="4" bestFit="1" customWidth="1"/>
    <col min="14348" max="14592" width="9.140625" style="4"/>
    <col min="14593" max="14593" width="41.7109375" style="4" bestFit="1" customWidth="1"/>
    <col min="14594" max="14594" width="15.7109375" style="4" bestFit="1" customWidth="1"/>
    <col min="14595" max="14595" width="41.5703125" style="4" customWidth="1"/>
    <col min="14596" max="14596" width="6.42578125" style="4" customWidth="1"/>
    <col min="14597" max="14597" width="18.28515625" style="4" bestFit="1" customWidth="1"/>
    <col min="14598" max="14598" width="9.140625" style="4"/>
    <col min="14599" max="14599" width="31.28515625" style="4" bestFit="1" customWidth="1"/>
    <col min="14600" max="14600" width="15.7109375" style="4" bestFit="1" customWidth="1"/>
    <col min="14601" max="14601" width="44.7109375" style="4" bestFit="1" customWidth="1"/>
    <col min="14602" max="14602" width="6.28515625" style="4" bestFit="1" customWidth="1"/>
    <col min="14603" max="14603" width="15.5703125" style="4" bestFit="1" customWidth="1"/>
    <col min="14604" max="14848" width="9.140625" style="4"/>
    <col min="14849" max="14849" width="41.7109375" style="4" bestFit="1" customWidth="1"/>
    <col min="14850" max="14850" width="15.7109375" style="4" bestFit="1" customWidth="1"/>
    <col min="14851" max="14851" width="41.5703125" style="4" customWidth="1"/>
    <col min="14852" max="14852" width="6.42578125" style="4" customWidth="1"/>
    <col min="14853" max="14853" width="18.28515625" style="4" bestFit="1" customWidth="1"/>
    <col min="14854" max="14854" width="9.140625" style="4"/>
    <col min="14855" max="14855" width="31.28515625" style="4" bestFit="1" customWidth="1"/>
    <col min="14856" max="14856" width="15.7109375" style="4" bestFit="1" customWidth="1"/>
    <col min="14857" max="14857" width="44.7109375" style="4" bestFit="1" customWidth="1"/>
    <col min="14858" max="14858" width="6.28515625" style="4" bestFit="1" customWidth="1"/>
    <col min="14859" max="14859" width="15.5703125" style="4" bestFit="1" customWidth="1"/>
    <col min="14860" max="15104" width="9.140625" style="4"/>
    <col min="15105" max="15105" width="41.7109375" style="4" bestFit="1" customWidth="1"/>
    <col min="15106" max="15106" width="15.7109375" style="4" bestFit="1" customWidth="1"/>
    <col min="15107" max="15107" width="41.5703125" style="4" customWidth="1"/>
    <col min="15108" max="15108" width="6.42578125" style="4" customWidth="1"/>
    <col min="15109" max="15109" width="18.28515625" style="4" bestFit="1" customWidth="1"/>
    <col min="15110" max="15110" width="9.140625" style="4"/>
    <col min="15111" max="15111" width="31.28515625" style="4" bestFit="1" customWidth="1"/>
    <col min="15112" max="15112" width="15.7109375" style="4" bestFit="1" customWidth="1"/>
    <col min="15113" max="15113" width="44.7109375" style="4" bestFit="1" customWidth="1"/>
    <col min="15114" max="15114" width="6.28515625" style="4" bestFit="1" customWidth="1"/>
    <col min="15115" max="15115" width="15.5703125" style="4" bestFit="1" customWidth="1"/>
    <col min="15116" max="15360" width="9.140625" style="4"/>
    <col min="15361" max="15361" width="41.7109375" style="4" bestFit="1" customWidth="1"/>
    <col min="15362" max="15362" width="15.7109375" style="4" bestFit="1" customWidth="1"/>
    <col min="15363" max="15363" width="41.5703125" style="4" customWidth="1"/>
    <col min="15364" max="15364" width="6.42578125" style="4" customWidth="1"/>
    <col min="15365" max="15365" width="18.28515625" style="4" bestFit="1" customWidth="1"/>
    <col min="15366" max="15366" width="9.140625" style="4"/>
    <col min="15367" max="15367" width="31.28515625" style="4" bestFit="1" customWidth="1"/>
    <col min="15368" max="15368" width="15.7109375" style="4" bestFit="1" customWidth="1"/>
    <col min="15369" max="15369" width="44.7109375" style="4" bestFit="1" customWidth="1"/>
    <col min="15370" max="15370" width="6.28515625" style="4" bestFit="1" customWidth="1"/>
    <col min="15371" max="15371" width="15.5703125" style="4" bestFit="1" customWidth="1"/>
    <col min="15372" max="15616" width="9.140625" style="4"/>
    <col min="15617" max="15617" width="41.7109375" style="4" bestFit="1" customWidth="1"/>
    <col min="15618" max="15618" width="15.7109375" style="4" bestFit="1" customWidth="1"/>
    <col min="15619" max="15619" width="41.5703125" style="4" customWidth="1"/>
    <col min="15620" max="15620" width="6.42578125" style="4" customWidth="1"/>
    <col min="15621" max="15621" width="18.28515625" style="4" bestFit="1" customWidth="1"/>
    <col min="15622" max="15622" width="9.140625" style="4"/>
    <col min="15623" max="15623" width="31.28515625" style="4" bestFit="1" customWidth="1"/>
    <col min="15624" max="15624" width="15.7109375" style="4" bestFit="1" customWidth="1"/>
    <col min="15625" max="15625" width="44.7109375" style="4" bestFit="1" customWidth="1"/>
    <col min="15626" max="15626" width="6.28515625" style="4" bestFit="1" customWidth="1"/>
    <col min="15627" max="15627" width="15.5703125" style="4" bestFit="1" customWidth="1"/>
    <col min="15628" max="15872" width="9.140625" style="4"/>
    <col min="15873" max="15873" width="41.7109375" style="4" bestFit="1" customWidth="1"/>
    <col min="15874" max="15874" width="15.7109375" style="4" bestFit="1" customWidth="1"/>
    <col min="15875" max="15875" width="41.5703125" style="4" customWidth="1"/>
    <col min="15876" max="15876" width="6.42578125" style="4" customWidth="1"/>
    <col min="15877" max="15877" width="18.28515625" style="4" bestFit="1" customWidth="1"/>
    <col min="15878" max="15878" width="9.140625" style="4"/>
    <col min="15879" max="15879" width="31.28515625" style="4" bestFit="1" customWidth="1"/>
    <col min="15880" max="15880" width="15.7109375" style="4" bestFit="1" customWidth="1"/>
    <col min="15881" max="15881" width="44.7109375" style="4" bestFit="1" customWidth="1"/>
    <col min="15882" max="15882" width="6.28515625" style="4" bestFit="1" customWidth="1"/>
    <col min="15883" max="15883" width="15.5703125" style="4" bestFit="1" customWidth="1"/>
    <col min="15884" max="16128" width="9.140625" style="4"/>
    <col min="16129" max="16129" width="41.7109375" style="4" bestFit="1" customWidth="1"/>
    <col min="16130" max="16130" width="15.7109375" style="4" bestFit="1" customWidth="1"/>
    <col min="16131" max="16131" width="41.5703125" style="4" customWidth="1"/>
    <col min="16132" max="16132" width="6.42578125" style="4" customWidth="1"/>
    <col min="16133" max="16133" width="18.28515625" style="4" bestFit="1" customWidth="1"/>
    <col min="16134" max="16134" width="9.140625" style="4"/>
    <col min="16135" max="16135" width="31.28515625" style="4" bestFit="1" customWidth="1"/>
    <col min="16136" max="16136" width="15.7109375" style="4" bestFit="1" customWidth="1"/>
    <col min="16137" max="16137" width="44.7109375" style="4" bestFit="1" customWidth="1"/>
    <col min="16138" max="16138" width="6.28515625" style="4" bestFit="1" customWidth="1"/>
    <col min="16139" max="16139" width="15.5703125" style="4" bestFit="1" customWidth="1"/>
    <col min="16140" max="16384" width="9.140625" style="4"/>
  </cols>
  <sheetData>
    <row r="2" spans="3:8" ht="30" customHeight="1">
      <c r="C2" s="885" t="s">
        <v>293</v>
      </c>
      <c r="D2" s="886"/>
      <c r="E2" s="886"/>
      <c r="F2" s="886"/>
      <c r="G2" s="886"/>
    </row>
    <row r="3" spans="3:8" ht="17.25" customHeight="1"/>
    <row r="4" spans="3:8" ht="18.75" customHeight="1">
      <c r="C4" s="36" t="s">
        <v>1</v>
      </c>
    </row>
    <row r="5" spans="3:8" ht="16.5" customHeight="1">
      <c r="C5" s="1" t="s">
        <v>2</v>
      </c>
      <c r="D5" s="887" t="s">
        <v>294</v>
      </c>
      <c r="E5" s="888"/>
      <c r="F5" s="2"/>
      <c r="G5" s="464"/>
    </row>
    <row r="6" spans="3:8" ht="35.25" customHeight="1">
      <c r="C6" s="5" t="s">
        <v>3</v>
      </c>
      <c r="D6" s="5" t="s">
        <v>4</v>
      </c>
      <c r="E6" s="5" t="s">
        <v>5</v>
      </c>
      <c r="F6" s="6" t="s">
        <v>6</v>
      </c>
      <c r="G6" s="465" t="s">
        <v>7</v>
      </c>
      <c r="H6" s="72" t="s">
        <v>295</v>
      </c>
    </row>
    <row r="7" spans="3:8" ht="27" customHeight="1">
      <c r="C7" s="904" t="s">
        <v>8</v>
      </c>
      <c r="D7" s="905" t="s">
        <v>9</v>
      </c>
      <c r="E7" s="7" t="s">
        <v>296</v>
      </c>
      <c r="F7" s="8"/>
      <c r="G7" s="466">
        <v>1292498.4099999999</v>
      </c>
      <c r="H7" s="20" t="s">
        <v>297</v>
      </c>
    </row>
    <row r="8" spans="3:8">
      <c r="C8" s="904"/>
      <c r="D8" s="905"/>
      <c r="E8" s="10"/>
      <c r="F8" s="11"/>
      <c r="G8" s="467">
        <f>SUM(G7)</f>
        <v>1292498.4099999999</v>
      </c>
    </row>
    <row r="9" spans="3:8" ht="43.5" customHeight="1">
      <c r="C9" s="859" t="s">
        <v>298</v>
      </c>
      <c r="D9" s="906" t="s">
        <v>12</v>
      </c>
      <c r="E9" s="13" t="s">
        <v>299</v>
      </c>
      <c r="F9" s="23"/>
      <c r="G9" s="468">
        <v>514051.3</v>
      </c>
      <c r="H9" s="20" t="s">
        <v>300</v>
      </c>
    </row>
    <row r="10" spans="3:8">
      <c r="C10" s="859"/>
      <c r="D10" s="906"/>
      <c r="E10" s="15"/>
      <c r="F10" s="23"/>
      <c r="G10" s="468"/>
    </row>
    <row r="11" spans="3:8" ht="12.75" customHeight="1">
      <c r="C11" s="859"/>
      <c r="D11" s="907"/>
      <c r="E11" s="13"/>
      <c r="F11" s="23"/>
      <c r="G11" s="469">
        <f>SUM(G9:G10)</f>
        <v>514051.3</v>
      </c>
    </row>
    <row r="12" spans="3:8" ht="13.5" customHeight="1">
      <c r="C12" s="908" t="s">
        <v>301</v>
      </c>
      <c r="D12" s="859" t="s">
        <v>46</v>
      </c>
      <c r="E12" s="69" t="s">
        <v>302</v>
      </c>
      <c r="F12" s="68">
        <v>5</v>
      </c>
      <c r="G12" s="470">
        <v>45000</v>
      </c>
      <c r="H12" s="855" t="s">
        <v>303</v>
      </c>
    </row>
    <row r="13" spans="3:8">
      <c r="C13" s="908"/>
      <c r="D13" s="859"/>
      <c r="E13" s="67" t="s">
        <v>304</v>
      </c>
      <c r="F13" s="68">
        <v>5</v>
      </c>
      <c r="G13" s="470">
        <v>66000</v>
      </c>
      <c r="H13" s="903" t="s">
        <v>305</v>
      </c>
    </row>
    <row r="14" spans="3:8">
      <c r="C14" s="908"/>
      <c r="D14" s="859"/>
      <c r="E14" s="67" t="s">
        <v>306</v>
      </c>
      <c r="F14" s="68">
        <v>5</v>
      </c>
      <c r="G14" s="470">
        <v>18000</v>
      </c>
      <c r="H14" s="903"/>
    </row>
    <row r="15" spans="3:8">
      <c r="C15" s="908"/>
      <c r="D15" s="859"/>
      <c r="E15" s="67" t="s">
        <v>307</v>
      </c>
      <c r="F15" s="68">
        <v>5</v>
      </c>
      <c r="G15" s="470">
        <v>9000</v>
      </c>
      <c r="H15" s="903"/>
    </row>
    <row r="16" spans="3:8">
      <c r="C16" s="908"/>
      <c r="D16" s="859"/>
      <c r="E16" s="67" t="s">
        <v>308</v>
      </c>
      <c r="F16" s="68">
        <v>5</v>
      </c>
      <c r="G16" s="470">
        <v>6000</v>
      </c>
      <c r="H16" s="903"/>
    </row>
    <row r="17" spans="3:8">
      <c r="C17" s="908"/>
      <c r="D17" s="859"/>
      <c r="E17" s="67" t="s">
        <v>309</v>
      </c>
      <c r="F17" s="68">
        <v>2</v>
      </c>
      <c r="G17" s="470">
        <v>24000</v>
      </c>
      <c r="H17" s="903"/>
    </row>
    <row r="18" spans="3:8">
      <c r="C18" s="908"/>
      <c r="D18" s="859"/>
      <c r="E18" s="67" t="s">
        <v>310</v>
      </c>
      <c r="F18" s="68">
        <v>4</v>
      </c>
      <c r="G18" s="470">
        <v>3360</v>
      </c>
      <c r="H18" s="903"/>
    </row>
    <row r="19" spans="3:8">
      <c r="C19" s="908"/>
      <c r="D19" s="859"/>
      <c r="E19" s="67" t="s">
        <v>311</v>
      </c>
      <c r="F19" s="68">
        <v>4</v>
      </c>
      <c r="G19" s="470">
        <v>3200</v>
      </c>
      <c r="H19" s="903"/>
    </row>
    <row r="20" spans="3:8">
      <c r="C20" s="908"/>
      <c r="D20" s="859"/>
      <c r="E20" s="67" t="s">
        <v>312</v>
      </c>
      <c r="F20" s="68">
        <v>10</v>
      </c>
      <c r="G20" s="470">
        <v>8000</v>
      </c>
      <c r="H20" s="903"/>
    </row>
    <row r="21" spans="3:8">
      <c r="C21" s="908"/>
      <c r="D21" s="859"/>
      <c r="E21" s="67" t="s">
        <v>313</v>
      </c>
      <c r="F21" s="68">
        <v>10</v>
      </c>
      <c r="G21" s="470">
        <v>6800</v>
      </c>
      <c r="H21" s="903"/>
    </row>
    <row r="22" spans="3:8">
      <c r="C22" s="908"/>
      <c r="D22" s="859"/>
      <c r="E22" s="67" t="s">
        <v>314</v>
      </c>
      <c r="F22" s="68">
        <v>10</v>
      </c>
      <c r="G22" s="470">
        <v>13800</v>
      </c>
      <c r="H22" s="903"/>
    </row>
    <row r="23" spans="3:8">
      <c r="C23" s="908"/>
      <c r="D23" s="859"/>
      <c r="E23" s="67" t="s">
        <v>315</v>
      </c>
      <c r="F23" s="68">
        <v>4</v>
      </c>
      <c r="G23" s="470">
        <v>7200</v>
      </c>
      <c r="H23" s="903"/>
    </row>
    <row r="24" spans="3:8">
      <c r="C24" s="908"/>
      <c r="D24" s="859"/>
      <c r="E24" s="67" t="s">
        <v>316</v>
      </c>
      <c r="F24" s="68">
        <v>4</v>
      </c>
      <c r="G24" s="470">
        <v>9600</v>
      </c>
      <c r="H24" s="903"/>
    </row>
    <row r="25" spans="3:8">
      <c r="C25" s="908"/>
      <c r="D25" s="859"/>
      <c r="E25" s="67" t="s">
        <v>317</v>
      </c>
      <c r="F25" s="68">
        <v>5</v>
      </c>
      <c r="G25" s="470">
        <v>12000</v>
      </c>
      <c r="H25" s="903"/>
    </row>
    <row r="26" spans="3:8">
      <c r="C26" s="908"/>
      <c r="D26" s="859"/>
      <c r="E26" s="67" t="s">
        <v>318</v>
      </c>
      <c r="F26" s="68">
        <v>5</v>
      </c>
      <c r="G26" s="470">
        <v>15000</v>
      </c>
      <c r="H26" s="903"/>
    </row>
    <row r="27" spans="3:8">
      <c r="C27" s="908"/>
      <c r="D27" s="859"/>
      <c r="E27" s="67" t="s">
        <v>319</v>
      </c>
      <c r="F27" s="68">
        <v>8</v>
      </c>
      <c r="G27" s="470">
        <v>28800</v>
      </c>
      <c r="H27" s="903"/>
    </row>
    <row r="28" spans="3:8">
      <c r="C28" s="908"/>
      <c r="D28" s="859"/>
      <c r="E28" s="67" t="s">
        <v>320</v>
      </c>
      <c r="F28" s="68">
        <v>8</v>
      </c>
      <c r="G28" s="470">
        <v>30400</v>
      </c>
      <c r="H28" s="903"/>
    </row>
    <row r="29" spans="3:8" ht="25.5">
      <c r="C29" s="908"/>
      <c r="D29" s="859"/>
      <c r="E29" s="67" t="s">
        <v>321</v>
      </c>
      <c r="F29" s="68">
        <v>8</v>
      </c>
      <c r="G29" s="470">
        <v>28800</v>
      </c>
      <c r="H29" s="903"/>
    </row>
    <row r="30" spans="3:8">
      <c r="C30" s="908"/>
      <c r="D30" s="859"/>
      <c r="E30" s="67" t="s">
        <v>322</v>
      </c>
      <c r="F30" s="68">
        <v>5</v>
      </c>
      <c r="G30" s="470">
        <v>10500</v>
      </c>
      <c r="H30" s="903"/>
    </row>
    <row r="31" spans="3:8">
      <c r="C31" s="908"/>
      <c r="D31" s="859"/>
      <c r="E31" s="67" t="s">
        <v>323</v>
      </c>
      <c r="F31" s="68">
        <v>10</v>
      </c>
      <c r="G31" s="470">
        <v>45000</v>
      </c>
      <c r="H31" s="903"/>
    </row>
    <row r="32" spans="3:8">
      <c r="C32" s="908"/>
      <c r="D32" s="859"/>
      <c r="E32" s="67" t="s">
        <v>324</v>
      </c>
      <c r="F32" s="68">
        <v>5</v>
      </c>
      <c r="G32" s="470">
        <v>3600</v>
      </c>
      <c r="H32" s="903"/>
    </row>
    <row r="33" spans="3:8">
      <c r="C33" s="908"/>
      <c r="D33" s="859"/>
      <c r="E33" s="67" t="s">
        <v>325</v>
      </c>
      <c r="F33" s="68">
        <v>5</v>
      </c>
      <c r="G33" s="470">
        <v>6000</v>
      </c>
      <c r="H33" s="903"/>
    </row>
    <row r="34" spans="3:8">
      <c r="C34" s="908"/>
      <c r="D34" s="859"/>
      <c r="E34" s="67" t="s">
        <v>326</v>
      </c>
      <c r="F34" s="68">
        <v>2</v>
      </c>
      <c r="G34" s="470">
        <v>276000</v>
      </c>
      <c r="H34" s="903"/>
    </row>
    <row r="35" spans="3:8">
      <c r="C35" s="908"/>
      <c r="D35" s="859"/>
      <c r="E35" s="67" t="s">
        <v>327</v>
      </c>
      <c r="F35" s="68">
        <v>3</v>
      </c>
      <c r="G35" s="470">
        <v>7200</v>
      </c>
      <c r="H35" s="903"/>
    </row>
    <row r="36" spans="3:8">
      <c r="C36" s="908"/>
      <c r="D36" s="859"/>
      <c r="E36" s="67" t="s">
        <v>328</v>
      </c>
      <c r="F36" s="68">
        <v>3</v>
      </c>
      <c r="G36" s="470">
        <v>9000</v>
      </c>
      <c r="H36" s="903"/>
    </row>
    <row r="37" spans="3:8">
      <c r="C37" s="908"/>
      <c r="D37" s="859"/>
      <c r="E37" s="67" t="s">
        <v>329</v>
      </c>
      <c r="F37" s="68">
        <v>3</v>
      </c>
      <c r="G37" s="470">
        <v>21600</v>
      </c>
      <c r="H37" s="903"/>
    </row>
    <row r="38" spans="3:8">
      <c r="C38" s="908"/>
      <c r="D38" s="859"/>
      <c r="E38" s="67" t="s">
        <v>330</v>
      </c>
      <c r="F38" s="68">
        <v>3</v>
      </c>
      <c r="G38" s="470">
        <v>21600</v>
      </c>
      <c r="H38" s="903"/>
    </row>
    <row r="39" spans="3:8">
      <c r="C39" s="908"/>
      <c r="D39" s="859"/>
      <c r="E39" s="67" t="s">
        <v>331</v>
      </c>
      <c r="F39" s="68">
        <v>5</v>
      </c>
      <c r="G39" s="470">
        <v>15000</v>
      </c>
      <c r="H39" s="903"/>
    </row>
    <row r="40" spans="3:8">
      <c r="C40" s="908"/>
      <c r="D40" s="859"/>
      <c r="E40" s="67" t="s">
        <v>332</v>
      </c>
      <c r="F40" s="68">
        <v>5</v>
      </c>
      <c r="G40" s="470">
        <v>36000</v>
      </c>
      <c r="H40" s="903"/>
    </row>
    <row r="41" spans="3:8">
      <c r="C41" s="908"/>
      <c r="D41" s="859"/>
      <c r="E41" s="67" t="s">
        <v>333</v>
      </c>
      <c r="F41" s="68">
        <v>5</v>
      </c>
      <c r="G41" s="470">
        <v>4800</v>
      </c>
      <c r="H41" s="903"/>
    </row>
    <row r="42" spans="3:8">
      <c r="C42" s="908"/>
      <c r="D42" s="859"/>
      <c r="E42" s="67" t="s">
        <v>334</v>
      </c>
      <c r="F42" s="68">
        <v>5</v>
      </c>
      <c r="G42" s="470">
        <v>18000</v>
      </c>
      <c r="H42" s="903"/>
    </row>
    <row r="43" spans="3:8">
      <c r="C43" s="908"/>
      <c r="D43" s="859"/>
      <c r="E43" s="67" t="s">
        <v>335</v>
      </c>
      <c r="F43" s="68">
        <v>3</v>
      </c>
      <c r="G43" s="470">
        <v>10800</v>
      </c>
      <c r="H43" s="903"/>
    </row>
    <row r="44" spans="3:8">
      <c r="C44" s="908"/>
      <c r="D44" s="859"/>
      <c r="E44" s="67" t="s">
        <v>336</v>
      </c>
      <c r="F44" s="68">
        <v>7</v>
      </c>
      <c r="G44" s="470">
        <v>25200</v>
      </c>
      <c r="H44" s="903"/>
    </row>
    <row r="45" spans="3:8">
      <c r="C45" s="908"/>
      <c r="D45" s="859"/>
      <c r="E45" s="69" t="s">
        <v>337</v>
      </c>
      <c r="F45" s="68">
        <v>2</v>
      </c>
      <c r="G45" s="470">
        <v>72000</v>
      </c>
      <c r="H45" s="856" t="s">
        <v>303</v>
      </c>
    </row>
    <row r="46" spans="3:8">
      <c r="C46" s="908"/>
      <c r="D46" s="859"/>
      <c r="E46" s="67" t="s">
        <v>338</v>
      </c>
      <c r="F46" s="68">
        <v>2</v>
      </c>
      <c r="G46" s="470">
        <v>4600</v>
      </c>
      <c r="H46" s="903" t="s">
        <v>305</v>
      </c>
    </row>
    <row r="47" spans="3:8">
      <c r="C47" s="908"/>
      <c r="D47" s="859"/>
      <c r="E47" s="67" t="s">
        <v>339</v>
      </c>
      <c r="F47" s="68">
        <v>2</v>
      </c>
      <c r="G47" s="470">
        <v>48000</v>
      </c>
      <c r="H47" s="903"/>
    </row>
    <row r="48" spans="3:8" ht="25.5">
      <c r="C48" s="908"/>
      <c r="D48" s="859"/>
      <c r="E48" s="67" t="s">
        <v>340</v>
      </c>
      <c r="F48" s="68">
        <v>18</v>
      </c>
      <c r="G48" s="470">
        <v>5040</v>
      </c>
      <c r="H48" s="903"/>
    </row>
    <row r="49" spans="3:8">
      <c r="C49" s="908"/>
      <c r="D49" s="859"/>
      <c r="E49" s="67" t="s">
        <v>341</v>
      </c>
      <c r="F49" s="68">
        <v>23</v>
      </c>
      <c r="G49" s="470">
        <v>19550</v>
      </c>
      <c r="H49" s="903"/>
    </row>
    <row r="50" spans="3:8">
      <c r="C50" s="908"/>
      <c r="D50" s="859"/>
      <c r="E50" s="69" t="s">
        <v>342</v>
      </c>
      <c r="F50" s="68">
        <v>2</v>
      </c>
      <c r="G50" s="470">
        <v>12400</v>
      </c>
      <c r="H50" s="20" t="s">
        <v>343</v>
      </c>
    </row>
    <row r="51" spans="3:8">
      <c r="C51" s="908"/>
      <c r="D51" s="859"/>
      <c r="E51" s="67" t="s">
        <v>344</v>
      </c>
      <c r="F51" s="68">
        <v>2</v>
      </c>
      <c r="G51" s="470">
        <v>1700</v>
      </c>
      <c r="H51" s="903" t="s">
        <v>305</v>
      </c>
    </row>
    <row r="52" spans="3:8">
      <c r="C52" s="908"/>
      <c r="D52" s="859"/>
      <c r="E52" s="67" t="s">
        <v>345</v>
      </c>
      <c r="F52" s="68">
        <v>4</v>
      </c>
      <c r="G52" s="470">
        <v>4200</v>
      </c>
      <c r="H52" s="903"/>
    </row>
    <row r="53" spans="3:8">
      <c r="C53" s="908"/>
      <c r="D53" s="859"/>
      <c r="E53" s="67" t="s">
        <v>346</v>
      </c>
      <c r="F53" s="68">
        <v>12</v>
      </c>
      <c r="G53" s="470">
        <v>6600</v>
      </c>
      <c r="H53" s="903"/>
    </row>
    <row r="54" spans="3:8">
      <c r="C54" s="908"/>
      <c r="D54" s="859"/>
      <c r="E54" s="67" t="s">
        <v>347</v>
      </c>
      <c r="F54" s="68">
        <v>4</v>
      </c>
      <c r="G54" s="470">
        <v>7600</v>
      </c>
      <c r="H54" s="903"/>
    </row>
    <row r="55" spans="3:8">
      <c r="C55" s="908"/>
      <c r="D55" s="859"/>
      <c r="E55" s="67" t="s">
        <v>348</v>
      </c>
      <c r="F55" s="68">
        <v>2</v>
      </c>
      <c r="G55" s="470">
        <v>2800</v>
      </c>
      <c r="H55" s="903"/>
    </row>
    <row r="56" spans="3:8">
      <c r="C56" s="908"/>
      <c r="D56" s="859"/>
      <c r="E56" s="67" t="s">
        <v>349</v>
      </c>
      <c r="F56" s="68">
        <v>2</v>
      </c>
      <c r="G56" s="470">
        <v>1800</v>
      </c>
      <c r="H56" s="903"/>
    </row>
    <row r="57" spans="3:8">
      <c r="C57" s="908"/>
      <c r="D57" s="859"/>
      <c r="E57" s="67" t="s">
        <v>350</v>
      </c>
      <c r="F57" s="68">
        <v>12</v>
      </c>
      <c r="G57" s="470">
        <v>16200</v>
      </c>
      <c r="H57" s="903"/>
    </row>
    <row r="58" spans="3:8">
      <c r="C58" s="908"/>
      <c r="D58" s="859"/>
      <c r="E58" s="67" t="s">
        <v>351</v>
      </c>
      <c r="F58" s="68">
        <v>20</v>
      </c>
      <c r="G58" s="470">
        <v>19000</v>
      </c>
      <c r="H58" s="903"/>
    </row>
    <row r="59" spans="3:8">
      <c r="C59" s="908"/>
      <c r="D59" s="859"/>
      <c r="E59" s="67" t="s">
        <v>352</v>
      </c>
      <c r="F59" s="68">
        <v>15</v>
      </c>
      <c r="G59" s="470">
        <v>28500</v>
      </c>
      <c r="H59" s="903"/>
    </row>
    <row r="60" spans="3:8">
      <c r="C60" s="908"/>
      <c r="D60" s="859"/>
      <c r="E60" s="67" t="s">
        <v>353</v>
      </c>
      <c r="F60" s="68">
        <v>2</v>
      </c>
      <c r="G60" s="470">
        <v>7200</v>
      </c>
      <c r="H60" s="903"/>
    </row>
    <row r="61" spans="3:8">
      <c r="C61" s="908"/>
      <c r="D61" s="859"/>
      <c r="E61" s="67" t="s">
        <v>354</v>
      </c>
      <c r="F61" s="68">
        <v>5</v>
      </c>
      <c r="G61" s="470">
        <v>12250</v>
      </c>
      <c r="H61" s="903"/>
    </row>
    <row r="62" spans="3:8">
      <c r="C62" s="908"/>
      <c r="D62" s="859"/>
      <c r="E62" s="69" t="s">
        <v>355</v>
      </c>
      <c r="F62" s="68">
        <v>3</v>
      </c>
      <c r="G62" s="470">
        <v>8100</v>
      </c>
      <c r="H62" s="910" t="s">
        <v>356</v>
      </c>
    </row>
    <row r="63" spans="3:8">
      <c r="C63" s="908"/>
      <c r="D63" s="859"/>
      <c r="E63" s="69" t="s">
        <v>357</v>
      </c>
      <c r="F63" s="68">
        <v>3</v>
      </c>
      <c r="G63" s="470">
        <v>6900</v>
      </c>
      <c r="H63" s="910"/>
    </row>
    <row r="64" spans="3:8">
      <c r="C64" s="908"/>
      <c r="D64" s="859"/>
      <c r="E64" s="67" t="s">
        <v>358</v>
      </c>
      <c r="F64" s="68">
        <v>2</v>
      </c>
      <c r="G64" s="470">
        <v>14400</v>
      </c>
      <c r="H64" s="903" t="s">
        <v>305</v>
      </c>
    </row>
    <row r="65" spans="3:8">
      <c r="C65" s="908"/>
      <c r="D65" s="859"/>
      <c r="E65" s="67" t="s">
        <v>359</v>
      </c>
      <c r="F65" s="68">
        <v>2</v>
      </c>
      <c r="G65" s="470">
        <v>9200</v>
      </c>
      <c r="H65" s="903"/>
    </row>
    <row r="66" spans="3:8">
      <c r="C66" s="908"/>
      <c r="D66" s="859"/>
      <c r="E66" s="67" t="s">
        <v>360</v>
      </c>
      <c r="F66" s="68">
        <v>1</v>
      </c>
      <c r="G66" s="470">
        <v>4153.03</v>
      </c>
      <c r="H66" s="903"/>
    </row>
    <row r="67" spans="3:8">
      <c r="C67" s="908"/>
      <c r="D67" s="859"/>
      <c r="E67" s="67" t="s">
        <v>361</v>
      </c>
      <c r="F67" s="68">
        <v>6</v>
      </c>
      <c r="G67" s="470">
        <v>16800</v>
      </c>
      <c r="H67" s="903"/>
    </row>
    <row r="68" spans="3:8">
      <c r="C68" s="908"/>
      <c r="D68" s="859"/>
      <c r="E68" s="67" t="s">
        <v>362</v>
      </c>
      <c r="F68" s="68">
        <v>4</v>
      </c>
      <c r="G68" s="470">
        <v>7200</v>
      </c>
      <c r="H68" s="903"/>
    </row>
    <row r="69" spans="3:8">
      <c r="C69" s="908"/>
      <c r="D69" s="859"/>
      <c r="E69" s="67" t="s">
        <v>363</v>
      </c>
      <c r="F69" s="68">
        <v>12</v>
      </c>
      <c r="G69" s="470">
        <v>18000</v>
      </c>
      <c r="H69" s="903"/>
    </row>
    <row r="70" spans="3:8" ht="17.25" customHeight="1">
      <c r="C70" s="909"/>
      <c r="D70" s="859"/>
      <c r="E70" s="24"/>
      <c r="F70" s="11"/>
      <c r="G70" s="471">
        <f>SUM(G12:G69)</f>
        <v>1199453.03</v>
      </c>
    </row>
    <row r="73" spans="3:8" ht="18.75" customHeight="1">
      <c r="C73" s="36" t="s">
        <v>364</v>
      </c>
    </row>
    <row r="74" spans="3:8" ht="16.5" customHeight="1">
      <c r="C74" s="1" t="s">
        <v>365</v>
      </c>
      <c r="D74" s="887" t="s">
        <v>366</v>
      </c>
      <c r="E74" s="888"/>
      <c r="F74" s="2"/>
      <c r="G74" s="464"/>
    </row>
    <row r="75" spans="3:8" ht="35.25" customHeight="1">
      <c r="C75" s="48" t="s">
        <v>3</v>
      </c>
      <c r="D75" s="5" t="s">
        <v>4</v>
      </c>
      <c r="E75" s="5" t="s">
        <v>5</v>
      </c>
      <c r="F75" s="6" t="s">
        <v>6</v>
      </c>
      <c r="G75" s="465" t="s">
        <v>7</v>
      </c>
      <c r="H75" s="21"/>
    </row>
    <row r="76" spans="3:8" ht="27" customHeight="1">
      <c r="C76" s="859" t="s">
        <v>8</v>
      </c>
      <c r="D76" s="889" t="s">
        <v>9</v>
      </c>
      <c r="E76" s="7" t="s">
        <v>296</v>
      </c>
      <c r="F76" s="8"/>
      <c r="G76" s="466">
        <v>1292498.4099999999</v>
      </c>
      <c r="H76" s="21"/>
    </row>
    <row r="77" spans="3:8">
      <c r="C77" s="859"/>
      <c r="D77" s="889"/>
      <c r="E77" s="10"/>
      <c r="F77" s="11"/>
      <c r="G77" s="467">
        <f>SUM(G76)</f>
        <v>1292498.4099999999</v>
      </c>
      <c r="H77" s="21"/>
    </row>
    <row r="78" spans="3:8" ht="13.5" customHeight="1">
      <c r="C78" s="908" t="s">
        <v>301</v>
      </c>
      <c r="D78" s="914" t="s">
        <v>367</v>
      </c>
      <c r="E78" s="69" t="s">
        <v>302</v>
      </c>
      <c r="F78" s="68">
        <v>5</v>
      </c>
      <c r="G78" s="470">
        <v>45000</v>
      </c>
      <c r="H78" s="21"/>
    </row>
    <row r="79" spans="3:8">
      <c r="C79" s="908"/>
      <c r="D79" s="915"/>
      <c r="E79" s="67" t="s">
        <v>304</v>
      </c>
      <c r="F79" s="68">
        <v>5</v>
      </c>
      <c r="G79" s="470">
        <v>66000</v>
      </c>
      <c r="H79" s="21"/>
    </row>
    <row r="80" spans="3:8">
      <c r="C80" s="908"/>
      <c r="D80" s="915"/>
      <c r="E80" s="67" t="s">
        <v>306</v>
      </c>
      <c r="F80" s="68">
        <v>5</v>
      </c>
      <c r="G80" s="470">
        <v>18000</v>
      </c>
      <c r="H80" s="21"/>
    </row>
    <row r="81" spans="3:8">
      <c r="C81" s="908"/>
      <c r="D81" s="915"/>
      <c r="E81" s="67" t="s">
        <v>307</v>
      </c>
      <c r="F81" s="68">
        <v>5</v>
      </c>
      <c r="G81" s="470">
        <v>9000</v>
      </c>
      <c r="H81" s="21"/>
    </row>
    <row r="82" spans="3:8">
      <c r="C82" s="908"/>
      <c r="D82" s="915"/>
      <c r="E82" s="67" t="s">
        <v>308</v>
      </c>
      <c r="F82" s="68">
        <v>5</v>
      </c>
      <c r="G82" s="470">
        <v>6000</v>
      </c>
      <c r="H82" s="21"/>
    </row>
    <row r="83" spans="3:8">
      <c r="C83" s="908"/>
      <c r="D83" s="915"/>
      <c r="E83" s="67" t="s">
        <v>309</v>
      </c>
      <c r="F83" s="68">
        <v>2</v>
      </c>
      <c r="G83" s="470">
        <v>24000</v>
      </c>
      <c r="H83" s="21"/>
    </row>
    <row r="84" spans="3:8">
      <c r="C84" s="908"/>
      <c r="D84" s="915"/>
      <c r="E84" s="67" t="s">
        <v>310</v>
      </c>
      <c r="F84" s="68">
        <v>4</v>
      </c>
      <c r="G84" s="470">
        <v>3360</v>
      </c>
      <c r="H84" s="21"/>
    </row>
    <row r="85" spans="3:8">
      <c r="C85" s="908"/>
      <c r="D85" s="915"/>
      <c r="E85" s="67" t="s">
        <v>311</v>
      </c>
      <c r="F85" s="68">
        <v>4</v>
      </c>
      <c r="G85" s="470">
        <v>3200</v>
      </c>
      <c r="H85" s="21"/>
    </row>
    <row r="86" spans="3:8">
      <c r="C86" s="908"/>
      <c r="D86" s="915"/>
      <c r="E86" s="67" t="s">
        <v>312</v>
      </c>
      <c r="F86" s="68">
        <v>10</v>
      </c>
      <c r="G86" s="470">
        <v>8000</v>
      </c>
      <c r="H86" s="21"/>
    </row>
    <row r="87" spans="3:8">
      <c r="C87" s="908"/>
      <c r="D87" s="915"/>
      <c r="E87" s="67" t="s">
        <v>313</v>
      </c>
      <c r="F87" s="68">
        <v>10</v>
      </c>
      <c r="G87" s="470">
        <v>6800</v>
      </c>
      <c r="H87" s="21"/>
    </row>
    <row r="88" spans="3:8">
      <c r="C88" s="908"/>
      <c r="D88" s="915"/>
      <c r="E88" s="67" t="s">
        <v>314</v>
      </c>
      <c r="F88" s="68">
        <v>10</v>
      </c>
      <c r="G88" s="470">
        <v>13800</v>
      </c>
      <c r="H88" s="21"/>
    </row>
    <row r="89" spans="3:8">
      <c r="C89" s="908"/>
      <c r="D89" s="915"/>
      <c r="E89" s="67" t="s">
        <v>315</v>
      </c>
      <c r="F89" s="68">
        <v>4</v>
      </c>
      <c r="G89" s="470">
        <v>7200</v>
      </c>
      <c r="H89" s="21"/>
    </row>
    <row r="90" spans="3:8">
      <c r="C90" s="908"/>
      <c r="D90" s="915"/>
      <c r="E90" s="67" t="s">
        <v>316</v>
      </c>
      <c r="F90" s="68">
        <v>4</v>
      </c>
      <c r="G90" s="470">
        <v>9600</v>
      </c>
      <c r="H90" s="21"/>
    </row>
    <row r="91" spans="3:8">
      <c r="C91" s="908"/>
      <c r="D91" s="915"/>
      <c r="E91" s="67" t="s">
        <v>317</v>
      </c>
      <c r="F91" s="68">
        <v>5</v>
      </c>
      <c r="G91" s="470">
        <v>12000</v>
      </c>
      <c r="H91" s="21"/>
    </row>
    <row r="92" spans="3:8">
      <c r="C92" s="908"/>
      <c r="D92" s="915"/>
      <c r="E92" s="67" t="s">
        <v>318</v>
      </c>
      <c r="F92" s="68">
        <v>5</v>
      </c>
      <c r="G92" s="470">
        <v>15000</v>
      </c>
      <c r="H92" s="21"/>
    </row>
    <row r="93" spans="3:8">
      <c r="C93" s="908"/>
      <c r="D93" s="915"/>
      <c r="E93" s="67" t="s">
        <v>319</v>
      </c>
      <c r="F93" s="68">
        <v>8</v>
      </c>
      <c r="G93" s="470">
        <v>28800</v>
      </c>
      <c r="H93" s="21"/>
    </row>
    <row r="94" spans="3:8">
      <c r="C94" s="908"/>
      <c r="D94" s="915"/>
      <c r="E94" s="67" t="s">
        <v>320</v>
      </c>
      <c r="F94" s="68">
        <v>8</v>
      </c>
      <c r="G94" s="470">
        <v>30400</v>
      </c>
      <c r="H94" s="21"/>
    </row>
    <row r="95" spans="3:8" ht="25.5">
      <c r="C95" s="908"/>
      <c r="D95" s="915"/>
      <c r="E95" s="67" t="s">
        <v>321</v>
      </c>
      <c r="F95" s="68">
        <v>8</v>
      </c>
      <c r="G95" s="470">
        <v>28800</v>
      </c>
      <c r="H95" s="21"/>
    </row>
    <row r="96" spans="3:8">
      <c r="C96" s="908"/>
      <c r="D96" s="915"/>
      <c r="E96" s="67" t="s">
        <v>322</v>
      </c>
      <c r="F96" s="68">
        <v>5</v>
      </c>
      <c r="G96" s="470">
        <v>10500</v>
      </c>
      <c r="H96" s="21"/>
    </row>
    <row r="97" spans="3:8">
      <c r="C97" s="908"/>
      <c r="D97" s="915"/>
      <c r="E97" s="67" t="s">
        <v>323</v>
      </c>
      <c r="F97" s="68">
        <v>10</v>
      </c>
      <c r="G97" s="470">
        <v>45000</v>
      </c>
      <c r="H97" s="21"/>
    </row>
    <row r="98" spans="3:8">
      <c r="C98" s="908"/>
      <c r="D98" s="915"/>
      <c r="E98" s="67" t="s">
        <v>324</v>
      </c>
      <c r="F98" s="68">
        <v>5</v>
      </c>
      <c r="G98" s="470">
        <v>3600</v>
      </c>
      <c r="H98" s="21"/>
    </row>
    <row r="99" spans="3:8">
      <c r="C99" s="908"/>
      <c r="D99" s="915"/>
      <c r="E99" s="67" t="s">
        <v>325</v>
      </c>
      <c r="F99" s="68">
        <v>5</v>
      </c>
      <c r="G99" s="470">
        <v>6000</v>
      </c>
      <c r="H99" s="21"/>
    </row>
    <row r="100" spans="3:8">
      <c r="C100" s="908"/>
      <c r="D100" s="915"/>
      <c r="E100" s="67" t="s">
        <v>326</v>
      </c>
      <c r="F100" s="68">
        <v>2</v>
      </c>
      <c r="G100" s="470">
        <v>276000</v>
      </c>
      <c r="H100" s="21"/>
    </row>
    <row r="101" spans="3:8">
      <c r="C101" s="908"/>
      <c r="D101" s="915"/>
      <c r="E101" s="67" t="s">
        <v>327</v>
      </c>
      <c r="F101" s="68">
        <v>3</v>
      </c>
      <c r="G101" s="470">
        <v>7200</v>
      </c>
      <c r="H101" s="21"/>
    </row>
    <row r="102" spans="3:8">
      <c r="C102" s="908"/>
      <c r="D102" s="915"/>
      <c r="E102" s="67" t="s">
        <v>328</v>
      </c>
      <c r="F102" s="68">
        <v>3</v>
      </c>
      <c r="G102" s="470">
        <v>9000</v>
      </c>
      <c r="H102" s="21"/>
    </row>
    <row r="103" spans="3:8">
      <c r="C103" s="908"/>
      <c r="D103" s="915"/>
      <c r="E103" s="67" t="s">
        <v>329</v>
      </c>
      <c r="F103" s="68">
        <v>3</v>
      </c>
      <c r="G103" s="470">
        <v>21600</v>
      </c>
      <c r="H103" s="21"/>
    </row>
    <row r="104" spans="3:8">
      <c r="C104" s="908"/>
      <c r="D104" s="915"/>
      <c r="E104" s="67" t="s">
        <v>330</v>
      </c>
      <c r="F104" s="68">
        <v>3</v>
      </c>
      <c r="G104" s="470">
        <v>21600</v>
      </c>
      <c r="H104" s="21"/>
    </row>
    <row r="105" spans="3:8">
      <c r="C105" s="908"/>
      <c r="D105" s="915"/>
      <c r="E105" s="67" t="s">
        <v>331</v>
      </c>
      <c r="F105" s="68">
        <v>5</v>
      </c>
      <c r="G105" s="470">
        <v>15000</v>
      </c>
      <c r="H105" s="21"/>
    </row>
    <row r="106" spans="3:8">
      <c r="C106" s="908"/>
      <c r="D106" s="915"/>
      <c r="E106" s="67" t="s">
        <v>332</v>
      </c>
      <c r="F106" s="68">
        <v>5</v>
      </c>
      <c r="G106" s="470">
        <v>36000</v>
      </c>
      <c r="H106" s="21"/>
    </row>
    <row r="107" spans="3:8">
      <c r="C107" s="908"/>
      <c r="D107" s="915"/>
      <c r="E107" s="67" t="s">
        <v>333</v>
      </c>
      <c r="F107" s="68">
        <v>5</v>
      </c>
      <c r="G107" s="470">
        <v>4800</v>
      </c>
      <c r="H107" s="21"/>
    </row>
    <row r="108" spans="3:8">
      <c r="C108" s="908"/>
      <c r="D108" s="915"/>
      <c r="E108" s="67" t="s">
        <v>334</v>
      </c>
      <c r="F108" s="68">
        <v>5</v>
      </c>
      <c r="G108" s="470">
        <v>18000</v>
      </c>
      <c r="H108" s="21"/>
    </row>
    <row r="109" spans="3:8">
      <c r="C109" s="908"/>
      <c r="D109" s="915"/>
      <c r="E109" s="67" t="s">
        <v>335</v>
      </c>
      <c r="F109" s="68">
        <v>3</v>
      </c>
      <c r="G109" s="470">
        <v>10800</v>
      </c>
      <c r="H109" s="21"/>
    </row>
    <row r="110" spans="3:8">
      <c r="C110" s="908"/>
      <c r="D110" s="915"/>
      <c r="E110" s="67" t="s">
        <v>336</v>
      </c>
      <c r="F110" s="68">
        <v>7</v>
      </c>
      <c r="G110" s="470">
        <v>25200</v>
      </c>
      <c r="H110" s="21"/>
    </row>
    <row r="111" spans="3:8">
      <c r="C111" s="908"/>
      <c r="D111" s="915"/>
      <c r="E111" s="69" t="s">
        <v>337</v>
      </c>
      <c r="F111" s="68">
        <v>2</v>
      </c>
      <c r="G111" s="470">
        <v>72000</v>
      </c>
      <c r="H111" s="21"/>
    </row>
    <row r="112" spans="3:8">
      <c r="C112" s="908"/>
      <c r="D112" s="915"/>
      <c r="E112" s="67" t="s">
        <v>338</v>
      </c>
      <c r="F112" s="68">
        <v>2</v>
      </c>
      <c r="G112" s="470">
        <v>4600</v>
      </c>
      <c r="H112" s="21"/>
    </row>
    <row r="113" spans="3:8">
      <c r="C113" s="908"/>
      <c r="D113" s="915"/>
      <c r="E113" s="67" t="s">
        <v>339</v>
      </c>
      <c r="F113" s="68">
        <v>2</v>
      </c>
      <c r="G113" s="470">
        <v>48000</v>
      </c>
      <c r="H113" s="21"/>
    </row>
    <row r="114" spans="3:8" ht="25.5">
      <c r="C114" s="908"/>
      <c r="D114" s="915"/>
      <c r="E114" s="67" t="s">
        <v>340</v>
      </c>
      <c r="F114" s="68">
        <v>18</v>
      </c>
      <c r="G114" s="470">
        <v>5040</v>
      </c>
      <c r="H114" s="21"/>
    </row>
    <row r="115" spans="3:8">
      <c r="C115" s="908"/>
      <c r="D115" s="915"/>
      <c r="E115" s="67" t="s">
        <v>341</v>
      </c>
      <c r="F115" s="68">
        <v>23</v>
      </c>
      <c r="G115" s="470">
        <v>19550</v>
      </c>
      <c r="H115" s="21"/>
    </row>
    <row r="116" spans="3:8">
      <c r="C116" s="908"/>
      <c r="D116" s="915"/>
      <c r="E116" s="69" t="s">
        <v>342</v>
      </c>
      <c r="F116" s="68">
        <v>2</v>
      </c>
      <c r="G116" s="470">
        <v>12400</v>
      </c>
      <c r="H116" s="21"/>
    </row>
    <row r="117" spans="3:8">
      <c r="C117" s="908"/>
      <c r="D117" s="915"/>
      <c r="E117" s="67" t="s">
        <v>344</v>
      </c>
      <c r="F117" s="68">
        <v>2</v>
      </c>
      <c r="G117" s="470">
        <v>1700</v>
      </c>
      <c r="H117" s="21"/>
    </row>
    <row r="118" spans="3:8">
      <c r="C118" s="908"/>
      <c r="D118" s="915"/>
      <c r="E118" s="67" t="s">
        <v>345</v>
      </c>
      <c r="F118" s="68">
        <v>4</v>
      </c>
      <c r="G118" s="470">
        <v>4200</v>
      </c>
      <c r="H118" s="21"/>
    </row>
    <row r="119" spans="3:8">
      <c r="C119" s="908"/>
      <c r="D119" s="915"/>
      <c r="E119" s="67" t="s">
        <v>346</v>
      </c>
      <c r="F119" s="68">
        <v>12</v>
      </c>
      <c r="G119" s="470">
        <v>6600</v>
      </c>
      <c r="H119" s="21"/>
    </row>
    <row r="120" spans="3:8">
      <c r="C120" s="908"/>
      <c r="D120" s="915"/>
      <c r="E120" s="67" t="s">
        <v>347</v>
      </c>
      <c r="F120" s="68">
        <v>4</v>
      </c>
      <c r="G120" s="470">
        <v>7600</v>
      </c>
      <c r="H120" s="21"/>
    </row>
    <row r="121" spans="3:8">
      <c r="C121" s="908"/>
      <c r="D121" s="915"/>
      <c r="E121" s="67" t="s">
        <v>348</v>
      </c>
      <c r="F121" s="68">
        <v>2</v>
      </c>
      <c r="G121" s="470">
        <v>2800</v>
      </c>
      <c r="H121" s="21"/>
    </row>
    <row r="122" spans="3:8">
      <c r="C122" s="908"/>
      <c r="D122" s="915"/>
      <c r="E122" s="67" t="s">
        <v>349</v>
      </c>
      <c r="F122" s="68">
        <v>2</v>
      </c>
      <c r="G122" s="470">
        <v>1800</v>
      </c>
      <c r="H122" s="21"/>
    </row>
    <row r="123" spans="3:8">
      <c r="C123" s="908"/>
      <c r="D123" s="915"/>
      <c r="E123" s="67" t="s">
        <v>350</v>
      </c>
      <c r="F123" s="68">
        <v>12</v>
      </c>
      <c r="G123" s="470">
        <v>16200</v>
      </c>
      <c r="H123" s="21"/>
    </row>
    <row r="124" spans="3:8">
      <c r="C124" s="908"/>
      <c r="D124" s="915"/>
      <c r="E124" s="67" t="s">
        <v>351</v>
      </c>
      <c r="F124" s="68">
        <v>20</v>
      </c>
      <c r="G124" s="470">
        <v>19000</v>
      </c>
      <c r="H124" s="21"/>
    </row>
    <row r="125" spans="3:8">
      <c r="C125" s="908"/>
      <c r="D125" s="915"/>
      <c r="E125" s="67" t="s">
        <v>352</v>
      </c>
      <c r="F125" s="68">
        <v>15</v>
      </c>
      <c r="G125" s="470">
        <v>28500</v>
      </c>
      <c r="H125" s="21"/>
    </row>
    <row r="126" spans="3:8">
      <c r="C126" s="908"/>
      <c r="D126" s="915"/>
      <c r="E126" s="67" t="s">
        <v>353</v>
      </c>
      <c r="F126" s="68">
        <v>2</v>
      </c>
      <c r="G126" s="470">
        <v>7200</v>
      </c>
      <c r="H126" s="21"/>
    </row>
    <row r="127" spans="3:8">
      <c r="C127" s="908"/>
      <c r="D127" s="915"/>
      <c r="E127" s="67" t="s">
        <v>354</v>
      </c>
      <c r="F127" s="68">
        <v>5</v>
      </c>
      <c r="G127" s="470">
        <v>12250</v>
      </c>
      <c r="H127" s="21"/>
    </row>
    <row r="128" spans="3:8">
      <c r="C128" s="908"/>
      <c r="D128" s="915"/>
      <c r="E128" s="69" t="s">
        <v>355</v>
      </c>
      <c r="F128" s="68">
        <v>3</v>
      </c>
      <c r="G128" s="470">
        <v>8100</v>
      </c>
      <c r="H128" s="21"/>
    </row>
    <row r="129" spans="3:8">
      <c r="C129" s="908"/>
      <c r="D129" s="915"/>
      <c r="E129" s="69" t="s">
        <v>357</v>
      </c>
      <c r="F129" s="68">
        <v>3</v>
      </c>
      <c r="G129" s="470">
        <v>6900</v>
      </c>
      <c r="H129" s="21"/>
    </row>
    <row r="130" spans="3:8">
      <c r="C130" s="908"/>
      <c r="D130" s="915"/>
      <c r="E130" s="67" t="s">
        <v>358</v>
      </c>
      <c r="F130" s="68">
        <v>2</v>
      </c>
      <c r="G130" s="470">
        <v>14400</v>
      </c>
      <c r="H130" s="21"/>
    </row>
    <row r="131" spans="3:8">
      <c r="C131" s="908"/>
      <c r="D131" s="915"/>
      <c r="E131" s="67" t="s">
        <v>359</v>
      </c>
      <c r="F131" s="68">
        <v>2</v>
      </c>
      <c r="G131" s="470">
        <v>9200</v>
      </c>
      <c r="H131" s="21"/>
    </row>
    <row r="132" spans="3:8">
      <c r="C132" s="908"/>
      <c r="D132" s="915"/>
      <c r="E132" s="67" t="s">
        <v>360</v>
      </c>
      <c r="F132" s="68">
        <v>1</v>
      </c>
      <c r="G132" s="470">
        <v>4153.03</v>
      </c>
      <c r="H132" s="21"/>
    </row>
    <row r="133" spans="3:8">
      <c r="C133" s="908"/>
      <c r="D133" s="915"/>
      <c r="E133" s="67" t="s">
        <v>361</v>
      </c>
      <c r="F133" s="68">
        <v>6</v>
      </c>
      <c r="G133" s="470">
        <v>16800</v>
      </c>
      <c r="H133" s="21"/>
    </row>
    <row r="134" spans="3:8">
      <c r="C134" s="908"/>
      <c r="D134" s="915"/>
      <c r="E134" s="67" t="s">
        <v>362</v>
      </c>
      <c r="F134" s="68">
        <v>4</v>
      </c>
      <c r="G134" s="470">
        <v>7200</v>
      </c>
      <c r="H134" s="21"/>
    </row>
    <row r="135" spans="3:8">
      <c r="C135" s="908"/>
      <c r="D135" s="915"/>
      <c r="E135" s="67" t="s">
        <v>363</v>
      </c>
      <c r="F135" s="68">
        <v>12</v>
      </c>
      <c r="G135" s="470">
        <v>18000</v>
      </c>
      <c r="H135" s="21"/>
    </row>
    <row r="136" spans="3:8" ht="17.25" customHeight="1">
      <c r="C136" s="908"/>
      <c r="D136" s="915"/>
      <c r="E136" s="75"/>
      <c r="F136" s="33"/>
      <c r="G136" s="472">
        <f>SUM(G78:G135)</f>
        <v>1199453.03</v>
      </c>
      <c r="H136" s="21"/>
    </row>
    <row r="137" spans="3:8" ht="15">
      <c r="C137" s="912" t="s">
        <v>368</v>
      </c>
      <c r="D137" s="915"/>
      <c r="E137" s="73" t="s">
        <v>369</v>
      </c>
      <c r="F137" s="76">
        <v>6</v>
      </c>
      <c r="G137" s="473">
        <v>42000</v>
      </c>
      <c r="H137" s="872" t="s">
        <v>112</v>
      </c>
    </row>
    <row r="138" spans="3:8" ht="25.5" customHeight="1">
      <c r="C138" s="913"/>
      <c r="D138" s="915"/>
      <c r="E138" s="74" t="s">
        <v>370</v>
      </c>
      <c r="F138" s="43">
        <v>1</v>
      </c>
      <c r="G138" s="473">
        <v>99000</v>
      </c>
      <c r="H138" s="872"/>
    </row>
    <row r="139" spans="3:8">
      <c r="C139" s="913"/>
      <c r="D139" s="915"/>
      <c r="E139" s="73" t="s">
        <v>371</v>
      </c>
      <c r="F139" s="43">
        <v>1</v>
      </c>
      <c r="G139" s="473">
        <v>3000</v>
      </c>
      <c r="H139" s="872"/>
    </row>
    <row r="140" spans="3:8">
      <c r="C140" s="913"/>
      <c r="D140" s="915"/>
      <c r="E140" s="73" t="s">
        <v>372</v>
      </c>
      <c r="F140" s="43">
        <v>2</v>
      </c>
      <c r="G140" s="473">
        <v>7200</v>
      </c>
      <c r="H140" s="872"/>
    </row>
    <row r="141" spans="3:8">
      <c r="C141" s="913"/>
      <c r="D141" s="915"/>
      <c r="E141" s="73" t="s">
        <v>373</v>
      </c>
      <c r="F141" s="43">
        <v>1</v>
      </c>
      <c r="G141" s="473">
        <v>3500</v>
      </c>
      <c r="H141" s="872"/>
    </row>
    <row r="142" spans="3:8">
      <c r="C142" s="913"/>
      <c r="D142" s="915"/>
      <c r="E142" s="73" t="s">
        <v>374</v>
      </c>
      <c r="F142" s="43">
        <v>2</v>
      </c>
      <c r="G142" s="473">
        <v>560</v>
      </c>
      <c r="H142" s="872"/>
    </row>
    <row r="143" spans="3:8">
      <c r="C143" s="913"/>
      <c r="D143" s="915"/>
      <c r="E143" s="73" t="s">
        <v>375</v>
      </c>
      <c r="F143" s="43">
        <v>2</v>
      </c>
      <c r="G143" s="473">
        <v>7000</v>
      </c>
      <c r="H143" s="872"/>
    </row>
    <row r="144" spans="3:8">
      <c r="C144" s="913"/>
      <c r="D144" s="915"/>
      <c r="E144" s="73" t="s">
        <v>376</v>
      </c>
      <c r="F144" s="43">
        <v>2</v>
      </c>
      <c r="G144" s="473">
        <v>1780</v>
      </c>
      <c r="H144" s="872"/>
    </row>
    <row r="145" spans="3:8">
      <c r="C145" s="913"/>
      <c r="D145" s="915"/>
      <c r="E145" s="73" t="s">
        <v>377</v>
      </c>
      <c r="F145" s="43">
        <v>1</v>
      </c>
      <c r="G145" s="473">
        <v>12000</v>
      </c>
      <c r="H145" s="872"/>
    </row>
    <row r="146" spans="3:8">
      <c r="C146" s="913"/>
      <c r="D146" s="915"/>
      <c r="E146" s="73" t="s">
        <v>378</v>
      </c>
      <c r="F146" s="43">
        <v>2</v>
      </c>
      <c r="G146" s="473">
        <v>22000</v>
      </c>
      <c r="H146" s="872"/>
    </row>
    <row r="147" spans="3:8">
      <c r="C147" s="913"/>
      <c r="D147" s="915"/>
      <c r="E147" s="73" t="s">
        <v>379</v>
      </c>
      <c r="F147" s="43">
        <v>7</v>
      </c>
      <c r="G147" s="473">
        <v>10500</v>
      </c>
      <c r="H147" s="872"/>
    </row>
    <row r="148" spans="3:8">
      <c r="C148" s="913"/>
      <c r="D148" s="915"/>
      <c r="E148" s="73" t="s">
        <v>380</v>
      </c>
      <c r="F148" s="43">
        <v>2</v>
      </c>
      <c r="G148" s="473">
        <v>60000</v>
      </c>
      <c r="H148" s="872"/>
    </row>
    <row r="149" spans="3:8">
      <c r="C149" s="913"/>
      <c r="D149" s="915"/>
      <c r="E149" s="73" t="s">
        <v>381</v>
      </c>
      <c r="F149" s="43">
        <v>3</v>
      </c>
      <c r="G149" s="473">
        <v>27000</v>
      </c>
      <c r="H149" s="872"/>
    </row>
    <row r="150" spans="3:8">
      <c r="C150" s="913"/>
      <c r="D150" s="915"/>
      <c r="E150" s="73" t="s">
        <v>382</v>
      </c>
      <c r="F150" s="43">
        <v>2</v>
      </c>
      <c r="G150" s="473">
        <v>500</v>
      </c>
      <c r="H150" s="872"/>
    </row>
    <row r="151" spans="3:8">
      <c r="C151" s="913"/>
      <c r="D151" s="915"/>
      <c r="E151" s="73" t="s">
        <v>383</v>
      </c>
      <c r="F151" s="43">
        <v>2</v>
      </c>
      <c r="G151" s="473">
        <v>1140</v>
      </c>
      <c r="H151" s="872"/>
    </row>
    <row r="152" spans="3:8">
      <c r="C152" s="913"/>
      <c r="D152" s="915"/>
      <c r="E152" s="73" t="s">
        <v>384</v>
      </c>
      <c r="F152" s="43">
        <v>2</v>
      </c>
      <c r="G152" s="473">
        <v>19000</v>
      </c>
      <c r="H152" s="872"/>
    </row>
    <row r="153" spans="3:8">
      <c r="C153" s="913"/>
      <c r="D153" s="915"/>
      <c r="E153" s="73" t="s">
        <v>385</v>
      </c>
      <c r="F153" s="43">
        <v>1</v>
      </c>
      <c r="G153" s="473">
        <v>165000</v>
      </c>
      <c r="H153" s="872"/>
    </row>
    <row r="154" spans="3:8">
      <c r="C154" s="913"/>
      <c r="D154" s="915"/>
      <c r="E154" s="73" t="s">
        <v>386</v>
      </c>
      <c r="F154" s="43">
        <v>1</v>
      </c>
      <c r="G154" s="473">
        <v>150000</v>
      </c>
      <c r="H154" s="872"/>
    </row>
    <row r="155" spans="3:8">
      <c r="C155" s="913"/>
      <c r="D155" s="915"/>
      <c r="E155" s="73" t="s">
        <v>387</v>
      </c>
      <c r="F155" s="43">
        <v>2</v>
      </c>
      <c r="G155" s="473">
        <v>26000</v>
      </c>
      <c r="H155" s="872"/>
    </row>
    <row r="156" spans="3:8">
      <c r="C156" s="901"/>
      <c r="D156" s="916"/>
      <c r="E156" s="73"/>
      <c r="F156" s="43"/>
      <c r="G156" s="474">
        <f>SUM(G137:G155)</f>
        <v>657180</v>
      </c>
      <c r="H156" s="872"/>
    </row>
    <row r="157" spans="3:8">
      <c r="C157" s="859" t="s">
        <v>388</v>
      </c>
      <c r="D157" s="875" t="s">
        <v>389</v>
      </c>
      <c r="E157" s="29" t="s">
        <v>390</v>
      </c>
      <c r="F157" s="43">
        <v>150</v>
      </c>
      <c r="G157" s="473">
        <v>264501</v>
      </c>
      <c r="H157" s="21"/>
    </row>
    <row r="158" spans="3:8">
      <c r="C158" s="911"/>
      <c r="D158" s="877"/>
      <c r="E158" s="29" t="s">
        <v>391</v>
      </c>
      <c r="F158" s="43">
        <v>154</v>
      </c>
      <c r="G158" s="473">
        <v>88519.2</v>
      </c>
      <c r="H158" s="21"/>
    </row>
    <row r="159" spans="3:8">
      <c r="C159" s="911"/>
      <c r="D159" s="877"/>
      <c r="E159" s="29" t="s">
        <v>392</v>
      </c>
      <c r="F159" s="43">
        <v>140</v>
      </c>
      <c r="G159" s="473">
        <v>192073</v>
      </c>
      <c r="H159" s="21"/>
    </row>
    <row r="160" spans="3:8">
      <c r="C160" s="911"/>
      <c r="D160" s="877"/>
      <c r="E160" s="29" t="s">
        <v>393</v>
      </c>
      <c r="F160" s="43">
        <v>150</v>
      </c>
      <c r="G160" s="473">
        <v>88380</v>
      </c>
      <c r="H160" s="21"/>
    </row>
    <row r="161" spans="3:8">
      <c r="C161" s="911"/>
      <c r="D161" s="877"/>
      <c r="E161" s="29" t="s">
        <v>394</v>
      </c>
      <c r="F161" s="43">
        <v>156</v>
      </c>
      <c r="G161" s="473">
        <v>12603.24</v>
      </c>
      <c r="H161" s="21"/>
    </row>
    <row r="162" spans="3:8">
      <c r="C162" s="911"/>
      <c r="D162" s="877"/>
      <c r="E162" s="29" t="s">
        <v>395</v>
      </c>
      <c r="F162" s="43">
        <v>150</v>
      </c>
      <c r="G162" s="473">
        <v>104899.5</v>
      </c>
      <c r="H162" s="21"/>
    </row>
    <row r="163" spans="3:8">
      <c r="C163" s="911"/>
      <c r="D163" s="877"/>
      <c r="E163" s="29" t="s">
        <v>396</v>
      </c>
      <c r="F163" s="43">
        <v>150</v>
      </c>
      <c r="G163" s="473">
        <v>86199</v>
      </c>
      <c r="H163" s="21"/>
    </row>
    <row r="164" spans="3:8" ht="30.75" customHeight="1">
      <c r="C164" s="35" t="s">
        <v>397</v>
      </c>
      <c r="D164" s="877"/>
      <c r="E164" s="29" t="s">
        <v>398</v>
      </c>
      <c r="F164" s="43">
        <v>2</v>
      </c>
      <c r="G164" s="473">
        <v>116946.24000000001</v>
      </c>
      <c r="H164" s="894" t="s">
        <v>399</v>
      </c>
    </row>
    <row r="165" spans="3:8" ht="30.75" customHeight="1">
      <c r="C165" s="35" t="s">
        <v>400</v>
      </c>
      <c r="D165" s="877"/>
      <c r="E165" s="29" t="s">
        <v>401</v>
      </c>
      <c r="F165" s="43">
        <v>1</v>
      </c>
      <c r="G165" s="473">
        <v>66962.429999999993</v>
      </c>
      <c r="H165" s="894"/>
    </row>
    <row r="166" spans="3:8" ht="33.75" customHeight="1">
      <c r="C166" s="35" t="s">
        <v>402</v>
      </c>
      <c r="D166" s="876"/>
      <c r="E166" s="29" t="s">
        <v>403</v>
      </c>
      <c r="F166" s="43">
        <v>2</v>
      </c>
      <c r="G166" s="473">
        <v>124516.86</v>
      </c>
      <c r="H166" s="894"/>
    </row>
    <row r="167" spans="3:8">
      <c r="C167" s="73"/>
      <c r="D167" s="73"/>
      <c r="E167" s="73"/>
      <c r="F167" s="43"/>
      <c r="G167" s="474">
        <f>SUM(G157:G166)</f>
        <v>1145600.47</v>
      </c>
      <c r="H167" s="21"/>
    </row>
    <row r="168" spans="3:8">
      <c r="G168" s="475">
        <f>SUM(G167,G156,G136,G77)</f>
        <v>4294731.91</v>
      </c>
    </row>
    <row r="169" spans="3:8">
      <c r="G169" s="473"/>
    </row>
    <row r="173" spans="3:8">
      <c r="C173" s="36" t="s">
        <v>364</v>
      </c>
    </row>
    <row r="174" spans="3:8">
      <c r="C174" s="1" t="s">
        <v>404</v>
      </c>
      <c r="D174" s="887" t="s">
        <v>405</v>
      </c>
      <c r="E174" s="888"/>
      <c r="F174" s="2"/>
      <c r="G174" s="464"/>
    </row>
    <row r="175" spans="3:8" ht="38.25">
      <c r="C175" s="48" t="s">
        <v>3</v>
      </c>
      <c r="D175" s="48" t="s">
        <v>4</v>
      </c>
      <c r="E175" s="48" t="s">
        <v>5</v>
      </c>
      <c r="F175" s="49" t="s">
        <v>6</v>
      </c>
      <c r="G175" s="476" t="s">
        <v>7</v>
      </c>
      <c r="H175" s="21"/>
    </row>
    <row r="176" spans="3:8" ht="25.5">
      <c r="C176" s="863" t="s">
        <v>8</v>
      </c>
      <c r="D176" s="863" t="s">
        <v>9</v>
      </c>
      <c r="E176" s="455" t="s">
        <v>296</v>
      </c>
      <c r="F176" s="440"/>
      <c r="G176" s="477">
        <v>1292498.4099999999</v>
      </c>
      <c r="H176" s="21"/>
    </row>
    <row r="177" spans="3:8">
      <c r="C177" s="863"/>
      <c r="D177" s="863"/>
      <c r="E177" s="456"/>
      <c r="F177" s="438"/>
      <c r="G177" s="478">
        <f>SUM(G176)</f>
        <v>1292498.4099999999</v>
      </c>
      <c r="H177" s="21"/>
    </row>
    <row r="178" spans="3:8" ht="27" customHeight="1">
      <c r="C178" s="863" t="s">
        <v>301</v>
      </c>
      <c r="D178" s="865" t="s">
        <v>406</v>
      </c>
      <c r="E178" s="458" t="s">
        <v>302</v>
      </c>
      <c r="F178" s="457">
        <v>5</v>
      </c>
      <c r="G178" s="477">
        <v>45000</v>
      </c>
    </row>
    <row r="179" spans="3:8">
      <c r="C179" s="863"/>
      <c r="D179" s="865"/>
      <c r="E179" s="458" t="s">
        <v>407</v>
      </c>
      <c r="F179" s="457">
        <v>5</v>
      </c>
      <c r="G179" s="477">
        <v>66000</v>
      </c>
    </row>
    <row r="180" spans="3:8">
      <c r="C180" s="863"/>
      <c r="D180" s="865"/>
      <c r="E180" s="458" t="s">
        <v>306</v>
      </c>
      <c r="F180" s="457">
        <v>5</v>
      </c>
      <c r="G180" s="477">
        <v>18000</v>
      </c>
    </row>
    <row r="181" spans="3:8">
      <c r="C181" s="863"/>
      <c r="D181" s="865"/>
      <c r="E181" s="459" t="s">
        <v>408</v>
      </c>
      <c r="F181" s="457">
        <v>5</v>
      </c>
      <c r="G181" s="477">
        <v>9000</v>
      </c>
    </row>
    <row r="182" spans="3:8">
      <c r="C182" s="863"/>
      <c r="D182" s="865"/>
      <c r="E182" s="458" t="s">
        <v>308</v>
      </c>
      <c r="F182" s="457">
        <v>5</v>
      </c>
      <c r="G182" s="477">
        <v>6000</v>
      </c>
    </row>
    <row r="183" spans="3:8">
      <c r="C183" s="863"/>
      <c r="D183" s="865"/>
      <c r="E183" s="458" t="s">
        <v>309</v>
      </c>
      <c r="F183" s="457">
        <v>2</v>
      </c>
      <c r="G183" s="477">
        <v>24000</v>
      </c>
    </row>
    <row r="184" spans="3:8">
      <c r="C184" s="863"/>
      <c r="D184" s="865"/>
      <c r="E184" s="458" t="s">
        <v>310</v>
      </c>
      <c r="F184" s="457">
        <v>4</v>
      </c>
      <c r="G184" s="477">
        <v>3360</v>
      </c>
    </row>
    <row r="185" spans="3:8">
      <c r="C185" s="863"/>
      <c r="D185" s="865"/>
      <c r="E185" s="458" t="s">
        <v>311</v>
      </c>
      <c r="F185" s="457">
        <v>4</v>
      </c>
      <c r="G185" s="477">
        <v>3200</v>
      </c>
    </row>
    <row r="186" spans="3:8">
      <c r="C186" s="863"/>
      <c r="D186" s="865"/>
      <c r="E186" s="458" t="s">
        <v>312</v>
      </c>
      <c r="F186" s="457">
        <v>10</v>
      </c>
      <c r="G186" s="477">
        <v>8000</v>
      </c>
    </row>
    <row r="187" spans="3:8">
      <c r="C187" s="863"/>
      <c r="D187" s="865"/>
      <c r="E187" s="458" t="s">
        <v>313</v>
      </c>
      <c r="F187" s="457">
        <v>10</v>
      </c>
      <c r="G187" s="477">
        <v>6800</v>
      </c>
    </row>
    <row r="188" spans="3:8">
      <c r="C188" s="863"/>
      <c r="D188" s="865"/>
      <c r="E188" s="458" t="s">
        <v>314</v>
      </c>
      <c r="F188" s="457">
        <v>10</v>
      </c>
      <c r="G188" s="477">
        <v>13800</v>
      </c>
    </row>
    <row r="189" spans="3:8">
      <c r="C189" s="863"/>
      <c r="D189" s="865"/>
      <c r="E189" s="458" t="s">
        <v>409</v>
      </c>
      <c r="F189" s="457">
        <v>4</v>
      </c>
      <c r="G189" s="477">
        <v>7200</v>
      </c>
    </row>
    <row r="190" spans="3:8">
      <c r="C190" s="863"/>
      <c r="D190" s="865"/>
      <c r="E190" s="458" t="s">
        <v>316</v>
      </c>
      <c r="F190" s="457">
        <v>4</v>
      </c>
      <c r="G190" s="477">
        <v>9600</v>
      </c>
    </row>
    <row r="191" spans="3:8">
      <c r="C191" s="863"/>
      <c r="D191" s="865"/>
      <c r="E191" s="458" t="s">
        <v>317</v>
      </c>
      <c r="F191" s="457">
        <v>5</v>
      </c>
      <c r="G191" s="477">
        <v>12000</v>
      </c>
    </row>
    <row r="192" spans="3:8">
      <c r="C192" s="863"/>
      <c r="D192" s="865"/>
      <c r="E192" s="458" t="s">
        <v>410</v>
      </c>
      <c r="F192" s="457">
        <v>5</v>
      </c>
      <c r="G192" s="477">
        <v>15000</v>
      </c>
    </row>
    <row r="193" spans="3:7">
      <c r="C193" s="863"/>
      <c r="D193" s="865"/>
      <c r="E193" s="458" t="s">
        <v>411</v>
      </c>
      <c r="F193" s="457">
        <v>8</v>
      </c>
      <c r="G193" s="477">
        <v>28800</v>
      </c>
    </row>
    <row r="194" spans="3:7">
      <c r="C194" s="863"/>
      <c r="D194" s="865"/>
      <c r="E194" s="458" t="s">
        <v>412</v>
      </c>
      <c r="F194" s="457">
        <v>8</v>
      </c>
      <c r="G194" s="477">
        <v>30400</v>
      </c>
    </row>
    <row r="195" spans="3:7">
      <c r="C195" s="863"/>
      <c r="D195" s="865"/>
      <c r="E195" s="459" t="s">
        <v>413</v>
      </c>
      <c r="F195" s="457">
        <v>8</v>
      </c>
      <c r="G195" s="477">
        <v>28800</v>
      </c>
    </row>
    <row r="196" spans="3:7">
      <c r="C196" s="863"/>
      <c r="D196" s="865"/>
      <c r="E196" s="458" t="s">
        <v>414</v>
      </c>
      <c r="F196" s="457">
        <v>5</v>
      </c>
      <c r="G196" s="477">
        <v>10500</v>
      </c>
    </row>
    <row r="197" spans="3:7">
      <c r="C197" s="863"/>
      <c r="D197" s="865"/>
      <c r="E197" s="458" t="s">
        <v>323</v>
      </c>
      <c r="F197" s="457">
        <v>10</v>
      </c>
      <c r="G197" s="477">
        <v>45000</v>
      </c>
    </row>
    <row r="198" spans="3:7">
      <c r="C198" s="863"/>
      <c r="D198" s="865"/>
      <c r="E198" s="458" t="s">
        <v>324</v>
      </c>
      <c r="F198" s="457">
        <v>5</v>
      </c>
      <c r="G198" s="477">
        <v>3600</v>
      </c>
    </row>
    <row r="199" spans="3:7">
      <c r="C199" s="863"/>
      <c r="D199" s="865"/>
      <c r="E199" s="458" t="s">
        <v>325</v>
      </c>
      <c r="F199" s="457">
        <v>5</v>
      </c>
      <c r="G199" s="477">
        <v>6000</v>
      </c>
    </row>
    <row r="200" spans="3:7">
      <c r="C200" s="863"/>
      <c r="D200" s="865"/>
      <c r="E200" s="459" t="s">
        <v>415</v>
      </c>
      <c r="F200" s="457">
        <v>2</v>
      </c>
      <c r="G200" s="477">
        <v>276000</v>
      </c>
    </row>
    <row r="201" spans="3:7">
      <c r="C201" s="863"/>
      <c r="D201" s="865"/>
      <c r="E201" s="459" t="s">
        <v>416</v>
      </c>
      <c r="F201" s="457">
        <v>3</v>
      </c>
      <c r="G201" s="477">
        <v>7200</v>
      </c>
    </row>
    <row r="202" spans="3:7">
      <c r="C202" s="863"/>
      <c r="D202" s="865"/>
      <c r="E202" s="459" t="s">
        <v>417</v>
      </c>
      <c r="F202" s="457">
        <v>3</v>
      </c>
      <c r="G202" s="477">
        <v>9000</v>
      </c>
    </row>
    <row r="203" spans="3:7">
      <c r="C203" s="863"/>
      <c r="D203" s="865"/>
      <c r="E203" s="459" t="s">
        <v>418</v>
      </c>
      <c r="F203" s="457">
        <v>3</v>
      </c>
      <c r="G203" s="477">
        <v>21600</v>
      </c>
    </row>
    <row r="204" spans="3:7">
      <c r="C204" s="863"/>
      <c r="D204" s="865"/>
      <c r="E204" s="459" t="s">
        <v>419</v>
      </c>
      <c r="F204" s="457">
        <v>3</v>
      </c>
      <c r="G204" s="477">
        <v>21600</v>
      </c>
    </row>
    <row r="205" spans="3:7">
      <c r="C205" s="863"/>
      <c r="D205" s="865"/>
      <c r="E205" s="459" t="s">
        <v>420</v>
      </c>
      <c r="F205" s="457">
        <v>5</v>
      </c>
      <c r="G205" s="477">
        <v>15000</v>
      </c>
    </row>
    <row r="206" spans="3:7">
      <c r="C206" s="863"/>
      <c r="D206" s="865"/>
      <c r="E206" s="459" t="s">
        <v>421</v>
      </c>
      <c r="F206" s="457">
        <v>5</v>
      </c>
      <c r="G206" s="477">
        <v>36000</v>
      </c>
    </row>
    <row r="207" spans="3:7">
      <c r="C207" s="863"/>
      <c r="D207" s="865"/>
      <c r="E207" s="459" t="s">
        <v>422</v>
      </c>
      <c r="F207" s="457">
        <v>5</v>
      </c>
      <c r="G207" s="477">
        <v>4800</v>
      </c>
    </row>
    <row r="208" spans="3:7">
      <c r="C208" s="863"/>
      <c r="D208" s="865"/>
      <c r="E208" s="458" t="s">
        <v>334</v>
      </c>
      <c r="F208" s="457">
        <v>5</v>
      </c>
      <c r="G208" s="477">
        <v>18000</v>
      </c>
    </row>
    <row r="209" spans="3:7">
      <c r="C209" s="863"/>
      <c r="D209" s="865"/>
      <c r="E209" s="458" t="s">
        <v>335</v>
      </c>
      <c r="F209" s="457">
        <v>3</v>
      </c>
      <c r="G209" s="477">
        <v>10800</v>
      </c>
    </row>
    <row r="210" spans="3:7">
      <c r="C210" s="863"/>
      <c r="D210" s="865"/>
      <c r="E210" s="459" t="s">
        <v>423</v>
      </c>
      <c r="F210" s="457">
        <v>7</v>
      </c>
      <c r="G210" s="477">
        <v>25200</v>
      </c>
    </row>
    <row r="211" spans="3:7">
      <c r="C211" s="863"/>
      <c r="D211" s="865"/>
      <c r="E211" s="458" t="s">
        <v>424</v>
      </c>
      <c r="F211" s="457">
        <v>2</v>
      </c>
      <c r="G211" s="477">
        <v>72000</v>
      </c>
    </row>
    <row r="212" spans="3:7">
      <c r="C212" s="863"/>
      <c r="D212" s="865"/>
      <c r="E212" s="458" t="s">
        <v>338</v>
      </c>
      <c r="F212" s="457">
        <v>2</v>
      </c>
      <c r="G212" s="477">
        <v>4600</v>
      </c>
    </row>
    <row r="213" spans="3:7">
      <c r="C213" s="863"/>
      <c r="D213" s="865"/>
      <c r="E213" s="459" t="s">
        <v>425</v>
      </c>
      <c r="F213" s="457">
        <v>2</v>
      </c>
      <c r="G213" s="477">
        <v>48000</v>
      </c>
    </row>
    <row r="214" spans="3:7" ht="25.5">
      <c r="C214" s="863"/>
      <c r="D214" s="865"/>
      <c r="E214" s="459" t="s">
        <v>426</v>
      </c>
      <c r="F214" s="457">
        <v>18</v>
      </c>
      <c r="G214" s="477">
        <v>5040</v>
      </c>
    </row>
    <row r="215" spans="3:7">
      <c r="C215" s="863"/>
      <c r="D215" s="865"/>
      <c r="E215" s="459" t="s">
        <v>427</v>
      </c>
      <c r="F215" s="457">
        <v>23</v>
      </c>
      <c r="G215" s="477">
        <v>19550</v>
      </c>
    </row>
    <row r="216" spans="3:7">
      <c r="C216" s="863"/>
      <c r="D216" s="865"/>
      <c r="E216" s="458" t="s">
        <v>342</v>
      </c>
      <c r="F216" s="457">
        <v>2</v>
      </c>
      <c r="G216" s="477">
        <v>12400</v>
      </c>
    </row>
    <row r="217" spans="3:7">
      <c r="C217" s="863"/>
      <c r="D217" s="865"/>
      <c r="E217" s="458" t="s">
        <v>344</v>
      </c>
      <c r="F217" s="457">
        <v>2</v>
      </c>
      <c r="G217" s="477">
        <v>1700</v>
      </c>
    </row>
    <row r="218" spans="3:7">
      <c r="C218" s="863"/>
      <c r="D218" s="865"/>
      <c r="E218" s="458" t="s">
        <v>345</v>
      </c>
      <c r="F218" s="457">
        <v>4</v>
      </c>
      <c r="G218" s="477">
        <v>4200</v>
      </c>
    </row>
    <row r="219" spans="3:7">
      <c r="C219" s="863"/>
      <c r="D219" s="865"/>
      <c r="E219" s="458" t="s">
        <v>346</v>
      </c>
      <c r="F219" s="457">
        <v>12</v>
      </c>
      <c r="G219" s="477">
        <v>6600</v>
      </c>
    </row>
    <row r="220" spans="3:7">
      <c r="C220" s="863"/>
      <c r="D220" s="865"/>
      <c r="E220" s="458" t="s">
        <v>347</v>
      </c>
      <c r="F220" s="457">
        <v>4</v>
      </c>
      <c r="G220" s="477">
        <v>7600</v>
      </c>
    </row>
    <row r="221" spans="3:7">
      <c r="C221" s="863"/>
      <c r="D221" s="865"/>
      <c r="E221" s="458" t="s">
        <v>348</v>
      </c>
      <c r="F221" s="457">
        <v>2</v>
      </c>
      <c r="G221" s="477">
        <v>2800</v>
      </c>
    </row>
    <row r="222" spans="3:7">
      <c r="C222" s="863"/>
      <c r="D222" s="865"/>
      <c r="E222" s="458" t="s">
        <v>349</v>
      </c>
      <c r="F222" s="457">
        <v>2</v>
      </c>
      <c r="G222" s="477">
        <v>1800</v>
      </c>
    </row>
    <row r="223" spans="3:7">
      <c r="C223" s="863"/>
      <c r="D223" s="865"/>
      <c r="E223" s="458" t="s">
        <v>350</v>
      </c>
      <c r="F223" s="457">
        <v>12</v>
      </c>
      <c r="G223" s="477">
        <v>16200</v>
      </c>
    </row>
    <row r="224" spans="3:7">
      <c r="C224" s="863"/>
      <c r="D224" s="865"/>
      <c r="E224" s="458" t="s">
        <v>351</v>
      </c>
      <c r="F224" s="457">
        <v>20</v>
      </c>
      <c r="G224" s="477">
        <v>19000</v>
      </c>
    </row>
    <row r="225" spans="3:8">
      <c r="C225" s="863"/>
      <c r="D225" s="865"/>
      <c r="E225" s="458" t="s">
        <v>352</v>
      </c>
      <c r="F225" s="457">
        <v>15</v>
      </c>
      <c r="G225" s="477">
        <v>28500</v>
      </c>
    </row>
    <row r="226" spans="3:8">
      <c r="C226" s="863"/>
      <c r="D226" s="865"/>
      <c r="E226" s="458" t="s">
        <v>353</v>
      </c>
      <c r="F226" s="457">
        <v>2</v>
      </c>
      <c r="G226" s="477">
        <v>7200</v>
      </c>
    </row>
    <row r="227" spans="3:8">
      <c r="C227" s="863"/>
      <c r="D227" s="865"/>
      <c r="E227" s="459" t="s">
        <v>428</v>
      </c>
      <c r="F227" s="457">
        <v>5</v>
      </c>
      <c r="G227" s="477">
        <v>12250</v>
      </c>
    </row>
    <row r="228" spans="3:8">
      <c r="C228" s="863"/>
      <c r="D228" s="865"/>
      <c r="E228" s="458" t="s">
        <v>355</v>
      </c>
      <c r="F228" s="457">
        <v>3</v>
      </c>
      <c r="G228" s="477">
        <v>8100</v>
      </c>
    </row>
    <row r="229" spans="3:8">
      <c r="C229" s="863"/>
      <c r="D229" s="865"/>
      <c r="E229" s="458" t="s">
        <v>357</v>
      </c>
      <c r="F229" s="457">
        <v>3</v>
      </c>
      <c r="G229" s="477">
        <v>6900</v>
      </c>
    </row>
    <row r="230" spans="3:8">
      <c r="C230" s="863"/>
      <c r="D230" s="865"/>
      <c r="E230" s="459" t="s">
        <v>429</v>
      </c>
      <c r="F230" s="457">
        <v>2</v>
      </c>
      <c r="G230" s="477">
        <v>14400</v>
      </c>
    </row>
    <row r="231" spans="3:8">
      <c r="C231" s="863"/>
      <c r="D231" s="865"/>
      <c r="E231" s="459" t="s">
        <v>430</v>
      </c>
      <c r="F231" s="457">
        <v>2</v>
      </c>
      <c r="G231" s="477">
        <v>9200</v>
      </c>
    </row>
    <row r="232" spans="3:8">
      <c r="C232" s="863"/>
      <c r="D232" s="865"/>
      <c r="E232" s="459" t="s">
        <v>431</v>
      </c>
      <c r="F232" s="457">
        <v>1</v>
      </c>
      <c r="G232" s="477">
        <v>4153.03</v>
      </c>
    </row>
    <row r="233" spans="3:8">
      <c r="C233" s="863"/>
      <c r="D233" s="865"/>
      <c r="E233" s="459" t="s">
        <v>432</v>
      </c>
      <c r="F233" s="457">
        <v>6</v>
      </c>
      <c r="G233" s="477">
        <v>16800</v>
      </c>
    </row>
    <row r="234" spans="3:8">
      <c r="C234" s="863"/>
      <c r="D234" s="865"/>
      <c r="E234" s="459" t="s">
        <v>433</v>
      </c>
      <c r="F234" s="457">
        <v>4</v>
      </c>
      <c r="G234" s="477">
        <v>7200</v>
      </c>
    </row>
    <row r="235" spans="3:8">
      <c r="C235" s="863"/>
      <c r="D235" s="865"/>
      <c r="E235" s="459" t="s">
        <v>434</v>
      </c>
      <c r="F235" s="457">
        <v>12</v>
      </c>
      <c r="G235" s="477">
        <v>18000</v>
      </c>
    </row>
    <row r="236" spans="3:8">
      <c r="C236" s="863"/>
      <c r="D236" s="865"/>
      <c r="E236" s="458" t="s">
        <v>369</v>
      </c>
      <c r="F236" s="457">
        <v>6</v>
      </c>
      <c r="G236" s="477">
        <v>42000</v>
      </c>
    </row>
    <row r="237" spans="3:8">
      <c r="C237" s="438"/>
      <c r="D237" s="457"/>
      <c r="E237" s="458"/>
      <c r="F237" s="457"/>
      <c r="G237" s="478">
        <f>SUM(G178:G236)</f>
        <v>1241453.03</v>
      </c>
    </row>
    <row r="238" spans="3:8" ht="25.5">
      <c r="C238" s="863" t="s">
        <v>435</v>
      </c>
      <c r="D238" s="865" t="s">
        <v>406</v>
      </c>
      <c r="E238" s="460" t="s">
        <v>436</v>
      </c>
      <c r="F238" s="457">
        <v>1</v>
      </c>
      <c r="G238" s="479">
        <v>99000</v>
      </c>
      <c r="H238" s="902" t="s">
        <v>437</v>
      </c>
    </row>
    <row r="239" spans="3:8">
      <c r="C239" s="865"/>
      <c r="D239" s="865"/>
      <c r="E239" s="461" t="s">
        <v>371</v>
      </c>
      <c r="F239" s="457">
        <v>1</v>
      </c>
      <c r="G239" s="480">
        <v>3000</v>
      </c>
      <c r="H239" s="902"/>
    </row>
    <row r="240" spans="3:8">
      <c r="C240" s="865"/>
      <c r="D240" s="865"/>
      <c r="E240" s="461" t="s">
        <v>372</v>
      </c>
      <c r="F240" s="457">
        <v>2</v>
      </c>
      <c r="G240" s="480">
        <v>7200</v>
      </c>
      <c r="H240" s="902"/>
    </row>
    <row r="241" spans="3:8">
      <c r="C241" s="865"/>
      <c r="D241" s="865"/>
      <c r="E241" s="461" t="s">
        <v>373</v>
      </c>
      <c r="F241" s="457">
        <v>1</v>
      </c>
      <c r="G241" s="480">
        <v>3500</v>
      </c>
      <c r="H241" s="902"/>
    </row>
    <row r="242" spans="3:8">
      <c r="C242" s="865"/>
      <c r="D242" s="865"/>
      <c r="E242" s="461" t="s">
        <v>374</v>
      </c>
      <c r="F242" s="457">
        <v>2</v>
      </c>
      <c r="G242" s="480">
        <v>560</v>
      </c>
      <c r="H242" s="902"/>
    </row>
    <row r="243" spans="3:8">
      <c r="C243" s="865"/>
      <c r="D243" s="865"/>
      <c r="E243" s="460" t="s">
        <v>438</v>
      </c>
      <c r="F243" s="457">
        <v>2</v>
      </c>
      <c r="G243" s="480">
        <v>7000</v>
      </c>
      <c r="H243" s="902"/>
    </row>
    <row r="244" spans="3:8">
      <c r="C244" s="865"/>
      <c r="D244" s="865"/>
      <c r="E244" s="460" t="s">
        <v>439</v>
      </c>
      <c r="F244" s="457">
        <v>2</v>
      </c>
      <c r="G244" s="480">
        <v>1780</v>
      </c>
      <c r="H244" s="902"/>
    </row>
    <row r="245" spans="3:8">
      <c r="C245" s="865"/>
      <c r="D245" s="865"/>
      <c r="E245" s="460" t="s">
        <v>440</v>
      </c>
      <c r="F245" s="457">
        <v>1</v>
      </c>
      <c r="G245" s="480">
        <v>12000</v>
      </c>
      <c r="H245" s="902"/>
    </row>
    <row r="246" spans="3:8">
      <c r="C246" s="865"/>
      <c r="D246" s="865"/>
      <c r="E246" s="461" t="s">
        <v>378</v>
      </c>
      <c r="F246" s="457">
        <v>2</v>
      </c>
      <c r="G246" s="480">
        <v>22000</v>
      </c>
      <c r="H246" s="902"/>
    </row>
    <row r="247" spans="3:8">
      <c r="C247" s="865"/>
      <c r="D247" s="865"/>
      <c r="E247" s="461" t="s">
        <v>379</v>
      </c>
      <c r="F247" s="457">
        <v>7</v>
      </c>
      <c r="G247" s="480">
        <v>10500</v>
      </c>
      <c r="H247" s="902"/>
    </row>
    <row r="248" spans="3:8">
      <c r="C248" s="865"/>
      <c r="D248" s="865"/>
      <c r="E248" s="460" t="s">
        <v>441</v>
      </c>
      <c r="F248" s="457">
        <v>2</v>
      </c>
      <c r="G248" s="480">
        <v>60000</v>
      </c>
      <c r="H248" s="902"/>
    </row>
    <row r="249" spans="3:8">
      <c r="C249" s="865"/>
      <c r="D249" s="865"/>
      <c r="E249" s="461" t="s">
        <v>381</v>
      </c>
      <c r="F249" s="457">
        <v>3</v>
      </c>
      <c r="G249" s="480">
        <v>27000</v>
      </c>
      <c r="H249" s="902"/>
    </row>
    <row r="250" spans="3:8">
      <c r="C250" s="865"/>
      <c r="D250" s="865"/>
      <c r="E250" s="461" t="s">
        <v>382</v>
      </c>
      <c r="F250" s="457">
        <v>2</v>
      </c>
      <c r="G250" s="480">
        <v>500</v>
      </c>
      <c r="H250" s="902"/>
    </row>
    <row r="251" spans="3:8">
      <c r="C251" s="865"/>
      <c r="D251" s="865"/>
      <c r="E251" s="460" t="s">
        <v>442</v>
      </c>
      <c r="F251" s="457">
        <v>2</v>
      </c>
      <c r="G251" s="480">
        <v>1140</v>
      </c>
      <c r="H251" s="902"/>
    </row>
    <row r="252" spans="3:8">
      <c r="C252" s="865"/>
      <c r="D252" s="865"/>
      <c r="E252" s="460" t="s">
        <v>443</v>
      </c>
      <c r="F252" s="457">
        <v>2</v>
      </c>
      <c r="G252" s="480">
        <v>19000</v>
      </c>
      <c r="H252" s="902"/>
    </row>
    <row r="253" spans="3:8">
      <c r="C253" s="865"/>
      <c r="D253" s="865"/>
      <c r="E253" s="460" t="s">
        <v>444</v>
      </c>
      <c r="F253" s="457">
        <v>1</v>
      </c>
      <c r="G253" s="480">
        <v>165000</v>
      </c>
      <c r="H253" s="902"/>
    </row>
    <row r="254" spans="3:8">
      <c r="C254" s="865"/>
      <c r="D254" s="865"/>
      <c r="E254" s="461" t="s">
        <v>386</v>
      </c>
      <c r="F254" s="457">
        <v>1</v>
      </c>
      <c r="G254" s="480">
        <v>150000</v>
      </c>
      <c r="H254" s="902"/>
    </row>
    <row r="255" spans="3:8">
      <c r="C255" s="865"/>
      <c r="D255" s="865"/>
      <c r="E255" s="461" t="s">
        <v>387</v>
      </c>
      <c r="F255" s="457">
        <v>2</v>
      </c>
      <c r="G255" s="480">
        <v>26000</v>
      </c>
      <c r="H255" s="902"/>
    </row>
    <row r="256" spans="3:8">
      <c r="C256" s="461"/>
      <c r="D256" s="461"/>
      <c r="E256" s="461"/>
      <c r="F256" s="457"/>
      <c r="G256" s="478">
        <f>SUM(G238:G255)</f>
        <v>615180</v>
      </c>
    </row>
    <row r="257" spans="2:9" ht="27" customHeight="1">
      <c r="C257" s="863" t="s">
        <v>298</v>
      </c>
      <c r="D257" s="865" t="s">
        <v>389</v>
      </c>
      <c r="E257" s="461" t="s">
        <v>445</v>
      </c>
      <c r="F257" s="457">
        <v>150</v>
      </c>
      <c r="G257" s="481">
        <v>264501</v>
      </c>
    </row>
    <row r="258" spans="2:9">
      <c r="C258" s="863"/>
      <c r="D258" s="865"/>
      <c r="E258" s="460" t="s">
        <v>446</v>
      </c>
      <c r="F258" s="457">
        <v>154</v>
      </c>
      <c r="G258" s="481">
        <v>88519.2</v>
      </c>
    </row>
    <row r="259" spans="2:9">
      <c r="C259" s="863"/>
      <c r="D259" s="865"/>
      <c r="E259" s="460" t="s">
        <v>447</v>
      </c>
      <c r="F259" s="457">
        <v>140</v>
      </c>
      <c r="G259" s="481">
        <v>192073</v>
      </c>
    </row>
    <row r="260" spans="2:9" ht="27" customHeight="1">
      <c r="C260" s="863"/>
      <c r="D260" s="865"/>
      <c r="E260" s="461" t="s">
        <v>393</v>
      </c>
      <c r="F260" s="457">
        <v>150</v>
      </c>
      <c r="G260" s="481">
        <v>88380</v>
      </c>
    </row>
    <row r="261" spans="2:9" ht="27" customHeight="1">
      <c r="C261" s="863"/>
      <c r="D261" s="865"/>
      <c r="E261" s="461" t="s">
        <v>394</v>
      </c>
      <c r="F261" s="457">
        <v>156</v>
      </c>
      <c r="G261" s="481">
        <v>12603.24</v>
      </c>
    </row>
    <row r="262" spans="2:9">
      <c r="C262" s="863"/>
      <c r="D262" s="865"/>
      <c r="E262" s="460" t="s">
        <v>448</v>
      </c>
      <c r="F262" s="457">
        <v>150</v>
      </c>
      <c r="G262" s="481">
        <v>104899.5</v>
      </c>
    </row>
    <row r="263" spans="2:9">
      <c r="C263" s="863"/>
      <c r="D263" s="865"/>
      <c r="E263" s="460" t="s">
        <v>449</v>
      </c>
      <c r="F263" s="457">
        <v>150</v>
      </c>
      <c r="G263" s="481">
        <v>86199</v>
      </c>
    </row>
    <row r="264" spans="2:9">
      <c r="C264" s="460"/>
      <c r="D264" s="462"/>
      <c r="E264" s="460"/>
      <c r="F264" s="457"/>
      <c r="G264" s="482">
        <f>SUM(G257:G263)</f>
        <v>837174.94</v>
      </c>
    </row>
    <row r="265" spans="2:9" ht="27" customHeight="1">
      <c r="C265" s="863" t="s">
        <v>450</v>
      </c>
      <c r="D265" s="865" t="s">
        <v>389</v>
      </c>
      <c r="E265" s="461" t="s">
        <v>451</v>
      </c>
      <c r="F265" s="457">
        <v>2</v>
      </c>
      <c r="G265" s="480">
        <v>116946.24000000001</v>
      </c>
      <c r="H265" s="902" t="s">
        <v>452</v>
      </c>
    </row>
    <row r="266" spans="2:9" ht="27" customHeight="1">
      <c r="C266" s="863"/>
      <c r="D266" s="865"/>
      <c r="E266" s="461" t="s">
        <v>453</v>
      </c>
      <c r="F266" s="457">
        <v>1</v>
      </c>
      <c r="G266" s="480">
        <v>66962.429999999993</v>
      </c>
      <c r="H266" s="902"/>
    </row>
    <row r="267" spans="2:9">
      <c r="C267" s="863"/>
      <c r="D267" s="865"/>
      <c r="E267" s="460" t="s">
        <v>454</v>
      </c>
      <c r="F267" s="457">
        <v>2</v>
      </c>
      <c r="G267" s="480">
        <v>124516.86</v>
      </c>
      <c r="H267" s="902"/>
    </row>
    <row r="268" spans="2:9">
      <c r="C268" s="461"/>
      <c r="D268" s="461"/>
      <c r="E268" s="461"/>
      <c r="F268" s="457"/>
      <c r="G268" s="482">
        <f>SUM(G265:G267)</f>
        <v>308425.52999999997</v>
      </c>
    </row>
    <row r="269" spans="2:9">
      <c r="G269" s="463">
        <f>G268+G264+G256+G237+G177</f>
        <v>4294731.91</v>
      </c>
    </row>
    <row r="271" spans="2:9">
      <c r="B271" s="36" t="s">
        <v>210</v>
      </c>
      <c r="F271" s="20"/>
      <c r="G271" s="4"/>
      <c r="H271" s="21"/>
      <c r="I271" s="19"/>
    </row>
    <row r="272" spans="2:9">
      <c r="B272" s="1" t="s">
        <v>2</v>
      </c>
      <c r="C272" s="880" t="s">
        <v>455</v>
      </c>
      <c r="D272" s="899"/>
      <c r="E272" s="881"/>
      <c r="F272" s="2"/>
      <c r="G272" s="4"/>
      <c r="H272" s="21"/>
      <c r="I272" s="19"/>
    </row>
    <row r="273" spans="2:9" ht="38.25">
      <c r="B273" s="648" t="s">
        <v>3</v>
      </c>
      <c r="C273" s="649" t="s">
        <v>4</v>
      </c>
      <c r="D273" s="649" t="s">
        <v>159</v>
      </c>
      <c r="E273" s="649" t="s">
        <v>5</v>
      </c>
      <c r="F273" s="650" t="s">
        <v>6</v>
      </c>
      <c r="G273" s="651" t="s">
        <v>7</v>
      </c>
      <c r="H273" s="652" t="s">
        <v>160</v>
      </c>
      <c r="I273" s="652" t="s">
        <v>161</v>
      </c>
    </row>
    <row r="274" spans="2:9">
      <c r="B274" s="917" t="s">
        <v>8</v>
      </c>
      <c r="C274" s="863" t="s">
        <v>9</v>
      </c>
      <c r="D274" s="457">
        <v>1</v>
      </c>
      <c r="E274" s="645" t="s">
        <v>296</v>
      </c>
      <c r="F274" s="440">
        <v>0</v>
      </c>
      <c r="G274" s="441">
        <v>1292498.4099999999</v>
      </c>
      <c r="H274" s="793" t="s">
        <v>164</v>
      </c>
      <c r="I274" s="645" t="s">
        <v>456</v>
      </c>
    </row>
    <row r="275" spans="2:9">
      <c r="B275" s="917"/>
      <c r="C275" s="863"/>
      <c r="D275" s="661"/>
      <c r="E275" s="661"/>
      <c r="F275" s="661"/>
      <c r="G275" s="661">
        <f>SUM(G274)</f>
        <v>1292498.4099999999</v>
      </c>
      <c r="H275" s="662"/>
      <c r="I275" s="661"/>
    </row>
    <row r="276" spans="2:9">
      <c r="B276" s="860" t="s">
        <v>45</v>
      </c>
      <c r="C276" s="863" t="s">
        <v>46</v>
      </c>
      <c r="D276" s="457">
        <v>2</v>
      </c>
      <c r="E276" s="484" t="s">
        <v>302</v>
      </c>
      <c r="F276" s="457">
        <v>5</v>
      </c>
      <c r="G276" s="858">
        <v>45000</v>
      </c>
      <c r="H276" s="793" t="s">
        <v>168</v>
      </c>
      <c r="I276" s="541" t="s">
        <v>457</v>
      </c>
    </row>
    <row r="277" spans="2:9">
      <c r="B277" s="861"/>
      <c r="C277" s="863"/>
      <c r="D277" s="457">
        <v>2</v>
      </c>
      <c r="E277" s="484" t="s">
        <v>407</v>
      </c>
      <c r="F277" s="457">
        <v>5</v>
      </c>
      <c r="G277" s="858">
        <v>66000</v>
      </c>
      <c r="H277" s="793" t="s">
        <v>168</v>
      </c>
      <c r="I277" s="541" t="s">
        <v>458</v>
      </c>
    </row>
    <row r="278" spans="2:9">
      <c r="B278" s="861"/>
      <c r="C278" s="863"/>
      <c r="D278" s="457">
        <v>2</v>
      </c>
      <c r="E278" s="484" t="s">
        <v>306</v>
      </c>
      <c r="F278" s="457">
        <v>5</v>
      </c>
      <c r="G278" s="858">
        <v>18000</v>
      </c>
      <c r="H278" s="793" t="s">
        <v>168</v>
      </c>
      <c r="I278" s="541" t="s">
        <v>458</v>
      </c>
    </row>
    <row r="279" spans="2:9">
      <c r="B279" s="861"/>
      <c r="C279" s="863"/>
      <c r="D279" s="457">
        <v>2</v>
      </c>
      <c r="E279" s="484" t="s">
        <v>408</v>
      </c>
      <c r="F279" s="457">
        <v>5</v>
      </c>
      <c r="G279" s="858">
        <v>9000</v>
      </c>
      <c r="H279" s="793" t="s">
        <v>168</v>
      </c>
      <c r="I279" s="541" t="s">
        <v>458</v>
      </c>
    </row>
    <row r="280" spans="2:9">
      <c r="B280" s="861"/>
      <c r="C280" s="863"/>
      <c r="D280" s="457">
        <v>2</v>
      </c>
      <c r="E280" s="484" t="s">
        <v>308</v>
      </c>
      <c r="F280" s="457">
        <v>5</v>
      </c>
      <c r="G280" s="858">
        <v>6000</v>
      </c>
      <c r="H280" s="793" t="s">
        <v>168</v>
      </c>
      <c r="I280" s="541" t="s">
        <v>458</v>
      </c>
    </row>
    <row r="281" spans="2:9">
      <c r="B281" s="861"/>
      <c r="C281" s="863"/>
      <c r="D281" s="457">
        <v>2</v>
      </c>
      <c r="E281" s="484" t="s">
        <v>309</v>
      </c>
      <c r="F281" s="457">
        <v>2</v>
      </c>
      <c r="G281" s="858">
        <v>24000</v>
      </c>
      <c r="H281" s="793" t="s">
        <v>168</v>
      </c>
      <c r="I281" s="541" t="s">
        <v>458</v>
      </c>
    </row>
    <row r="282" spans="2:9">
      <c r="B282" s="861"/>
      <c r="C282" s="863"/>
      <c r="D282" s="457">
        <v>2</v>
      </c>
      <c r="E282" s="484" t="s">
        <v>310</v>
      </c>
      <c r="F282" s="457">
        <v>4</v>
      </c>
      <c r="G282" s="858">
        <v>3360</v>
      </c>
      <c r="H282" s="793" t="s">
        <v>168</v>
      </c>
      <c r="I282" s="541" t="s">
        <v>458</v>
      </c>
    </row>
    <row r="283" spans="2:9">
      <c r="B283" s="861"/>
      <c r="C283" s="863"/>
      <c r="D283" s="457">
        <v>2</v>
      </c>
      <c r="E283" s="484" t="s">
        <v>311</v>
      </c>
      <c r="F283" s="457">
        <v>4</v>
      </c>
      <c r="G283" s="858">
        <v>3200</v>
      </c>
      <c r="H283" s="793" t="s">
        <v>168</v>
      </c>
      <c r="I283" s="541" t="s">
        <v>458</v>
      </c>
    </row>
    <row r="284" spans="2:9">
      <c r="B284" s="861"/>
      <c r="C284" s="863"/>
      <c r="D284" s="457">
        <v>2</v>
      </c>
      <c r="E284" s="484" t="s">
        <v>312</v>
      </c>
      <c r="F284" s="457">
        <v>10</v>
      </c>
      <c r="G284" s="858">
        <v>8000</v>
      </c>
      <c r="H284" s="793" t="s">
        <v>168</v>
      </c>
      <c r="I284" s="541" t="s">
        <v>458</v>
      </c>
    </row>
    <row r="285" spans="2:9">
      <c r="B285" s="861"/>
      <c r="C285" s="863"/>
      <c r="D285" s="457">
        <v>2</v>
      </c>
      <c r="E285" s="484" t="s">
        <v>313</v>
      </c>
      <c r="F285" s="457">
        <v>10</v>
      </c>
      <c r="G285" s="858">
        <v>6800</v>
      </c>
      <c r="H285" s="793" t="s">
        <v>168</v>
      </c>
      <c r="I285" s="541" t="s">
        <v>458</v>
      </c>
    </row>
    <row r="286" spans="2:9">
      <c r="B286" s="861"/>
      <c r="C286" s="863"/>
      <c r="D286" s="457">
        <v>2</v>
      </c>
      <c r="E286" s="484" t="s">
        <v>314</v>
      </c>
      <c r="F286" s="457">
        <v>10</v>
      </c>
      <c r="G286" s="858">
        <v>13800</v>
      </c>
      <c r="H286" s="793" t="s">
        <v>168</v>
      </c>
      <c r="I286" s="541" t="s">
        <v>458</v>
      </c>
    </row>
    <row r="287" spans="2:9">
      <c r="B287" s="861"/>
      <c r="C287" s="863"/>
      <c r="D287" s="457">
        <v>2</v>
      </c>
      <c r="E287" s="484" t="s">
        <v>409</v>
      </c>
      <c r="F287" s="457">
        <v>4</v>
      </c>
      <c r="G287" s="858">
        <v>7200</v>
      </c>
      <c r="H287" s="793" t="s">
        <v>168</v>
      </c>
      <c r="I287" s="541" t="s">
        <v>458</v>
      </c>
    </row>
    <row r="288" spans="2:9">
      <c r="B288" s="861"/>
      <c r="C288" s="863"/>
      <c r="D288" s="457">
        <v>2</v>
      </c>
      <c r="E288" s="484" t="s">
        <v>316</v>
      </c>
      <c r="F288" s="457">
        <v>4</v>
      </c>
      <c r="G288" s="858">
        <v>9600</v>
      </c>
      <c r="H288" s="793" t="s">
        <v>168</v>
      </c>
      <c r="I288" s="541" t="s">
        <v>458</v>
      </c>
    </row>
    <row r="289" spans="2:9">
      <c r="B289" s="861"/>
      <c r="C289" s="863"/>
      <c r="D289" s="457">
        <v>2</v>
      </c>
      <c r="E289" s="484" t="s">
        <v>317</v>
      </c>
      <c r="F289" s="457">
        <v>5</v>
      </c>
      <c r="G289" s="858">
        <v>12000</v>
      </c>
      <c r="H289" s="793" t="s">
        <v>168</v>
      </c>
      <c r="I289" s="541" t="s">
        <v>458</v>
      </c>
    </row>
    <row r="290" spans="2:9">
      <c r="B290" s="861"/>
      <c r="C290" s="863"/>
      <c r="D290" s="457">
        <v>2</v>
      </c>
      <c r="E290" s="484" t="s">
        <v>410</v>
      </c>
      <c r="F290" s="457">
        <v>5</v>
      </c>
      <c r="G290" s="858">
        <v>15000</v>
      </c>
      <c r="H290" s="793" t="s">
        <v>168</v>
      </c>
      <c r="I290" s="541" t="s">
        <v>458</v>
      </c>
    </row>
    <row r="291" spans="2:9">
      <c r="B291" s="861"/>
      <c r="C291" s="863"/>
      <c r="D291" s="457">
        <v>2</v>
      </c>
      <c r="E291" s="484" t="s">
        <v>411</v>
      </c>
      <c r="F291" s="457">
        <v>8</v>
      </c>
      <c r="G291" s="858">
        <v>28800</v>
      </c>
      <c r="H291" s="793" t="s">
        <v>168</v>
      </c>
      <c r="I291" s="541" t="s">
        <v>458</v>
      </c>
    </row>
    <row r="292" spans="2:9">
      <c r="B292" s="861"/>
      <c r="C292" s="863"/>
      <c r="D292" s="457">
        <v>2</v>
      </c>
      <c r="E292" s="484" t="s">
        <v>412</v>
      </c>
      <c r="F292" s="457">
        <v>8</v>
      </c>
      <c r="G292" s="858">
        <v>30400</v>
      </c>
      <c r="H292" s="793" t="s">
        <v>168</v>
      </c>
      <c r="I292" s="541" t="s">
        <v>458</v>
      </c>
    </row>
    <row r="293" spans="2:9">
      <c r="B293" s="861"/>
      <c r="C293" s="863"/>
      <c r="D293" s="457">
        <v>2</v>
      </c>
      <c r="E293" s="484" t="s">
        <v>413</v>
      </c>
      <c r="F293" s="457">
        <v>8</v>
      </c>
      <c r="G293" s="858">
        <v>28800</v>
      </c>
      <c r="H293" s="793" t="s">
        <v>168</v>
      </c>
      <c r="I293" s="541" t="s">
        <v>458</v>
      </c>
    </row>
    <row r="294" spans="2:9">
      <c r="B294" s="861"/>
      <c r="C294" s="863"/>
      <c r="D294" s="457">
        <v>2</v>
      </c>
      <c r="E294" s="484" t="s">
        <v>414</v>
      </c>
      <c r="F294" s="457">
        <v>5</v>
      </c>
      <c r="G294" s="858">
        <v>10500</v>
      </c>
      <c r="H294" s="793" t="s">
        <v>168</v>
      </c>
      <c r="I294" s="541" t="s">
        <v>458</v>
      </c>
    </row>
    <row r="295" spans="2:9">
      <c r="B295" s="861"/>
      <c r="C295" s="863"/>
      <c r="D295" s="457">
        <v>2</v>
      </c>
      <c r="E295" s="484" t="s">
        <v>323</v>
      </c>
      <c r="F295" s="457">
        <v>10</v>
      </c>
      <c r="G295" s="858">
        <v>45000</v>
      </c>
      <c r="H295" s="793" t="s">
        <v>168</v>
      </c>
      <c r="I295" s="541" t="s">
        <v>458</v>
      </c>
    </row>
    <row r="296" spans="2:9">
      <c r="B296" s="861"/>
      <c r="C296" s="863"/>
      <c r="D296" s="457">
        <v>2</v>
      </c>
      <c r="E296" s="484" t="s">
        <v>324</v>
      </c>
      <c r="F296" s="457">
        <v>5</v>
      </c>
      <c r="G296" s="858">
        <v>3600</v>
      </c>
      <c r="H296" s="793" t="s">
        <v>168</v>
      </c>
      <c r="I296" s="541" t="s">
        <v>458</v>
      </c>
    </row>
    <row r="297" spans="2:9">
      <c r="B297" s="861"/>
      <c r="C297" s="863"/>
      <c r="D297" s="457">
        <v>2</v>
      </c>
      <c r="E297" s="484" t="s">
        <v>325</v>
      </c>
      <c r="F297" s="457">
        <v>5</v>
      </c>
      <c r="G297" s="858">
        <v>6000</v>
      </c>
      <c r="H297" s="793" t="s">
        <v>168</v>
      </c>
      <c r="I297" s="541" t="s">
        <v>458</v>
      </c>
    </row>
    <row r="298" spans="2:9">
      <c r="B298" s="861"/>
      <c r="C298" s="863"/>
      <c r="D298" s="457">
        <v>2</v>
      </c>
      <c r="E298" s="484" t="s">
        <v>415</v>
      </c>
      <c r="F298" s="457">
        <v>2</v>
      </c>
      <c r="G298" s="858">
        <v>276000</v>
      </c>
      <c r="H298" s="793" t="s">
        <v>168</v>
      </c>
      <c r="I298" s="541" t="s">
        <v>458</v>
      </c>
    </row>
    <row r="299" spans="2:9">
      <c r="B299" s="861"/>
      <c r="C299" s="863"/>
      <c r="D299" s="457">
        <v>2</v>
      </c>
      <c r="E299" s="484" t="s">
        <v>416</v>
      </c>
      <c r="F299" s="457">
        <v>3</v>
      </c>
      <c r="G299" s="858">
        <v>7200</v>
      </c>
      <c r="H299" s="793" t="s">
        <v>168</v>
      </c>
      <c r="I299" s="541" t="s">
        <v>458</v>
      </c>
    </row>
    <row r="300" spans="2:9">
      <c r="B300" s="861"/>
      <c r="C300" s="863"/>
      <c r="D300" s="457">
        <v>2</v>
      </c>
      <c r="E300" s="484" t="s">
        <v>417</v>
      </c>
      <c r="F300" s="457">
        <v>3</v>
      </c>
      <c r="G300" s="858">
        <v>9000</v>
      </c>
      <c r="H300" s="793" t="s">
        <v>168</v>
      </c>
      <c r="I300" s="541" t="s">
        <v>458</v>
      </c>
    </row>
    <row r="301" spans="2:9">
      <c r="B301" s="861"/>
      <c r="C301" s="863"/>
      <c r="D301" s="457">
        <v>2</v>
      </c>
      <c r="E301" s="484" t="s">
        <v>418</v>
      </c>
      <c r="F301" s="457">
        <v>3</v>
      </c>
      <c r="G301" s="858">
        <v>21600</v>
      </c>
      <c r="H301" s="793" t="s">
        <v>168</v>
      </c>
      <c r="I301" s="541" t="s">
        <v>458</v>
      </c>
    </row>
    <row r="302" spans="2:9">
      <c r="B302" s="861"/>
      <c r="C302" s="863"/>
      <c r="D302" s="457">
        <v>2</v>
      </c>
      <c r="E302" s="484" t="s">
        <v>419</v>
      </c>
      <c r="F302" s="457">
        <v>3</v>
      </c>
      <c r="G302" s="858">
        <v>21600</v>
      </c>
      <c r="H302" s="793" t="s">
        <v>168</v>
      </c>
      <c r="I302" s="541" t="s">
        <v>458</v>
      </c>
    </row>
    <row r="303" spans="2:9">
      <c r="B303" s="861"/>
      <c r="C303" s="863"/>
      <c r="D303" s="457">
        <v>2</v>
      </c>
      <c r="E303" s="484" t="s">
        <v>420</v>
      </c>
      <c r="F303" s="457">
        <v>5</v>
      </c>
      <c r="G303" s="858">
        <v>15000</v>
      </c>
      <c r="H303" s="793" t="s">
        <v>168</v>
      </c>
      <c r="I303" s="541" t="s">
        <v>458</v>
      </c>
    </row>
    <row r="304" spans="2:9">
      <c r="B304" s="861"/>
      <c r="C304" s="863"/>
      <c r="D304" s="457">
        <v>2</v>
      </c>
      <c r="E304" s="484" t="s">
        <v>421</v>
      </c>
      <c r="F304" s="457">
        <v>5</v>
      </c>
      <c r="G304" s="858">
        <v>36000</v>
      </c>
      <c r="H304" s="793" t="s">
        <v>168</v>
      </c>
      <c r="I304" s="541" t="s">
        <v>458</v>
      </c>
    </row>
    <row r="305" spans="2:9">
      <c r="B305" s="861"/>
      <c r="C305" s="863"/>
      <c r="D305" s="457">
        <v>2</v>
      </c>
      <c r="E305" s="484" t="s">
        <v>422</v>
      </c>
      <c r="F305" s="457">
        <v>5</v>
      </c>
      <c r="G305" s="858">
        <v>4800</v>
      </c>
      <c r="H305" s="793" t="s">
        <v>168</v>
      </c>
      <c r="I305" s="541" t="s">
        <v>458</v>
      </c>
    </row>
    <row r="306" spans="2:9">
      <c r="B306" s="861"/>
      <c r="C306" s="863"/>
      <c r="D306" s="457">
        <v>2</v>
      </c>
      <c r="E306" s="484" t="s">
        <v>334</v>
      </c>
      <c r="F306" s="457">
        <v>5</v>
      </c>
      <c r="G306" s="858">
        <v>18000</v>
      </c>
      <c r="H306" s="793" t="s">
        <v>168</v>
      </c>
      <c r="I306" s="541" t="s">
        <v>458</v>
      </c>
    </row>
    <row r="307" spans="2:9">
      <c r="B307" s="861"/>
      <c r="C307" s="863"/>
      <c r="D307" s="457">
        <v>2</v>
      </c>
      <c r="E307" s="484" t="s">
        <v>335</v>
      </c>
      <c r="F307" s="457">
        <v>3</v>
      </c>
      <c r="G307" s="858">
        <v>10800</v>
      </c>
      <c r="H307" s="793" t="s">
        <v>168</v>
      </c>
      <c r="I307" s="541" t="s">
        <v>458</v>
      </c>
    </row>
    <row r="308" spans="2:9">
      <c r="B308" s="861"/>
      <c r="C308" s="863"/>
      <c r="D308" s="457">
        <v>2</v>
      </c>
      <c r="E308" s="484" t="s">
        <v>423</v>
      </c>
      <c r="F308" s="457">
        <v>7</v>
      </c>
      <c r="G308" s="858">
        <v>25200</v>
      </c>
      <c r="H308" s="793" t="s">
        <v>168</v>
      </c>
      <c r="I308" s="541" t="s">
        <v>458</v>
      </c>
    </row>
    <row r="309" spans="2:9">
      <c r="B309" s="861"/>
      <c r="C309" s="863"/>
      <c r="D309" s="457">
        <v>2</v>
      </c>
      <c r="E309" s="484" t="s">
        <v>424</v>
      </c>
      <c r="F309" s="457">
        <v>2</v>
      </c>
      <c r="G309" s="858">
        <v>72000</v>
      </c>
      <c r="H309" s="793" t="s">
        <v>168</v>
      </c>
      <c r="I309" s="541" t="s">
        <v>457</v>
      </c>
    </row>
    <row r="310" spans="2:9">
      <c r="B310" s="861"/>
      <c r="C310" s="863"/>
      <c r="D310" s="457">
        <v>2</v>
      </c>
      <c r="E310" s="484" t="s">
        <v>338</v>
      </c>
      <c r="F310" s="457">
        <v>2</v>
      </c>
      <c r="G310" s="858">
        <v>4600</v>
      </c>
      <c r="H310" s="793" t="s">
        <v>168</v>
      </c>
      <c r="I310" s="541" t="s">
        <v>458</v>
      </c>
    </row>
    <row r="311" spans="2:9">
      <c r="B311" s="861"/>
      <c r="C311" s="863"/>
      <c r="D311" s="457">
        <v>2</v>
      </c>
      <c r="E311" s="484" t="s">
        <v>425</v>
      </c>
      <c r="F311" s="457">
        <v>2</v>
      </c>
      <c r="G311" s="858">
        <v>48000</v>
      </c>
      <c r="H311" s="793" t="s">
        <v>168</v>
      </c>
      <c r="I311" s="541" t="s">
        <v>458</v>
      </c>
    </row>
    <row r="312" spans="2:9">
      <c r="B312" s="861"/>
      <c r="C312" s="863"/>
      <c r="D312" s="457">
        <v>2</v>
      </c>
      <c r="E312" s="484" t="s">
        <v>426</v>
      </c>
      <c r="F312" s="457">
        <v>18</v>
      </c>
      <c r="G312" s="858">
        <v>5040</v>
      </c>
      <c r="H312" s="793" t="s">
        <v>168</v>
      </c>
      <c r="I312" s="541" t="s">
        <v>458</v>
      </c>
    </row>
    <row r="313" spans="2:9">
      <c r="B313" s="861"/>
      <c r="C313" s="863"/>
      <c r="D313" s="457">
        <v>2</v>
      </c>
      <c r="E313" s="484" t="s">
        <v>427</v>
      </c>
      <c r="F313" s="457">
        <v>23</v>
      </c>
      <c r="G313" s="858">
        <v>19550</v>
      </c>
      <c r="H313" s="793" t="s">
        <v>168</v>
      </c>
      <c r="I313" s="541" t="s">
        <v>458</v>
      </c>
    </row>
    <row r="314" spans="2:9">
      <c r="B314" s="861"/>
      <c r="C314" s="863"/>
      <c r="D314" s="457">
        <v>2</v>
      </c>
      <c r="E314" s="484" t="s">
        <v>342</v>
      </c>
      <c r="F314" s="457">
        <v>2</v>
      </c>
      <c r="G314" s="858">
        <v>12400</v>
      </c>
      <c r="H314" s="793" t="s">
        <v>459</v>
      </c>
      <c r="I314" s="541" t="s">
        <v>460</v>
      </c>
    </row>
    <row r="315" spans="2:9">
      <c r="B315" s="861"/>
      <c r="C315" s="863"/>
      <c r="D315" s="457">
        <v>2</v>
      </c>
      <c r="E315" s="484" t="s">
        <v>344</v>
      </c>
      <c r="F315" s="457">
        <v>2</v>
      </c>
      <c r="G315" s="858">
        <v>1700</v>
      </c>
      <c r="H315" s="793" t="s">
        <v>168</v>
      </c>
      <c r="I315" s="541" t="s">
        <v>458</v>
      </c>
    </row>
    <row r="316" spans="2:9">
      <c r="B316" s="861"/>
      <c r="C316" s="864"/>
      <c r="D316" s="457">
        <v>2</v>
      </c>
      <c r="E316" s="484" t="s">
        <v>345</v>
      </c>
      <c r="F316" s="457">
        <v>4</v>
      </c>
      <c r="G316" s="858">
        <v>4200</v>
      </c>
      <c r="H316" s="793" t="s">
        <v>168</v>
      </c>
      <c r="I316" s="541" t="s">
        <v>458</v>
      </c>
    </row>
    <row r="317" spans="2:9">
      <c r="B317" s="861"/>
      <c r="C317" s="864"/>
      <c r="D317" s="457">
        <v>2</v>
      </c>
      <c r="E317" s="484" t="s">
        <v>346</v>
      </c>
      <c r="F317" s="457">
        <v>12</v>
      </c>
      <c r="G317" s="858">
        <v>6600</v>
      </c>
      <c r="H317" s="793" t="s">
        <v>168</v>
      </c>
      <c r="I317" s="541" t="s">
        <v>458</v>
      </c>
    </row>
    <row r="318" spans="2:9">
      <c r="B318" s="861"/>
      <c r="C318" s="864"/>
      <c r="D318" s="457">
        <v>2</v>
      </c>
      <c r="E318" s="484" t="s">
        <v>347</v>
      </c>
      <c r="F318" s="457">
        <v>4</v>
      </c>
      <c r="G318" s="858">
        <v>7600</v>
      </c>
      <c r="H318" s="793" t="s">
        <v>168</v>
      </c>
      <c r="I318" s="541" t="s">
        <v>458</v>
      </c>
    </row>
    <row r="319" spans="2:9">
      <c r="B319" s="861"/>
      <c r="C319" s="863"/>
      <c r="D319" s="457">
        <v>2</v>
      </c>
      <c r="E319" s="484" t="s">
        <v>348</v>
      </c>
      <c r="F319" s="457">
        <v>2</v>
      </c>
      <c r="G319" s="858">
        <v>2800</v>
      </c>
      <c r="H319" s="793" t="s">
        <v>168</v>
      </c>
      <c r="I319" s="541" t="s">
        <v>458</v>
      </c>
    </row>
    <row r="320" spans="2:9">
      <c r="B320" s="861"/>
      <c r="C320" s="863"/>
      <c r="D320" s="457">
        <v>2</v>
      </c>
      <c r="E320" s="484" t="s">
        <v>349</v>
      </c>
      <c r="F320" s="457">
        <v>2</v>
      </c>
      <c r="G320" s="858">
        <v>1800</v>
      </c>
      <c r="H320" s="793" t="s">
        <v>168</v>
      </c>
      <c r="I320" s="541" t="s">
        <v>458</v>
      </c>
    </row>
    <row r="321" spans="2:9">
      <c r="B321" s="861"/>
      <c r="C321" s="863"/>
      <c r="D321" s="457">
        <v>2</v>
      </c>
      <c r="E321" s="484" t="s">
        <v>350</v>
      </c>
      <c r="F321" s="457">
        <v>12</v>
      </c>
      <c r="G321" s="858">
        <v>16200</v>
      </c>
      <c r="H321" s="793" t="s">
        <v>168</v>
      </c>
      <c r="I321" s="541" t="s">
        <v>458</v>
      </c>
    </row>
    <row r="322" spans="2:9">
      <c r="B322" s="861"/>
      <c r="C322" s="863"/>
      <c r="D322" s="457">
        <v>2</v>
      </c>
      <c r="E322" s="484" t="s">
        <v>351</v>
      </c>
      <c r="F322" s="457">
        <v>20</v>
      </c>
      <c r="G322" s="858">
        <v>19000</v>
      </c>
      <c r="H322" s="793" t="s">
        <v>168</v>
      </c>
      <c r="I322" s="541" t="s">
        <v>458</v>
      </c>
    </row>
    <row r="323" spans="2:9">
      <c r="B323" s="861"/>
      <c r="C323" s="863"/>
      <c r="D323" s="457">
        <v>2</v>
      </c>
      <c r="E323" s="484" t="s">
        <v>352</v>
      </c>
      <c r="F323" s="457">
        <v>15</v>
      </c>
      <c r="G323" s="858">
        <v>28500</v>
      </c>
      <c r="H323" s="793" t="s">
        <v>168</v>
      </c>
      <c r="I323" s="541" t="s">
        <v>458</v>
      </c>
    </row>
    <row r="324" spans="2:9">
      <c r="B324" s="861"/>
      <c r="C324" s="863"/>
      <c r="D324" s="457">
        <v>2</v>
      </c>
      <c r="E324" s="484" t="s">
        <v>353</v>
      </c>
      <c r="F324" s="457">
        <v>2</v>
      </c>
      <c r="G324" s="858">
        <v>7200</v>
      </c>
      <c r="H324" s="793" t="s">
        <v>168</v>
      </c>
      <c r="I324" s="541" t="s">
        <v>458</v>
      </c>
    </row>
    <row r="325" spans="2:9">
      <c r="B325" s="861"/>
      <c r="C325" s="863"/>
      <c r="D325" s="457">
        <v>2</v>
      </c>
      <c r="E325" s="484" t="s">
        <v>428</v>
      </c>
      <c r="F325" s="457">
        <v>5</v>
      </c>
      <c r="G325" s="858">
        <v>12250</v>
      </c>
      <c r="H325" s="793" t="s">
        <v>168</v>
      </c>
      <c r="I325" s="541" t="s">
        <v>458</v>
      </c>
    </row>
    <row r="326" spans="2:9">
      <c r="B326" s="861"/>
      <c r="C326" s="863"/>
      <c r="D326" s="457">
        <v>2</v>
      </c>
      <c r="E326" s="484" t="s">
        <v>355</v>
      </c>
      <c r="F326" s="457">
        <v>3</v>
      </c>
      <c r="G326" s="858">
        <v>8100</v>
      </c>
      <c r="H326" s="793" t="s">
        <v>459</v>
      </c>
      <c r="I326" s="541" t="s">
        <v>461</v>
      </c>
    </row>
    <row r="327" spans="2:9">
      <c r="B327" s="861"/>
      <c r="C327" s="863"/>
      <c r="D327" s="457">
        <v>2</v>
      </c>
      <c r="E327" s="484" t="s">
        <v>357</v>
      </c>
      <c r="F327" s="457">
        <v>3</v>
      </c>
      <c r="G327" s="858">
        <v>6900</v>
      </c>
      <c r="H327" s="793" t="s">
        <v>459</v>
      </c>
      <c r="I327" s="541" t="s">
        <v>461</v>
      </c>
    </row>
    <row r="328" spans="2:9">
      <c r="B328" s="861"/>
      <c r="C328" s="863"/>
      <c r="D328" s="457">
        <v>2</v>
      </c>
      <c r="E328" s="484" t="s">
        <v>429</v>
      </c>
      <c r="F328" s="457">
        <v>2</v>
      </c>
      <c r="G328" s="858">
        <v>14400</v>
      </c>
      <c r="H328" s="793" t="s">
        <v>168</v>
      </c>
      <c r="I328" s="541" t="s">
        <v>458</v>
      </c>
    </row>
    <row r="329" spans="2:9">
      <c r="B329" s="861"/>
      <c r="C329" s="863"/>
      <c r="D329" s="457">
        <v>2</v>
      </c>
      <c r="E329" s="484" t="s">
        <v>430</v>
      </c>
      <c r="F329" s="457">
        <v>2</v>
      </c>
      <c r="G329" s="858">
        <v>9200</v>
      </c>
      <c r="H329" s="793" t="s">
        <v>168</v>
      </c>
      <c r="I329" s="541" t="s">
        <v>458</v>
      </c>
    </row>
    <row r="330" spans="2:9">
      <c r="B330" s="861"/>
      <c r="C330" s="863"/>
      <c r="D330" s="457">
        <v>2</v>
      </c>
      <c r="E330" s="484" t="s">
        <v>431</v>
      </c>
      <c r="F330" s="457">
        <v>1</v>
      </c>
      <c r="G330" s="858">
        <v>4153.03</v>
      </c>
      <c r="H330" s="793" t="s">
        <v>168</v>
      </c>
      <c r="I330" s="541" t="s">
        <v>458</v>
      </c>
    </row>
    <row r="331" spans="2:9">
      <c r="B331" s="861"/>
      <c r="C331" s="863"/>
      <c r="D331" s="457">
        <v>2</v>
      </c>
      <c r="E331" s="484" t="s">
        <v>432</v>
      </c>
      <c r="F331" s="457">
        <v>6</v>
      </c>
      <c r="G331" s="858">
        <v>16800</v>
      </c>
      <c r="H331" s="793" t="s">
        <v>168</v>
      </c>
      <c r="I331" s="541" t="s">
        <v>458</v>
      </c>
    </row>
    <row r="332" spans="2:9">
      <c r="B332" s="861"/>
      <c r="C332" s="863"/>
      <c r="D332" s="457">
        <v>2</v>
      </c>
      <c r="E332" s="484" t="s">
        <v>433</v>
      </c>
      <c r="F332" s="457">
        <v>4</v>
      </c>
      <c r="G332" s="858">
        <v>7200</v>
      </c>
      <c r="H332" s="793" t="s">
        <v>168</v>
      </c>
      <c r="I332" s="541" t="s">
        <v>458</v>
      </c>
    </row>
    <row r="333" spans="2:9">
      <c r="B333" s="861"/>
      <c r="C333" s="863"/>
      <c r="D333" s="457">
        <v>2</v>
      </c>
      <c r="E333" s="484" t="s">
        <v>434</v>
      </c>
      <c r="F333" s="457">
        <v>12</v>
      </c>
      <c r="G333" s="858">
        <v>18000</v>
      </c>
      <c r="H333" s="793" t="s">
        <v>168</v>
      </c>
      <c r="I333" s="541" t="s">
        <v>458</v>
      </c>
    </row>
    <row r="334" spans="2:9">
      <c r="B334" s="861"/>
      <c r="C334" s="863"/>
      <c r="D334" s="457">
        <v>3</v>
      </c>
      <c r="E334" s="484" t="s">
        <v>369</v>
      </c>
      <c r="F334" s="457">
        <v>6</v>
      </c>
      <c r="G334" s="858">
        <v>42000</v>
      </c>
      <c r="H334" s="793" t="s">
        <v>168</v>
      </c>
      <c r="I334" s="541" t="s">
        <v>462</v>
      </c>
    </row>
    <row r="335" spans="2:9">
      <c r="B335" s="861"/>
      <c r="C335" s="863"/>
      <c r="D335" s="457">
        <v>3</v>
      </c>
      <c r="E335" s="484" t="s">
        <v>436</v>
      </c>
      <c r="F335" s="457">
        <v>1</v>
      </c>
      <c r="G335" s="858">
        <v>99000</v>
      </c>
      <c r="H335" s="793" t="s">
        <v>177</v>
      </c>
      <c r="I335" s="541" t="s">
        <v>462</v>
      </c>
    </row>
    <row r="336" spans="2:9">
      <c r="B336" s="861"/>
      <c r="C336" s="863"/>
      <c r="D336" s="457">
        <v>3</v>
      </c>
      <c r="E336" s="484" t="s">
        <v>371</v>
      </c>
      <c r="F336" s="457">
        <v>1</v>
      </c>
      <c r="G336" s="858">
        <v>3000</v>
      </c>
      <c r="H336" s="793" t="s">
        <v>177</v>
      </c>
      <c r="I336" s="541" t="s">
        <v>462</v>
      </c>
    </row>
    <row r="337" spans="2:9">
      <c r="B337" s="861"/>
      <c r="C337" s="863"/>
      <c r="D337" s="457">
        <v>3</v>
      </c>
      <c r="E337" s="484" t="s">
        <v>372</v>
      </c>
      <c r="F337" s="457">
        <v>2</v>
      </c>
      <c r="G337" s="858">
        <v>7200</v>
      </c>
      <c r="H337" s="793" t="s">
        <v>177</v>
      </c>
      <c r="I337" s="541" t="s">
        <v>462</v>
      </c>
    </row>
    <row r="338" spans="2:9">
      <c r="B338" s="861"/>
      <c r="C338" s="863"/>
      <c r="D338" s="457">
        <v>3</v>
      </c>
      <c r="E338" s="484" t="s">
        <v>373</v>
      </c>
      <c r="F338" s="457">
        <v>1</v>
      </c>
      <c r="G338" s="858">
        <v>3500</v>
      </c>
      <c r="H338" s="793" t="s">
        <v>177</v>
      </c>
      <c r="I338" s="541" t="s">
        <v>462</v>
      </c>
    </row>
    <row r="339" spans="2:9">
      <c r="B339" s="861"/>
      <c r="C339" s="863"/>
      <c r="D339" s="457">
        <v>3</v>
      </c>
      <c r="E339" s="484" t="s">
        <v>374</v>
      </c>
      <c r="F339" s="457">
        <v>2</v>
      </c>
      <c r="G339" s="858">
        <v>560</v>
      </c>
      <c r="H339" s="793" t="s">
        <v>177</v>
      </c>
      <c r="I339" s="541" t="s">
        <v>462</v>
      </c>
    </row>
    <row r="340" spans="2:9">
      <c r="B340" s="861"/>
      <c r="C340" s="863"/>
      <c r="D340" s="457">
        <v>3</v>
      </c>
      <c r="E340" s="484" t="s">
        <v>438</v>
      </c>
      <c r="F340" s="457">
        <v>2</v>
      </c>
      <c r="G340" s="858">
        <v>7000</v>
      </c>
      <c r="H340" s="793" t="s">
        <v>177</v>
      </c>
      <c r="I340" s="541" t="s">
        <v>462</v>
      </c>
    </row>
    <row r="341" spans="2:9">
      <c r="B341" s="861"/>
      <c r="C341" s="863"/>
      <c r="D341" s="457">
        <v>3</v>
      </c>
      <c r="E341" s="484" t="s">
        <v>439</v>
      </c>
      <c r="F341" s="457">
        <v>2</v>
      </c>
      <c r="G341" s="858">
        <v>1780</v>
      </c>
      <c r="H341" s="793" t="s">
        <v>177</v>
      </c>
      <c r="I341" s="541" t="s">
        <v>462</v>
      </c>
    </row>
    <row r="342" spans="2:9">
      <c r="B342" s="861"/>
      <c r="C342" s="863"/>
      <c r="D342" s="457">
        <v>3</v>
      </c>
      <c r="E342" s="484" t="s">
        <v>440</v>
      </c>
      <c r="F342" s="457">
        <v>1</v>
      </c>
      <c r="G342" s="858">
        <v>12000</v>
      </c>
      <c r="H342" s="793" t="s">
        <v>177</v>
      </c>
      <c r="I342" s="541" t="s">
        <v>462</v>
      </c>
    </row>
    <row r="343" spans="2:9">
      <c r="B343" s="861"/>
      <c r="C343" s="863"/>
      <c r="D343" s="457">
        <v>3</v>
      </c>
      <c r="E343" s="484" t="s">
        <v>378</v>
      </c>
      <c r="F343" s="457">
        <v>2</v>
      </c>
      <c r="G343" s="858">
        <v>22000</v>
      </c>
      <c r="H343" s="793" t="s">
        <v>177</v>
      </c>
      <c r="I343" s="541" t="s">
        <v>462</v>
      </c>
    </row>
    <row r="344" spans="2:9">
      <c r="B344" s="861"/>
      <c r="C344" s="863"/>
      <c r="D344" s="457">
        <v>3</v>
      </c>
      <c r="E344" s="484" t="s">
        <v>379</v>
      </c>
      <c r="F344" s="457">
        <v>7</v>
      </c>
      <c r="G344" s="858">
        <v>10500</v>
      </c>
      <c r="H344" s="793" t="s">
        <v>177</v>
      </c>
      <c r="I344" s="541" t="s">
        <v>462</v>
      </c>
    </row>
    <row r="345" spans="2:9">
      <c r="B345" s="861"/>
      <c r="C345" s="863"/>
      <c r="D345" s="457">
        <v>3</v>
      </c>
      <c r="E345" s="484" t="s">
        <v>441</v>
      </c>
      <c r="F345" s="457">
        <v>2</v>
      </c>
      <c r="G345" s="858">
        <v>60000</v>
      </c>
      <c r="H345" s="793" t="s">
        <v>177</v>
      </c>
      <c r="I345" s="541" t="s">
        <v>462</v>
      </c>
    </row>
    <row r="346" spans="2:9">
      <c r="B346" s="861"/>
      <c r="C346" s="863"/>
      <c r="D346" s="457">
        <v>3</v>
      </c>
      <c r="E346" s="484" t="s">
        <v>381</v>
      </c>
      <c r="F346" s="457">
        <v>3</v>
      </c>
      <c r="G346" s="858">
        <v>27000</v>
      </c>
      <c r="H346" s="793" t="s">
        <v>177</v>
      </c>
      <c r="I346" s="541" t="s">
        <v>462</v>
      </c>
    </row>
    <row r="347" spans="2:9">
      <c r="B347" s="861"/>
      <c r="C347" s="863"/>
      <c r="D347" s="457">
        <v>3</v>
      </c>
      <c r="E347" s="484" t="s">
        <v>382</v>
      </c>
      <c r="F347" s="457">
        <v>2</v>
      </c>
      <c r="G347" s="858">
        <v>500</v>
      </c>
      <c r="H347" s="793" t="s">
        <v>177</v>
      </c>
      <c r="I347" s="541" t="s">
        <v>462</v>
      </c>
    </row>
    <row r="348" spans="2:9">
      <c r="B348" s="861"/>
      <c r="C348" s="863"/>
      <c r="D348" s="457">
        <v>3</v>
      </c>
      <c r="E348" s="484" t="s">
        <v>442</v>
      </c>
      <c r="F348" s="457">
        <v>2</v>
      </c>
      <c r="G348" s="858">
        <v>1140</v>
      </c>
      <c r="H348" s="793" t="s">
        <v>177</v>
      </c>
      <c r="I348" s="541" t="s">
        <v>462</v>
      </c>
    </row>
    <row r="349" spans="2:9">
      <c r="B349" s="861"/>
      <c r="C349" s="863"/>
      <c r="D349" s="457">
        <v>3</v>
      </c>
      <c r="E349" s="484" t="s">
        <v>463</v>
      </c>
      <c r="F349" s="457">
        <v>2</v>
      </c>
      <c r="G349" s="858">
        <v>19000</v>
      </c>
      <c r="H349" s="793" t="s">
        <v>177</v>
      </c>
      <c r="I349" s="541" t="s">
        <v>457</v>
      </c>
    </row>
    <row r="350" spans="2:9">
      <c r="B350" s="861"/>
      <c r="C350" s="863"/>
      <c r="D350" s="457">
        <v>3</v>
      </c>
      <c r="E350" s="484" t="s">
        <v>464</v>
      </c>
      <c r="F350" s="457">
        <v>1</v>
      </c>
      <c r="G350" s="858">
        <v>167701.45000000001</v>
      </c>
      <c r="H350" s="793" t="s">
        <v>177</v>
      </c>
      <c r="I350" s="541" t="s">
        <v>457</v>
      </c>
    </row>
    <row r="351" spans="2:9">
      <c r="B351" s="861"/>
      <c r="C351" s="863"/>
      <c r="D351" s="457">
        <v>3</v>
      </c>
      <c r="E351" s="484" t="s">
        <v>465</v>
      </c>
      <c r="F351" s="457">
        <v>1</v>
      </c>
      <c r="G351" s="858">
        <v>150000</v>
      </c>
      <c r="H351" s="793" t="s">
        <v>177</v>
      </c>
      <c r="I351" s="541" t="s">
        <v>457</v>
      </c>
    </row>
    <row r="352" spans="2:9">
      <c r="B352" s="861"/>
      <c r="C352" s="863"/>
      <c r="D352" s="457">
        <v>3</v>
      </c>
      <c r="E352" s="484" t="s">
        <v>369</v>
      </c>
      <c r="F352" s="457">
        <v>2</v>
      </c>
      <c r="G352" s="858">
        <v>28000</v>
      </c>
      <c r="H352" s="793" t="s">
        <v>181</v>
      </c>
      <c r="I352" s="541" t="s">
        <v>457</v>
      </c>
    </row>
    <row r="353" spans="2:9">
      <c r="B353" s="861"/>
      <c r="C353" s="863"/>
      <c r="D353" s="457">
        <v>3</v>
      </c>
      <c r="E353" s="484" t="s">
        <v>369</v>
      </c>
      <c r="F353" s="457">
        <v>2</v>
      </c>
      <c r="G353" s="858">
        <v>28000</v>
      </c>
      <c r="H353" s="793" t="s">
        <v>183</v>
      </c>
      <c r="I353" s="541" t="s">
        <v>466</v>
      </c>
    </row>
    <row r="354" spans="2:9">
      <c r="B354" s="861"/>
      <c r="C354" s="863"/>
      <c r="D354" s="457"/>
      <c r="E354" s="538"/>
      <c r="F354" s="457"/>
      <c r="G354" s="557"/>
      <c r="H354" s="793"/>
      <c r="I354" s="541"/>
    </row>
    <row r="355" spans="2:9">
      <c r="B355" s="861"/>
      <c r="C355" s="863"/>
      <c r="D355" s="457"/>
      <c r="E355" s="538"/>
      <c r="F355" s="457"/>
      <c r="G355" s="557"/>
      <c r="H355" s="793"/>
      <c r="I355" s="541"/>
    </row>
    <row r="356" spans="2:9">
      <c r="B356" s="861"/>
      <c r="C356" s="863"/>
      <c r="D356" s="457"/>
      <c r="E356" s="538"/>
      <c r="F356" s="457"/>
      <c r="G356" s="557"/>
      <c r="H356" s="793"/>
      <c r="I356" s="541"/>
    </row>
    <row r="357" spans="2:9">
      <c r="B357" s="861"/>
      <c r="C357" s="863"/>
      <c r="D357" s="457"/>
      <c r="E357" s="538"/>
      <c r="F357" s="457"/>
      <c r="G357" s="557"/>
      <c r="H357" s="793"/>
      <c r="I357" s="541"/>
    </row>
    <row r="358" spans="2:9">
      <c r="B358" s="861"/>
      <c r="C358" s="863"/>
      <c r="D358" s="457"/>
      <c r="E358" s="538"/>
      <c r="F358" s="457"/>
      <c r="G358" s="557"/>
      <c r="H358" s="793"/>
      <c r="I358" s="541"/>
    </row>
    <row r="359" spans="2:9">
      <c r="B359" s="861"/>
      <c r="C359" s="863"/>
      <c r="D359" s="666"/>
      <c r="E359" s="667"/>
      <c r="F359" s="668"/>
      <c r="G359" s="669">
        <f>SUM(G276:G333)</f>
        <v>1199453.03</v>
      </c>
      <c r="H359" s="670"/>
      <c r="I359" s="671"/>
    </row>
    <row r="360" spans="2:9">
      <c r="B360" s="861"/>
      <c r="C360" s="865" t="s">
        <v>12</v>
      </c>
      <c r="D360" s="672">
        <v>2</v>
      </c>
      <c r="E360" s="461" t="s">
        <v>445</v>
      </c>
      <c r="F360" s="457">
        <v>150</v>
      </c>
      <c r="G360" s="481">
        <v>264501</v>
      </c>
      <c r="H360" s="857" t="s">
        <v>467</v>
      </c>
      <c r="I360" s="541" t="s">
        <v>468</v>
      </c>
    </row>
    <row r="361" spans="2:9">
      <c r="B361" s="861"/>
      <c r="C361" s="866"/>
      <c r="D361" s="672">
        <v>2</v>
      </c>
      <c r="E361" s="460" t="s">
        <v>446</v>
      </c>
      <c r="F361" s="457">
        <v>154</v>
      </c>
      <c r="G361" s="481">
        <v>88519.2</v>
      </c>
      <c r="H361" s="857" t="s">
        <v>467</v>
      </c>
      <c r="I361" s="541" t="s">
        <v>468</v>
      </c>
    </row>
    <row r="362" spans="2:9">
      <c r="B362" s="861"/>
      <c r="C362" s="866"/>
      <c r="D362" s="672">
        <v>2</v>
      </c>
      <c r="E362" s="460" t="s">
        <v>447</v>
      </c>
      <c r="F362" s="457">
        <v>140</v>
      </c>
      <c r="G362" s="481">
        <v>192073</v>
      </c>
      <c r="H362" s="857" t="s">
        <v>467</v>
      </c>
      <c r="I362" s="541" t="s">
        <v>468</v>
      </c>
    </row>
    <row r="363" spans="2:9">
      <c r="B363" s="861"/>
      <c r="C363" s="866"/>
      <c r="D363" s="672">
        <v>2</v>
      </c>
      <c r="E363" s="461" t="s">
        <v>393</v>
      </c>
      <c r="F363" s="457">
        <v>150</v>
      </c>
      <c r="G363" s="481">
        <v>88380</v>
      </c>
      <c r="H363" s="857" t="s">
        <v>467</v>
      </c>
      <c r="I363" s="541" t="s">
        <v>468</v>
      </c>
    </row>
    <row r="364" spans="2:9">
      <c r="B364" s="861"/>
      <c r="C364" s="866"/>
      <c r="D364" s="672">
        <v>2</v>
      </c>
      <c r="E364" s="461" t="s">
        <v>394</v>
      </c>
      <c r="F364" s="457">
        <v>156</v>
      </c>
      <c r="G364" s="481">
        <v>12603.24</v>
      </c>
      <c r="H364" s="857" t="s">
        <v>467</v>
      </c>
      <c r="I364" s="541" t="s">
        <v>468</v>
      </c>
    </row>
    <row r="365" spans="2:9">
      <c r="B365" s="861"/>
      <c r="C365" s="866"/>
      <c r="D365" s="672">
        <v>2</v>
      </c>
      <c r="E365" s="460" t="s">
        <v>448</v>
      </c>
      <c r="F365" s="457">
        <v>150</v>
      </c>
      <c r="G365" s="481">
        <v>104899.5</v>
      </c>
      <c r="H365" s="857" t="s">
        <v>467</v>
      </c>
      <c r="I365" s="541" t="s">
        <v>468</v>
      </c>
    </row>
    <row r="366" spans="2:9">
      <c r="B366" s="861"/>
      <c r="C366" s="866"/>
      <c r="D366" s="672">
        <v>2</v>
      </c>
      <c r="E366" s="460" t="s">
        <v>449</v>
      </c>
      <c r="F366" s="457">
        <v>150</v>
      </c>
      <c r="G366" s="481">
        <v>86199</v>
      </c>
      <c r="H366" s="857" t="s">
        <v>467</v>
      </c>
      <c r="I366" s="541" t="s">
        <v>468</v>
      </c>
    </row>
    <row r="367" spans="2:9" ht="25.5">
      <c r="B367" s="861"/>
      <c r="C367" s="866"/>
      <c r="D367" s="672">
        <v>3</v>
      </c>
      <c r="E367" s="460" t="s">
        <v>469</v>
      </c>
      <c r="F367" s="457">
        <v>1</v>
      </c>
      <c r="G367" s="481">
        <v>308425.53000000003</v>
      </c>
      <c r="H367" s="857" t="s">
        <v>134</v>
      </c>
      <c r="I367" s="541" t="s">
        <v>470</v>
      </c>
    </row>
    <row r="368" spans="2:9">
      <c r="B368" s="861"/>
      <c r="C368" s="866"/>
      <c r="D368" s="672"/>
      <c r="E368" s="460"/>
      <c r="F368" s="457"/>
      <c r="G368" s="481"/>
      <c r="H368" s="857"/>
      <c r="I368" s="541"/>
    </row>
    <row r="369" spans="2:9">
      <c r="B369" s="861"/>
      <c r="C369" s="866"/>
      <c r="D369" s="457"/>
      <c r="E369" s="538"/>
      <c r="F369" s="664"/>
      <c r="G369" s="557"/>
      <c r="H369" s="857"/>
      <c r="I369" s="541"/>
    </row>
    <row r="370" spans="2:9">
      <c r="B370" s="862"/>
      <c r="C370" s="867"/>
      <c r="D370" s="676"/>
      <c r="E370" s="677"/>
      <c r="F370" s="678"/>
      <c r="G370" s="679">
        <f>SUM(G360:G369)</f>
        <v>1145600.47</v>
      </c>
      <c r="H370" s="680"/>
      <c r="I370" s="681"/>
    </row>
    <row r="371" spans="2:9">
      <c r="B371" s="4"/>
      <c r="F371" s="20"/>
      <c r="G371" s="647">
        <f>SUM(G370,G359,G275)</f>
        <v>3637551.91</v>
      </c>
      <c r="H371" s="21"/>
    </row>
  </sheetData>
  <sheetProtection selectLockedCells="1" selectUnlockedCells="1"/>
  <mergeCells count="42">
    <mergeCell ref="C272:E272"/>
    <mergeCell ref="B274:B275"/>
    <mergeCell ref="C274:C275"/>
    <mergeCell ref="B276:B370"/>
    <mergeCell ref="C276:C359"/>
    <mergeCell ref="C360:C370"/>
    <mergeCell ref="C157:C163"/>
    <mergeCell ref="C137:C156"/>
    <mergeCell ref="H137:H156"/>
    <mergeCell ref="D78:D156"/>
    <mergeCell ref="D157:D166"/>
    <mergeCell ref="H164:H166"/>
    <mergeCell ref="C78:C136"/>
    <mergeCell ref="H64:H69"/>
    <mergeCell ref="D74:E74"/>
    <mergeCell ref="C76:C77"/>
    <mergeCell ref="D76:D77"/>
    <mergeCell ref="C2:G2"/>
    <mergeCell ref="D5:E5"/>
    <mergeCell ref="C7:C8"/>
    <mergeCell ref="D7:D8"/>
    <mergeCell ref="D9:D11"/>
    <mergeCell ref="D12:D70"/>
    <mergeCell ref="C12:C70"/>
    <mergeCell ref="C9:C11"/>
    <mergeCell ref="H62:H63"/>
    <mergeCell ref="H13:H44"/>
    <mergeCell ref="H46:H49"/>
    <mergeCell ref="H51:H61"/>
    <mergeCell ref="C265:C267"/>
    <mergeCell ref="D265:D267"/>
    <mergeCell ref="H238:H255"/>
    <mergeCell ref="H265:H267"/>
    <mergeCell ref="D174:E174"/>
    <mergeCell ref="C176:C177"/>
    <mergeCell ref="D176:D177"/>
    <mergeCell ref="C257:C263"/>
    <mergeCell ref="C178:C236"/>
    <mergeCell ref="D178:D236"/>
    <mergeCell ref="C238:C255"/>
    <mergeCell ref="D238:D255"/>
    <mergeCell ref="D257:D263"/>
  </mergeCells>
  <conditionalFormatting sqref="I1:I1048576">
    <cfRule type="containsText" dxfId="6" priority="3" operator="containsText" text="Aprovado">
      <formula>NOT(ISERROR(SEARCH("Aprovado",I1)))</formula>
    </cfRule>
  </conditionalFormatting>
  <conditionalFormatting sqref="I1:I1048576">
    <cfRule type="containsText" dxfId="5" priority="2" operator="containsText" text="Pendente">
      <formula>NOT(ISERROR(SEARCH("Pendente",I1)))</formula>
    </cfRule>
  </conditionalFormatting>
  <conditionalFormatting sqref="I1:I1048576">
    <cfRule type="containsText" dxfId="4" priority="1" operator="containsText" text="Reprovado">
      <formula>NOT(ISERROR(SEARCH("Reprovado",I1)))</formula>
    </cfRule>
  </conditionalFormatting>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CBDE5-879E-4C98-AEC2-D54AAFB9B9D4}">
  <dimension ref="A2:H123"/>
  <sheetViews>
    <sheetView topLeftCell="A73" zoomScale="70" zoomScaleNormal="70" workbookViewId="0">
      <selection activeCell="O36" sqref="O36"/>
    </sheetView>
  </sheetViews>
  <sheetFormatPr defaultRowHeight="12.75"/>
  <cols>
    <col min="1" max="1" width="6.28515625" style="4" customWidth="1"/>
    <col min="2" max="2" width="15.42578125" style="21" customWidth="1"/>
    <col min="3" max="3" width="30.85546875" style="4" customWidth="1"/>
    <col min="4" max="4" width="14.5703125" style="4" customWidth="1"/>
    <col min="5" max="5" width="55.140625" style="4" customWidth="1"/>
    <col min="6" max="6" width="9.5703125" style="21" customWidth="1"/>
    <col min="7" max="7" width="18.28515625" style="19" bestFit="1" customWidth="1"/>
    <col min="8" max="8" width="36.140625" style="210" customWidth="1"/>
    <col min="9" max="9" width="15.7109375" style="4" bestFit="1" customWidth="1"/>
    <col min="10" max="10" width="15.5703125" style="4" bestFit="1" customWidth="1"/>
    <col min="11" max="255" width="9.140625" style="4"/>
    <col min="256" max="256" width="41.7109375" style="4" bestFit="1" customWidth="1"/>
    <col min="257" max="257" width="15.7109375" style="4" bestFit="1" customWidth="1"/>
    <col min="258" max="258" width="41.5703125" style="4" customWidth="1"/>
    <col min="259" max="259" width="6.42578125" style="4" customWidth="1"/>
    <col min="260" max="260" width="18.28515625" style="4" bestFit="1" customWidth="1"/>
    <col min="261" max="261" width="9.140625" style="4"/>
    <col min="262" max="262" width="31.28515625" style="4" bestFit="1" customWidth="1"/>
    <col min="263" max="263" width="15.7109375" style="4" bestFit="1" customWidth="1"/>
    <col min="264" max="264" width="44.7109375" style="4" bestFit="1" customWidth="1"/>
    <col min="265" max="265" width="6.28515625" style="4" bestFit="1" customWidth="1"/>
    <col min="266" max="266" width="15.5703125" style="4" bestFit="1" customWidth="1"/>
    <col min="267" max="511" width="9.140625" style="4"/>
    <col min="512" max="512" width="41.7109375" style="4" bestFit="1" customWidth="1"/>
    <col min="513" max="513" width="15.7109375" style="4" bestFit="1" customWidth="1"/>
    <col min="514" max="514" width="41.5703125" style="4" customWidth="1"/>
    <col min="515" max="515" width="6.42578125" style="4" customWidth="1"/>
    <col min="516" max="516" width="18.28515625" style="4" bestFit="1" customWidth="1"/>
    <col min="517" max="517" width="9.140625" style="4"/>
    <col min="518" max="518" width="31.28515625" style="4" bestFit="1" customWidth="1"/>
    <col min="519" max="519" width="15.7109375" style="4" bestFit="1" customWidth="1"/>
    <col min="520" max="520" width="44.7109375" style="4" bestFit="1" customWidth="1"/>
    <col min="521" max="521" width="6.28515625" style="4" bestFit="1" customWidth="1"/>
    <col min="522" max="522" width="15.5703125" style="4" bestFit="1" customWidth="1"/>
    <col min="523" max="767" width="9.140625" style="4"/>
    <col min="768" max="768" width="41.7109375" style="4" bestFit="1" customWidth="1"/>
    <col min="769" max="769" width="15.7109375" style="4" bestFit="1" customWidth="1"/>
    <col min="770" max="770" width="41.5703125" style="4" customWidth="1"/>
    <col min="771" max="771" width="6.42578125" style="4" customWidth="1"/>
    <col min="772" max="772" width="18.28515625" style="4" bestFit="1" customWidth="1"/>
    <col min="773" max="773" width="9.140625" style="4"/>
    <col min="774" max="774" width="31.28515625" style="4" bestFit="1" customWidth="1"/>
    <col min="775" max="775" width="15.7109375" style="4" bestFit="1" customWidth="1"/>
    <col min="776" max="776" width="44.7109375" style="4" bestFit="1" customWidth="1"/>
    <col min="777" max="777" width="6.28515625" style="4" bestFit="1" customWidth="1"/>
    <col min="778" max="778" width="15.5703125" style="4" bestFit="1" customWidth="1"/>
    <col min="779" max="1023" width="9.140625" style="4"/>
    <col min="1024" max="1024" width="41.7109375" style="4" bestFit="1" customWidth="1"/>
    <col min="1025" max="1025" width="15.7109375" style="4" bestFit="1" customWidth="1"/>
    <col min="1026" max="1026" width="41.5703125" style="4" customWidth="1"/>
    <col min="1027" max="1027" width="6.42578125" style="4" customWidth="1"/>
    <col min="1028" max="1028" width="18.28515625" style="4" bestFit="1" customWidth="1"/>
    <col min="1029" max="1029" width="9.140625" style="4"/>
    <col min="1030" max="1030" width="31.28515625" style="4" bestFit="1" customWidth="1"/>
    <col min="1031" max="1031" width="15.7109375" style="4" bestFit="1" customWidth="1"/>
    <col min="1032" max="1032" width="44.7109375" style="4" bestFit="1" customWidth="1"/>
    <col min="1033" max="1033" width="6.28515625" style="4" bestFit="1" customWidth="1"/>
    <col min="1034" max="1034" width="15.5703125" style="4" bestFit="1" customWidth="1"/>
    <col min="1035" max="1279" width="9.140625" style="4"/>
    <col min="1280" max="1280" width="41.7109375" style="4" bestFit="1" customWidth="1"/>
    <col min="1281" max="1281" width="15.7109375" style="4" bestFit="1" customWidth="1"/>
    <col min="1282" max="1282" width="41.5703125" style="4" customWidth="1"/>
    <col min="1283" max="1283" width="6.42578125" style="4" customWidth="1"/>
    <col min="1284" max="1284" width="18.28515625" style="4" bestFit="1" customWidth="1"/>
    <col min="1285" max="1285" width="9.140625" style="4"/>
    <col min="1286" max="1286" width="31.28515625" style="4" bestFit="1" customWidth="1"/>
    <col min="1287" max="1287" width="15.7109375" style="4" bestFit="1" customWidth="1"/>
    <col min="1288" max="1288" width="44.7109375" style="4" bestFit="1" customWidth="1"/>
    <col min="1289" max="1289" width="6.28515625" style="4" bestFit="1" customWidth="1"/>
    <col min="1290" max="1290" width="15.5703125" style="4" bestFit="1" customWidth="1"/>
    <col min="1291" max="1535" width="9.140625" style="4"/>
    <col min="1536" max="1536" width="41.7109375" style="4" bestFit="1" customWidth="1"/>
    <col min="1537" max="1537" width="15.7109375" style="4" bestFit="1" customWidth="1"/>
    <col min="1538" max="1538" width="41.5703125" style="4" customWidth="1"/>
    <col min="1539" max="1539" width="6.42578125" style="4" customWidth="1"/>
    <col min="1540" max="1540" width="18.28515625" style="4" bestFit="1" customWidth="1"/>
    <col min="1541" max="1541" width="9.140625" style="4"/>
    <col min="1542" max="1542" width="31.28515625" style="4" bestFit="1" customWidth="1"/>
    <col min="1543" max="1543" width="15.7109375" style="4" bestFit="1" customWidth="1"/>
    <col min="1544" max="1544" width="44.7109375" style="4" bestFit="1" customWidth="1"/>
    <col min="1545" max="1545" width="6.28515625" style="4" bestFit="1" customWidth="1"/>
    <col min="1546" max="1546" width="15.5703125" style="4" bestFit="1" customWidth="1"/>
    <col min="1547" max="1791" width="9.140625" style="4"/>
    <col min="1792" max="1792" width="41.7109375" style="4" bestFit="1" customWidth="1"/>
    <col min="1793" max="1793" width="15.7109375" style="4" bestFit="1" customWidth="1"/>
    <col min="1794" max="1794" width="41.5703125" style="4" customWidth="1"/>
    <col min="1795" max="1795" width="6.42578125" style="4" customWidth="1"/>
    <col min="1796" max="1796" width="18.28515625" style="4" bestFit="1" customWidth="1"/>
    <col min="1797" max="1797" width="9.140625" style="4"/>
    <col min="1798" max="1798" width="31.28515625" style="4" bestFit="1" customWidth="1"/>
    <col min="1799" max="1799" width="15.7109375" style="4" bestFit="1" customWidth="1"/>
    <col min="1800" max="1800" width="44.7109375" style="4" bestFit="1" customWidth="1"/>
    <col min="1801" max="1801" width="6.28515625" style="4" bestFit="1" customWidth="1"/>
    <col min="1802" max="1802" width="15.5703125" style="4" bestFit="1" customWidth="1"/>
    <col min="1803" max="2047" width="9.140625" style="4"/>
    <col min="2048" max="2048" width="41.7109375" style="4" bestFit="1" customWidth="1"/>
    <col min="2049" max="2049" width="15.7109375" style="4" bestFit="1" customWidth="1"/>
    <col min="2050" max="2050" width="41.5703125" style="4" customWidth="1"/>
    <col min="2051" max="2051" width="6.42578125" style="4" customWidth="1"/>
    <col min="2052" max="2052" width="18.28515625" style="4" bestFit="1" customWidth="1"/>
    <col min="2053" max="2053" width="9.140625" style="4"/>
    <col min="2054" max="2054" width="31.28515625" style="4" bestFit="1" customWidth="1"/>
    <col min="2055" max="2055" width="15.7109375" style="4" bestFit="1" customWidth="1"/>
    <col min="2056" max="2056" width="44.7109375" style="4" bestFit="1" customWidth="1"/>
    <col min="2057" max="2057" width="6.28515625" style="4" bestFit="1" customWidth="1"/>
    <col min="2058" max="2058" width="15.5703125" style="4" bestFit="1" customWidth="1"/>
    <col min="2059" max="2303" width="9.140625" style="4"/>
    <col min="2304" max="2304" width="41.7109375" style="4" bestFit="1" customWidth="1"/>
    <col min="2305" max="2305" width="15.7109375" style="4" bestFit="1" customWidth="1"/>
    <col min="2306" max="2306" width="41.5703125" style="4" customWidth="1"/>
    <col min="2307" max="2307" width="6.42578125" style="4" customWidth="1"/>
    <col min="2308" max="2308" width="18.28515625" style="4" bestFit="1" customWidth="1"/>
    <col min="2309" max="2309" width="9.140625" style="4"/>
    <col min="2310" max="2310" width="31.28515625" style="4" bestFit="1" customWidth="1"/>
    <col min="2311" max="2311" width="15.7109375" style="4" bestFit="1" customWidth="1"/>
    <col min="2312" max="2312" width="44.7109375" style="4" bestFit="1" customWidth="1"/>
    <col min="2313" max="2313" width="6.28515625" style="4" bestFit="1" customWidth="1"/>
    <col min="2314" max="2314" width="15.5703125" style="4" bestFit="1" customWidth="1"/>
    <col min="2315" max="2559" width="9.140625" style="4"/>
    <col min="2560" max="2560" width="41.7109375" style="4" bestFit="1" customWidth="1"/>
    <col min="2561" max="2561" width="15.7109375" style="4" bestFit="1" customWidth="1"/>
    <col min="2562" max="2562" width="41.5703125" style="4" customWidth="1"/>
    <col min="2563" max="2563" width="6.42578125" style="4" customWidth="1"/>
    <col min="2564" max="2564" width="18.28515625" style="4" bestFit="1" customWidth="1"/>
    <col min="2565" max="2565" width="9.140625" style="4"/>
    <col min="2566" max="2566" width="31.28515625" style="4" bestFit="1" customWidth="1"/>
    <col min="2567" max="2567" width="15.7109375" style="4" bestFit="1" customWidth="1"/>
    <col min="2568" max="2568" width="44.7109375" style="4" bestFit="1" customWidth="1"/>
    <col min="2569" max="2569" width="6.28515625" style="4" bestFit="1" customWidth="1"/>
    <col min="2570" max="2570" width="15.5703125" style="4" bestFit="1" customWidth="1"/>
    <col min="2571" max="2815" width="9.140625" style="4"/>
    <col min="2816" max="2816" width="41.7109375" style="4" bestFit="1" customWidth="1"/>
    <col min="2817" max="2817" width="15.7109375" style="4" bestFit="1" customWidth="1"/>
    <col min="2818" max="2818" width="41.5703125" style="4" customWidth="1"/>
    <col min="2819" max="2819" width="6.42578125" style="4" customWidth="1"/>
    <col min="2820" max="2820" width="18.28515625" style="4" bestFit="1" customWidth="1"/>
    <col min="2821" max="2821" width="9.140625" style="4"/>
    <col min="2822" max="2822" width="31.28515625" style="4" bestFit="1" customWidth="1"/>
    <col min="2823" max="2823" width="15.7109375" style="4" bestFit="1" customWidth="1"/>
    <col min="2824" max="2824" width="44.7109375" style="4" bestFit="1" customWidth="1"/>
    <col min="2825" max="2825" width="6.28515625" style="4" bestFit="1" customWidth="1"/>
    <col min="2826" max="2826" width="15.5703125" style="4" bestFit="1" customWidth="1"/>
    <col min="2827" max="3071" width="9.140625" style="4"/>
    <col min="3072" max="3072" width="41.7109375" style="4" bestFit="1" customWidth="1"/>
    <col min="3073" max="3073" width="15.7109375" style="4" bestFit="1" customWidth="1"/>
    <col min="3074" max="3074" width="41.5703125" style="4" customWidth="1"/>
    <col min="3075" max="3075" width="6.42578125" style="4" customWidth="1"/>
    <col min="3076" max="3076" width="18.28515625" style="4" bestFit="1" customWidth="1"/>
    <col min="3077" max="3077" width="9.140625" style="4"/>
    <col min="3078" max="3078" width="31.28515625" style="4" bestFit="1" customWidth="1"/>
    <col min="3079" max="3079" width="15.7109375" style="4" bestFit="1" customWidth="1"/>
    <col min="3080" max="3080" width="44.7109375" style="4" bestFit="1" customWidth="1"/>
    <col min="3081" max="3081" width="6.28515625" style="4" bestFit="1" customWidth="1"/>
    <col min="3082" max="3082" width="15.5703125" style="4" bestFit="1" customWidth="1"/>
    <col min="3083" max="3327" width="9.140625" style="4"/>
    <col min="3328" max="3328" width="41.7109375" style="4" bestFit="1" customWidth="1"/>
    <col min="3329" max="3329" width="15.7109375" style="4" bestFit="1" customWidth="1"/>
    <col min="3330" max="3330" width="41.5703125" style="4" customWidth="1"/>
    <col min="3331" max="3331" width="6.42578125" style="4" customWidth="1"/>
    <col min="3332" max="3332" width="18.28515625" style="4" bestFit="1" customWidth="1"/>
    <col min="3333" max="3333" width="9.140625" style="4"/>
    <col min="3334" max="3334" width="31.28515625" style="4" bestFit="1" customWidth="1"/>
    <col min="3335" max="3335" width="15.7109375" style="4" bestFit="1" customWidth="1"/>
    <col min="3336" max="3336" width="44.7109375" style="4" bestFit="1" customWidth="1"/>
    <col min="3337" max="3337" width="6.28515625" style="4" bestFit="1" customWidth="1"/>
    <col min="3338" max="3338" width="15.5703125" style="4" bestFit="1" customWidth="1"/>
    <col min="3339" max="3583" width="9.140625" style="4"/>
    <col min="3584" max="3584" width="41.7109375" style="4" bestFit="1" customWidth="1"/>
    <col min="3585" max="3585" width="15.7109375" style="4" bestFit="1" customWidth="1"/>
    <col min="3586" max="3586" width="41.5703125" style="4" customWidth="1"/>
    <col min="3587" max="3587" width="6.42578125" style="4" customWidth="1"/>
    <col min="3588" max="3588" width="18.28515625" style="4" bestFit="1" customWidth="1"/>
    <col min="3589" max="3589" width="9.140625" style="4"/>
    <col min="3590" max="3590" width="31.28515625" style="4" bestFit="1" customWidth="1"/>
    <col min="3591" max="3591" width="15.7109375" style="4" bestFit="1" customWidth="1"/>
    <col min="3592" max="3592" width="44.7109375" style="4" bestFit="1" customWidth="1"/>
    <col min="3593" max="3593" width="6.28515625" style="4" bestFit="1" customWidth="1"/>
    <col min="3594" max="3594" width="15.5703125" style="4" bestFit="1" customWidth="1"/>
    <col min="3595" max="3839" width="9.140625" style="4"/>
    <col min="3840" max="3840" width="41.7109375" style="4" bestFit="1" customWidth="1"/>
    <col min="3841" max="3841" width="15.7109375" style="4" bestFit="1" customWidth="1"/>
    <col min="3842" max="3842" width="41.5703125" style="4" customWidth="1"/>
    <col min="3843" max="3843" width="6.42578125" style="4" customWidth="1"/>
    <col min="3844" max="3844" width="18.28515625" style="4" bestFit="1" customWidth="1"/>
    <col min="3845" max="3845" width="9.140625" style="4"/>
    <col min="3846" max="3846" width="31.28515625" style="4" bestFit="1" customWidth="1"/>
    <col min="3847" max="3847" width="15.7109375" style="4" bestFit="1" customWidth="1"/>
    <col min="3848" max="3848" width="44.7109375" style="4" bestFit="1" customWidth="1"/>
    <col min="3849" max="3849" width="6.28515625" style="4" bestFit="1" customWidth="1"/>
    <col min="3850" max="3850" width="15.5703125" style="4" bestFit="1" customWidth="1"/>
    <col min="3851" max="4095" width="9.140625" style="4"/>
    <col min="4096" max="4096" width="41.7109375" style="4" bestFit="1" customWidth="1"/>
    <col min="4097" max="4097" width="15.7109375" style="4" bestFit="1" customWidth="1"/>
    <col min="4098" max="4098" width="41.5703125" style="4" customWidth="1"/>
    <col min="4099" max="4099" width="6.42578125" style="4" customWidth="1"/>
    <col min="4100" max="4100" width="18.28515625" style="4" bestFit="1" customWidth="1"/>
    <col min="4101" max="4101" width="9.140625" style="4"/>
    <col min="4102" max="4102" width="31.28515625" style="4" bestFit="1" customWidth="1"/>
    <col min="4103" max="4103" width="15.7109375" style="4" bestFit="1" customWidth="1"/>
    <col min="4104" max="4104" width="44.7109375" style="4" bestFit="1" customWidth="1"/>
    <col min="4105" max="4105" width="6.28515625" style="4" bestFit="1" customWidth="1"/>
    <col min="4106" max="4106" width="15.5703125" style="4" bestFit="1" customWidth="1"/>
    <col min="4107" max="4351" width="9.140625" style="4"/>
    <col min="4352" max="4352" width="41.7109375" style="4" bestFit="1" customWidth="1"/>
    <col min="4353" max="4353" width="15.7109375" style="4" bestFit="1" customWidth="1"/>
    <col min="4354" max="4354" width="41.5703125" style="4" customWidth="1"/>
    <col min="4355" max="4355" width="6.42578125" style="4" customWidth="1"/>
    <col min="4356" max="4356" width="18.28515625" style="4" bestFit="1" customWidth="1"/>
    <col min="4357" max="4357" width="9.140625" style="4"/>
    <col min="4358" max="4358" width="31.28515625" style="4" bestFit="1" customWidth="1"/>
    <col min="4359" max="4359" width="15.7109375" style="4" bestFit="1" customWidth="1"/>
    <col min="4360" max="4360" width="44.7109375" style="4" bestFit="1" customWidth="1"/>
    <col min="4361" max="4361" width="6.28515625" style="4" bestFit="1" customWidth="1"/>
    <col min="4362" max="4362" width="15.5703125" style="4" bestFit="1" customWidth="1"/>
    <col min="4363" max="4607" width="9.140625" style="4"/>
    <col min="4608" max="4608" width="41.7109375" style="4" bestFit="1" customWidth="1"/>
    <col min="4609" max="4609" width="15.7109375" style="4" bestFit="1" customWidth="1"/>
    <col min="4610" max="4610" width="41.5703125" style="4" customWidth="1"/>
    <col min="4611" max="4611" width="6.42578125" style="4" customWidth="1"/>
    <col min="4612" max="4612" width="18.28515625" style="4" bestFit="1" customWidth="1"/>
    <col min="4613" max="4613" width="9.140625" style="4"/>
    <col min="4614" max="4614" width="31.28515625" style="4" bestFit="1" customWidth="1"/>
    <col min="4615" max="4615" width="15.7109375" style="4" bestFit="1" customWidth="1"/>
    <col min="4616" max="4616" width="44.7109375" style="4" bestFit="1" customWidth="1"/>
    <col min="4617" max="4617" width="6.28515625" style="4" bestFit="1" customWidth="1"/>
    <col min="4618" max="4618" width="15.5703125" style="4" bestFit="1" customWidth="1"/>
    <col min="4619" max="4863" width="9.140625" style="4"/>
    <col min="4864" max="4864" width="41.7109375" style="4" bestFit="1" customWidth="1"/>
    <col min="4865" max="4865" width="15.7109375" style="4" bestFit="1" customWidth="1"/>
    <col min="4866" max="4866" width="41.5703125" style="4" customWidth="1"/>
    <col min="4867" max="4867" width="6.42578125" style="4" customWidth="1"/>
    <col min="4868" max="4868" width="18.28515625" style="4" bestFit="1" customWidth="1"/>
    <col min="4869" max="4869" width="9.140625" style="4"/>
    <col min="4870" max="4870" width="31.28515625" style="4" bestFit="1" customWidth="1"/>
    <col min="4871" max="4871" width="15.7109375" style="4" bestFit="1" customWidth="1"/>
    <col min="4872" max="4872" width="44.7109375" style="4" bestFit="1" customWidth="1"/>
    <col min="4873" max="4873" width="6.28515625" style="4" bestFit="1" customWidth="1"/>
    <col min="4874" max="4874" width="15.5703125" style="4" bestFit="1" customWidth="1"/>
    <col min="4875" max="5119" width="9.140625" style="4"/>
    <col min="5120" max="5120" width="41.7109375" style="4" bestFit="1" customWidth="1"/>
    <col min="5121" max="5121" width="15.7109375" style="4" bestFit="1" customWidth="1"/>
    <col min="5122" max="5122" width="41.5703125" style="4" customWidth="1"/>
    <col min="5123" max="5123" width="6.42578125" style="4" customWidth="1"/>
    <col min="5124" max="5124" width="18.28515625" style="4" bestFit="1" customWidth="1"/>
    <col min="5125" max="5125" width="9.140625" style="4"/>
    <col min="5126" max="5126" width="31.28515625" style="4" bestFit="1" customWidth="1"/>
    <col min="5127" max="5127" width="15.7109375" style="4" bestFit="1" customWidth="1"/>
    <col min="5128" max="5128" width="44.7109375" style="4" bestFit="1" customWidth="1"/>
    <col min="5129" max="5129" width="6.28515625" style="4" bestFit="1" customWidth="1"/>
    <col min="5130" max="5130" width="15.5703125" style="4" bestFit="1" customWidth="1"/>
    <col min="5131" max="5375" width="9.140625" style="4"/>
    <col min="5376" max="5376" width="41.7109375" style="4" bestFit="1" customWidth="1"/>
    <col min="5377" max="5377" width="15.7109375" style="4" bestFit="1" customWidth="1"/>
    <col min="5378" max="5378" width="41.5703125" style="4" customWidth="1"/>
    <col min="5379" max="5379" width="6.42578125" style="4" customWidth="1"/>
    <col min="5380" max="5380" width="18.28515625" style="4" bestFit="1" customWidth="1"/>
    <col min="5381" max="5381" width="9.140625" style="4"/>
    <col min="5382" max="5382" width="31.28515625" style="4" bestFit="1" customWidth="1"/>
    <col min="5383" max="5383" width="15.7109375" style="4" bestFit="1" customWidth="1"/>
    <col min="5384" max="5384" width="44.7109375" style="4" bestFit="1" customWidth="1"/>
    <col min="5385" max="5385" width="6.28515625" style="4" bestFit="1" customWidth="1"/>
    <col min="5386" max="5386" width="15.5703125" style="4" bestFit="1" customWidth="1"/>
    <col min="5387" max="5631" width="9.140625" style="4"/>
    <col min="5632" max="5632" width="41.7109375" style="4" bestFit="1" customWidth="1"/>
    <col min="5633" max="5633" width="15.7109375" style="4" bestFit="1" customWidth="1"/>
    <col min="5634" max="5634" width="41.5703125" style="4" customWidth="1"/>
    <col min="5635" max="5635" width="6.42578125" style="4" customWidth="1"/>
    <col min="5636" max="5636" width="18.28515625" style="4" bestFit="1" customWidth="1"/>
    <col min="5637" max="5637" width="9.140625" style="4"/>
    <col min="5638" max="5638" width="31.28515625" style="4" bestFit="1" customWidth="1"/>
    <col min="5639" max="5639" width="15.7109375" style="4" bestFit="1" customWidth="1"/>
    <col min="5640" max="5640" width="44.7109375" style="4" bestFit="1" customWidth="1"/>
    <col min="5641" max="5641" width="6.28515625" style="4" bestFit="1" customWidth="1"/>
    <col min="5642" max="5642" width="15.5703125" style="4" bestFit="1" customWidth="1"/>
    <col min="5643" max="5887" width="9.140625" style="4"/>
    <col min="5888" max="5888" width="41.7109375" style="4" bestFit="1" customWidth="1"/>
    <col min="5889" max="5889" width="15.7109375" style="4" bestFit="1" customWidth="1"/>
    <col min="5890" max="5890" width="41.5703125" style="4" customWidth="1"/>
    <col min="5891" max="5891" width="6.42578125" style="4" customWidth="1"/>
    <col min="5892" max="5892" width="18.28515625" style="4" bestFit="1" customWidth="1"/>
    <col min="5893" max="5893" width="9.140625" style="4"/>
    <col min="5894" max="5894" width="31.28515625" style="4" bestFit="1" customWidth="1"/>
    <col min="5895" max="5895" width="15.7109375" style="4" bestFit="1" customWidth="1"/>
    <col min="5896" max="5896" width="44.7109375" style="4" bestFit="1" customWidth="1"/>
    <col min="5897" max="5897" width="6.28515625" style="4" bestFit="1" customWidth="1"/>
    <col min="5898" max="5898" width="15.5703125" style="4" bestFit="1" customWidth="1"/>
    <col min="5899" max="6143" width="9.140625" style="4"/>
    <col min="6144" max="6144" width="41.7109375" style="4" bestFit="1" customWidth="1"/>
    <col min="6145" max="6145" width="15.7109375" style="4" bestFit="1" customWidth="1"/>
    <col min="6146" max="6146" width="41.5703125" style="4" customWidth="1"/>
    <col min="6147" max="6147" width="6.42578125" style="4" customWidth="1"/>
    <col min="6148" max="6148" width="18.28515625" style="4" bestFit="1" customWidth="1"/>
    <col min="6149" max="6149" width="9.140625" style="4"/>
    <col min="6150" max="6150" width="31.28515625" style="4" bestFit="1" customWidth="1"/>
    <col min="6151" max="6151" width="15.7109375" style="4" bestFit="1" customWidth="1"/>
    <col min="6152" max="6152" width="44.7109375" style="4" bestFit="1" customWidth="1"/>
    <col min="6153" max="6153" width="6.28515625" style="4" bestFit="1" customWidth="1"/>
    <col min="6154" max="6154" width="15.5703125" style="4" bestFit="1" customWidth="1"/>
    <col min="6155" max="6399" width="9.140625" style="4"/>
    <col min="6400" max="6400" width="41.7109375" style="4" bestFit="1" customWidth="1"/>
    <col min="6401" max="6401" width="15.7109375" style="4" bestFit="1" customWidth="1"/>
    <col min="6402" max="6402" width="41.5703125" style="4" customWidth="1"/>
    <col min="6403" max="6403" width="6.42578125" style="4" customWidth="1"/>
    <col min="6404" max="6404" width="18.28515625" style="4" bestFit="1" customWidth="1"/>
    <col min="6405" max="6405" width="9.140625" style="4"/>
    <col min="6406" max="6406" width="31.28515625" style="4" bestFit="1" customWidth="1"/>
    <col min="6407" max="6407" width="15.7109375" style="4" bestFit="1" customWidth="1"/>
    <col min="6408" max="6408" width="44.7109375" style="4" bestFit="1" customWidth="1"/>
    <col min="6409" max="6409" width="6.28515625" style="4" bestFit="1" customWidth="1"/>
    <col min="6410" max="6410" width="15.5703125" style="4" bestFit="1" customWidth="1"/>
    <col min="6411" max="6655" width="9.140625" style="4"/>
    <col min="6656" max="6656" width="41.7109375" style="4" bestFit="1" customWidth="1"/>
    <col min="6657" max="6657" width="15.7109375" style="4" bestFit="1" customWidth="1"/>
    <col min="6658" max="6658" width="41.5703125" style="4" customWidth="1"/>
    <col min="6659" max="6659" width="6.42578125" style="4" customWidth="1"/>
    <col min="6660" max="6660" width="18.28515625" style="4" bestFit="1" customWidth="1"/>
    <col min="6661" max="6661" width="9.140625" style="4"/>
    <col min="6662" max="6662" width="31.28515625" style="4" bestFit="1" customWidth="1"/>
    <col min="6663" max="6663" width="15.7109375" style="4" bestFit="1" customWidth="1"/>
    <col min="6664" max="6664" width="44.7109375" style="4" bestFit="1" customWidth="1"/>
    <col min="6665" max="6665" width="6.28515625" style="4" bestFit="1" customWidth="1"/>
    <col min="6666" max="6666" width="15.5703125" style="4" bestFit="1" customWidth="1"/>
    <col min="6667" max="6911" width="9.140625" style="4"/>
    <col min="6912" max="6912" width="41.7109375" style="4" bestFit="1" customWidth="1"/>
    <col min="6913" max="6913" width="15.7109375" style="4" bestFit="1" customWidth="1"/>
    <col min="6914" max="6914" width="41.5703125" style="4" customWidth="1"/>
    <col min="6915" max="6915" width="6.42578125" style="4" customWidth="1"/>
    <col min="6916" max="6916" width="18.28515625" style="4" bestFit="1" customWidth="1"/>
    <col min="6917" max="6917" width="9.140625" style="4"/>
    <col min="6918" max="6918" width="31.28515625" style="4" bestFit="1" customWidth="1"/>
    <col min="6919" max="6919" width="15.7109375" style="4" bestFit="1" customWidth="1"/>
    <col min="6920" max="6920" width="44.7109375" style="4" bestFit="1" customWidth="1"/>
    <col min="6921" max="6921" width="6.28515625" style="4" bestFit="1" customWidth="1"/>
    <col min="6922" max="6922" width="15.5703125" style="4" bestFit="1" customWidth="1"/>
    <col min="6923" max="7167" width="9.140625" style="4"/>
    <col min="7168" max="7168" width="41.7109375" style="4" bestFit="1" customWidth="1"/>
    <col min="7169" max="7169" width="15.7109375" style="4" bestFit="1" customWidth="1"/>
    <col min="7170" max="7170" width="41.5703125" style="4" customWidth="1"/>
    <col min="7171" max="7171" width="6.42578125" style="4" customWidth="1"/>
    <col min="7172" max="7172" width="18.28515625" style="4" bestFit="1" customWidth="1"/>
    <col min="7173" max="7173" width="9.140625" style="4"/>
    <col min="7174" max="7174" width="31.28515625" style="4" bestFit="1" customWidth="1"/>
    <col min="7175" max="7175" width="15.7109375" style="4" bestFit="1" customWidth="1"/>
    <col min="7176" max="7176" width="44.7109375" style="4" bestFit="1" customWidth="1"/>
    <col min="7177" max="7177" width="6.28515625" style="4" bestFit="1" customWidth="1"/>
    <col min="7178" max="7178" width="15.5703125" style="4" bestFit="1" customWidth="1"/>
    <col min="7179" max="7423" width="9.140625" style="4"/>
    <col min="7424" max="7424" width="41.7109375" style="4" bestFit="1" customWidth="1"/>
    <col min="7425" max="7425" width="15.7109375" style="4" bestFit="1" customWidth="1"/>
    <col min="7426" max="7426" width="41.5703125" style="4" customWidth="1"/>
    <col min="7427" max="7427" width="6.42578125" style="4" customWidth="1"/>
    <col min="7428" max="7428" width="18.28515625" style="4" bestFit="1" customWidth="1"/>
    <col min="7429" max="7429" width="9.140625" style="4"/>
    <col min="7430" max="7430" width="31.28515625" style="4" bestFit="1" customWidth="1"/>
    <col min="7431" max="7431" width="15.7109375" style="4" bestFit="1" customWidth="1"/>
    <col min="7432" max="7432" width="44.7109375" style="4" bestFit="1" customWidth="1"/>
    <col min="7433" max="7433" width="6.28515625" style="4" bestFit="1" customWidth="1"/>
    <col min="7434" max="7434" width="15.5703125" style="4" bestFit="1" customWidth="1"/>
    <col min="7435" max="7679" width="9.140625" style="4"/>
    <col min="7680" max="7680" width="41.7109375" style="4" bestFit="1" customWidth="1"/>
    <col min="7681" max="7681" width="15.7109375" style="4" bestFit="1" customWidth="1"/>
    <col min="7682" max="7682" width="41.5703125" style="4" customWidth="1"/>
    <col min="7683" max="7683" width="6.42578125" style="4" customWidth="1"/>
    <col min="7684" max="7684" width="18.28515625" style="4" bestFit="1" customWidth="1"/>
    <col min="7685" max="7685" width="9.140625" style="4"/>
    <col min="7686" max="7686" width="31.28515625" style="4" bestFit="1" customWidth="1"/>
    <col min="7687" max="7687" width="15.7109375" style="4" bestFit="1" customWidth="1"/>
    <col min="7688" max="7688" width="44.7109375" style="4" bestFit="1" customWidth="1"/>
    <col min="7689" max="7689" width="6.28515625" style="4" bestFit="1" customWidth="1"/>
    <col min="7690" max="7690" width="15.5703125" style="4" bestFit="1" customWidth="1"/>
    <col min="7691" max="7935" width="9.140625" style="4"/>
    <col min="7936" max="7936" width="41.7109375" style="4" bestFit="1" customWidth="1"/>
    <col min="7937" max="7937" width="15.7109375" style="4" bestFit="1" customWidth="1"/>
    <col min="7938" max="7938" width="41.5703125" style="4" customWidth="1"/>
    <col min="7939" max="7939" width="6.42578125" style="4" customWidth="1"/>
    <col min="7940" max="7940" width="18.28515625" style="4" bestFit="1" customWidth="1"/>
    <col min="7941" max="7941" width="9.140625" style="4"/>
    <col min="7942" max="7942" width="31.28515625" style="4" bestFit="1" customWidth="1"/>
    <col min="7943" max="7943" width="15.7109375" style="4" bestFit="1" customWidth="1"/>
    <col min="7944" max="7944" width="44.7109375" style="4" bestFit="1" customWidth="1"/>
    <col min="7945" max="7945" width="6.28515625" style="4" bestFit="1" customWidth="1"/>
    <col min="7946" max="7946" width="15.5703125" style="4" bestFit="1" customWidth="1"/>
    <col min="7947" max="8191" width="9.140625" style="4"/>
    <col min="8192" max="8192" width="41.7109375" style="4" bestFit="1" customWidth="1"/>
    <col min="8193" max="8193" width="15.7109375" style="4" bestFit="1" customWidth="1"/>
    <col min="8194" max="8194" width="41.5703125" style="4" customWidth="1"/>
    <col min="8195" max="8195" width="6.42578125" style="4" customWidth="1"/>
    <col min="8196" max="8196" width="18.28515625" style="4" bestFit="1" customWidth="1"/>
    <col min="8197" max="8197" width="9.140625" style="4"/>
    <col min="8198" max="8198" width="31.28515625" style="4" bestFit="1" customWidth="1"/>
    <col min="8199" max="8199" width="15.7109375" style="4" bestFit="1" customWidth="1"/>
    <col min="8200" max="8200" width="44.7109375" style="4" bestFit="1" customWidth="1"/>
    <col min="8201" max="8201" width="6.28515625" style="4" bestFit="1" customWidth="1"/>
    <col min="8202" max="8202" width="15.5703125" style="4" bestFit="1" customWidth="1"/>
    <col min="8203" max="8447" width="9.140625" style="4"/>
    <col min="8448" max="8448" width="41.7109375" style="4" bestFit="1" customWidth="1"/>
    <col min="8449" max="8449" width="15.7109375" style="4" bestFit="1" customWidth="1"/>
    <col min="8450" max="8450" width="41.5703125" style="4" customWidth="1"/>
    <col min="8451" max="8451" width="6.42578125" style="4" customWidth="1"/>
    <col min="8452" max="8452" width="18.28515625" style="4" bestFit="1" customWidth="1"/>
    <col min="8453" max="8453" width="9.140625" style="4"/>
    <col min="8454" max="8454" width="31.28515625" style="4" bestFit="1" customWidth="1"/>
    <col min="8455" max="8455" width="15.7109375" style="4" bestFit="1" customWidth="1"/>
    <col min="8456" max="8456" width="44.7109375" style="4" bestFit="1" customWidth="1"/>
    <col min="8457" max="8457" width="6.28515625" style="4" bestFit="1" customWidth="1"/>
    <col min="8458" max="8458" width="15.5703125" style="4" bestFit="1" customWidth="1"/>
    <col min="8459" max="8703" width="9.140625" style="4"/>
    <col min="8704" max="8704" width="41.7109375" style="4" bestFit="1" customWidth="1"/>
    <col min="8705" max="8705" width="15.7109375" style="4" bestFit="1" customWidth="1"/>
    <col min="8706" max="8706" width="41.5703125" style="4" customWidth="1"/>
    <col min="8707" max="8707" width="6.42578125" style="4" customWidth="1"/>
    <col min="8708" max="8708" width="18.28515625" style="4" bestFit="1" customWidth="1"/>
    <col min="8709" max="8709" width="9.140625" style="4"/>
    <col min="8710" max="8710" width="31.28515625" style="4" bestFit="1" customWidth="1"/>
    <col min="8711" max="8711" width="15.7109375" style="4" bestFit="1" customWidth="1"/>
    <col min="8712" max="8712" width="44.7109375" style="4" bestFit="1" customWidth="1"/>
    <col min="8713" max="8713" width="6.28515625" style="4" bestFit="1" customWidth="1"/>
    <col min="8714" max="8714" width="15.5703125" style="4" bestFit="1" customWidth="1"/>
    <col min="8715" max="8959" width="9.140625" style="4"/>
    <col min="8960" max="8960" width="41.7109375" style="4" bestFit="1" customWidth="1"/>
    <col min="8961" max="8961" width="15.7109375" style="4" bestFit="1" customWidth="1"/>
    <col min="8962" max="8962" width="41.5703125" style="4" customWidth="1"/>
    <col min="8963" max="8963" width="6.42578125" style="4" customWidth="1"/>
    <col min="8964" max="8964" width="18.28515625" style="4" bestFit="1" customWidth="1"/>
    <col min="8965" max="8965" width="9.140625" style="4"/>
    <col min="8966" max="8966" width="31.28515625" style="4" bestFit="1" customWidth="1"/>
    <col min="8967" max="8967" width="15.7109375" style="4" bestFit="1" customWidth="1"/>
    <col min="8968" max="8968" width="44.7109375" style="4" bestFit="1" customWidth="1"/>
    <col min="8969" max="8969" width="6.28515625" style="4" bestFit="1" customWidth="1"/>
    <col min="8970" max="8970" width="15.5703125" style="4" bestFit="1" customWidth="1"/>
    <col min="8971" max="9215" width="9.140625" style="4"/>
    <col min="9216" max="9216" width="41.7109375" style="4" bestFit="1" customWidth="1"/>
    <col min="9217" max="9217" width="15.7109375" style="4" bestFit="1" customWidth="1"/>
    <col min="9218" max="9218" width="41.5703125" style="4" customWidth="1"/>
    <col min="9219" max="9219" width="6.42578125" style="4" customWidth="1"/>
    <col min="9220" max="9220" width="18.28515625" style="4" bestFit="1" customWidth="1"/>
    <col min="9221" max="9221" width="9.140625" style="4"/>
    <col min="9222" max="9222" width="31.28515625" style="4" bestFit="1" customWidth="1"/>
    <col min="9223" max="9223" width="15.7109375" style="4" bestFit="1" customWidth="1"/>
    <col min="9224" max="9224" width="44.7109375" style="4" bestFit="1" customWidth="1"/>
    <col min="9225" max="9225" width="6.28515625" style="4" bestFit="1" customWidth="1"/>
    <col min="9226" max="9226" width="15.5703125" style="4" bestFit="1" customWidth="1"/>
    <col min="9227" max="9471" width="9.140625" style="4"/>
    <col min="9472" max="9472" width="41.7109375" style="4" bestFit="1" customWidth="1"/>
    <col min="9473" max="9473" width="15.7109375" style="4" bestFit="1" customWidth="1"/>
    <col min="9474" max="9474" width="41.5703125" style="4" customWidth="1"/>
    <col min="9475" max="9475" width="6.42578125" style="4" customWidth="1"/>
    <col min="9476" max="9476" width="18.28515625" style="4" bestFit="1" customWidth="1"/>
    <col min="9477" max="9477" width="9.140625" style="4"/>
    <col min="9478" max="9478" width="31.28515625" style="4" bestFit="1" customWidth="1"/>
    <col min="9479" max="9479" width="15.7109375" style="4" bestFit="1" customWidth="1"/>
    <col min="9480" max="9480" width="44.7109375" style="4" bestFit="1" customWidth="1"/>
    <col min="9481" max="9481" width="6.28515625" style="4" bestFit="1" customWidth="1"/>
    <col min="9482" max="9482" width="15.5703125" style="4" bestFit="1" customWidth="1"/>
    <col min="9483" max="9727" width="9.140625" style="4"/>
    <col min="9728" max="9728" width="41.7109375" style="4" bestFit="1" customWidth="1"/>
    <col min="9729" max="9729" width="15.7109375" style="4" bestFit="1" customWidth="1"/>
    <col min="9730" max="9730" width="41.5703125" style="4" customWidth="1"/>
    <col min="9731" max="9731" width="6.42578125" style="4" customWidth="1"/>
    <col min="9732" max="9732" width="18.28515625" style="4" bestFit="1" customWidth="1"/>
    <col min="9733" max="9733" width="9.140625" style="4"/>
    <col min="9734" max="9734" width="31.28515625" style="4" bestFit="1" customWidth="1"/>
    <col min="9735" max="9735" width="15.7109375" style="4" bestFit="1" customWidth="1"/>
    <col min="9736" max="9736" width="44.7109375" style="4" bestFit="1" customWidth="1"/>
    <col min="9737" max="9737" width="6.28515625" style="4" bestFit="1" customWidth="1"/>
    <col min="9738" max="9738" width="15.5703125" style="4" bestFit="1" customWidth="1"/>
    <col min="9739" max="9983" width="9.140625" style="4"/>
    <col min="9984" max="9984" width="41.7109375" style="4" bestFit="1" customWidth="1"/>
    <col min="9985" max="9985" width="15.7109375" style="4" bestFit="1" customWidth="1"/>
    <col min="9986" max="9986" width="41.5703125" style="4" customWidth="1"/>
    <col min="9987" max="9987" width="6.42578125" style="4" customWidth="1"/>
    <col min="9988" max="9988" width="18.28515625" style="4" bestFit="1" customWidth="1"/>
    <col min="9989" max="9989" width="9.140625" style="4"/>
    <col min="9990" max="9990" width="31.28515625" style="4" bestFit="1" customWidth="1"/>
    <col min="9991" max="9991" width="15.7109375" style="4" bestFit="1" customWidth="1"/>
    <col min="9992" max="9992" width="44.7109375" style="4" bestFit="1" customWidth="1"/>
    <col min="9993" max="9993" width="6.28515625" style="4" bestFit="1" customWidth="1"/>
    <col min="9994" max="9994" width="15.5703125" style="4" bestFit="1" customWidth="1"/>
    <col min="9995" max="10239" width="9.140625" style="4"/>
    <col min="10240" max="10240" width="41.7109375" style="4" bestFit="1" customWidth="1"/>
    <col min="10241" max="10241" width="15.7109375" style="4" bestFit="1" customWidth="1"/>
    <col min="10242" max="10242" width="41.5703125" style="4" customWidth="1"/>
    <col min="10243" max="10243" width="6.42578125" style="4" customWidth="1"/>
    <col min="10244" max="10244" width="18.28515625" style="4" bestFit="1" customWidth="1"/>
    <col min="10245" max="10245" width="9.140625" style="4"/>
    <col min="10246" max="10246" width="31.28515625" style="4" bestFit="1" customWidth="1"/>
    <col min="10247" max="10247" width="15.7109375" style="4" bestFit="1" customWidth="1"/>
    <col min="10248" max="10248" width="44.7109375" style="4" bestFit="1" customWidth="1"/>
    <col min="10249" max="10249" width="6.28515625" style="4" bestFit="1" customWidth="1"/>
    <col min="10250" max="10250" width="15.5703125" style="4" bestFit="1" customWidth="1"/>
    <col min="10251" max="10495" width="9.140625" style="4"/>
    <col min="10496" max="10496" width="41.7109375" style="4" bestFit="1" customWidth="1"/>
    <col min="10497" max="10497" width="15.7109375" style="4" bestFit="1" customWidth="1"/>
    <col min="10498" max="10498" width="41.5703125" style="4" customWidth="1"/>
    <col min="10499" max="10499" width="6.42578125" style="4" customWidth="1"/>
    <col min="10500" max="10500" width="18.28515625" style="4" bestFit="1" customWidth="1"/>
    <col min="10501" max="10501" width="9.140625" style="4"/>
    <col min="10502" max="10502" width="31.28515625" style="4" bestFit="1" customWidth="1"/>
    <col min="10503" max="10503" width="15.7109375" style="4" bestFit="1" customWidth="1"/>
    <col min="10504" max="10504" width="44.7109375" style="4" bestFit="1" customWidth="1"/>
    <col min="10505" max="10505" width="6.28515625" style="4" bestFit="1" customWidth="1"/>
    <col min="10506" max="10506" width="15.5703125" style="4" bestFit="1" customWidth="1"/>
    <col min="10507" max="10751" width="9.140625" style="4"/>
    <col min="10752" max="10752" width="41.7109375" style="4" bestFit="1" customWidth="1"/>
    <col min="10753" max="10753" width="15.7109375" style="4" bestFit="1" customWidth="1"/>
    <col min="10754" max="10754" width="41.5703125" style="4" customWidth="1"/>
    <col min="10755" max="10755" width="6.42578125" style="4" customWidth="1"/>
    <col min="10756" max="10756" width="18.28515625" style="4" bestFit="1" customWidth="1"/>
    <col min="10757" max="10757" width="9.140625" style="4"/>
    <col min="10758" max="10758" width="31.28515625" style="4" bestFit="1" customWidth="1"/>
    <col min="10759" max="10759" width="15.7109375" style="4" bestFit="1" customWidth="1"/>
    <col min="10760" max="10760" width="44.7109375" style="4" bestFit="1" customWidth="1"/>
    <col min="10761" max="10761" width="6.28515625" style="4" bestFit="1" customWidth="1"/>
    <col min="10762" max="10762" width="15.5703125" style="4" bestFit="1" customWidth="1"/>
    <col min="10763" max="11007" width="9.140625" style="4"/>
    <col min="11008" max="11008" width="41.7109375" style="4" bestFit="1" customWidth="1"/>
    <col min="11009" max="11009" width="15.7109375" style="4" bestFit="1" customWidth="1"/>
    <col min="11010" max="11010" width="41.5703125" style="4" customWidth="1"/>
    <col min="11011" max="11011" width="6.42578125" style="4" customWidth="1"/>
    <col min="11012" max="11012" width="18.28515625" style="4" bestFit="1" customWidth="1"/>
    <col min="11013" max="11013" width="9.140625" style="4"/>
    <col min="11014" max="11014" width="31.28515625" style="4" bestFit="1" customWidth="1"/>
    <col min="11015" max="11015" width="15.7109375" style="4" bestFit="1" customWidth="1"/>
    <col min="11016" max="11016" width="44.7109375" style="4" bestFit="1" customWidth="1"/>
    <col min="11017" max="11017" width="6.28515625" style="4" bestFit="1" customWidth="1"/>
    <col min="11018" max="11018" width="15.5703125" style="4" bestFit="1" customWidth="1"/>
    <col min="11019" max="11263" width="9.140625" style="4"/>
    <col min="11264" max="11264" width="41.7109375" style="4" bestFit="1" customWidth="1"/>
    <col min="11265" max="11265" width="15.7109375" style="4" bestFit="1" customWidth="1"/>
    <col min="11266" max="11266" width="41.5703125" style="4" customWidth="1"/>
    <col min="11267" max="11267" width="6.42578125" style="4" customWidth="1"/>
    <col min="11268" max="11268" width="18.28515625" style="4" bestFit="1" customWidth="1"/>
    <col min="11269" max="11269" width="9.140625" style="4"/>
    <col min="11270" max="11270" width="31.28515625" style="4" bestFit="1" customWidth="1"/>
    <col min="11271" max="11271" width="15.7109375" style="4" bestFit="1" customWidth="1"/>
    <col min="11272" max="11272" width="44.7109375" style="4" bestFit="1" customWidth="1"/>
    <col min="11273" max="11273" width="6.28515625" style="4" bestFit="1" customWidth="1"/>
    <col min="11274" max="11274" width="15.5703125" style="4" bestFit="1" customWidth="1"/>
    <col min="11275" max="11519" width="9.140625" style="4"/>
    <col min="11520" max="11520" width="41.7109375" style="4" bestFit="1" customWidth="1"/>
    <col min="11521" max="11521" width="15.7109375" style="4" bestFit="1" customWidth="1"/>
    <col min="11522" max="11522" width="41.5703125" style="4" customWidth="1"/>
    <col min="11523" max="11523" width="6.42578125" style="4" customWidth="1"/>
    <col min="11524" max="11524" width="18.28515625" style="4" bestFit="1" customWidth="1"/>
    <col min="11525" max="11525" width="9.140625" style="4"/>
    <col min="11526" max="11526" width="31.28515625" style="4" bestFit="1" customWidth="1"/>
    <col min="11527" max="11527" width="15.7109375" style="4" bestFit="1" customWidth="1"/>
    <col min="11528" max="11528" width="44.7109375" style="4" bestFit="1" customWidth="1"/>
    <col min="11529" max="11529" width="6.28515625" style="4" bestFit="1" customWidth="1"/>
    <col min="11530" max="11530" width="15.5703125" style="4" bestFit="1" customWidth="1"/>
    <col min="11531" max="11775" width="9.140625" style="4"/>
    <col min="11776" max="11776" width="41.7109375" style="4" bestFit="1" customWidth="1"/>
    <col min="11777" max="11777" width="15.7109375" style="4" bestFit="1" customWidth="1"/>
    <col min="11778" max="11778" width="41.5703125" style="4" customWidth="1"/>
    <col min="11779" max="11779" width="6.42578125" style="4" customWidth="1"/>
    <col min="11780" max="11780" width="18.28515625" style="4" bestFit="1" customWidth="1"/>
    <col min="11781" max="11781" width="9.140625" style="4"/>
    <col min="11782" max="11782" width="31.28515625" style="4" bestFit="1" customWidth="1"/>
    <col min="11783" max="11783" width="15.7109375" style="4" bestFit="1" customWidth="1"/>
    <col min="11784" max="11784" width="44.7109375" style="4" bestFit="1" customWidth="1"/>
    <col min="11785" max="11785" width="6.28515625" style="4" bestFit="1" customWidth="1"/>
    <col min="11786" max="11786" width="15.5703125" style="4" bestFit="1" customWidth="1"/>
    <col min="11787" max="12031" width="9.140625" style="4"/>
    <col min="12032" max="12032" width="41.7109375" style="4" bestFit="1" customWidth="1"/>
    <col min="12033" max="12033" width="15.7109375" style="4" bestFit="1" customWidth="1"/>
    <col min="12034" max="12034" width="41.5703125" style="4" customWidth="1"/>
    <col min="12035" max="12035" width="6.42578125" style="4" customWidth="1"/>
    <col min="12036" max="12036" width="18.28515625" style="4" bestFit="1" customWidth="1"/>
    <col min="12037" max="12037" width="9.140625" style="4"/>
    <col min="12038" max="12038" width="31.28515625" style="4" bestFit="1" customWidth="1"/>
    <col min="12039" max="12039" width="15.7109375" style="4" bestFit="1" customWidth="1"/>
    <col min="12040" max="12040" width="44.7109375" style="4" bestFit="1" customWidth="1"/>
    <col min="12041" max="12041" width="6.28515625" style="4" bestFit="1" customWidth="1"/>
    <col min="12042" max="12042" width="15.5703125" style="4" bestFit="1" customWidth="1"/>
    <col min="12043" max="12287" width="9.140625" style="4"/>
    <col min="12288" max="12288" width="41.7109375" style="4" bestFit="1" customWidth="1"/>
    <col min="12289" max="12289" width="15.7109375" style="4" bestFit="1" customWidth="1"/>
    <col min="12290" max="12290" width="41.5703125" style="4" customWidth="1"/>
    <col min="12291" max="12291" width="6.42578125" style="4" customWidth="1"/>
    <col min="12292" max="12292" width="18.28515625" style="4" bestFit="1" customWidth="1"/>
    <col min="12293" max="12293" width="9.140625" style="4"/>
    <col min="12294" max="12294" width="31.28515625" style="4" bestFit="1" customWidth="1"/>
    <col min="12295" max="12295" width="15.7109375" style="4" bestFit="1" customWidth="1"/>
    <col min="12296" max="12296" width="44.7109375" style="4" bestFit="1" customWidth="1"/>
    <col min="12297" max="12297" width="6.28515625" style="4" bestFit="1" customWidth="1"/>
    <col min="12298" max="12298" width="15.5703125" style="4" bestFit="1" customWidth="1"/>
    <col min="12299" max="12543" width="9.140625" style="4"/>
    <col min="12544" max="12544" width="41.7109375" style="4" bestFit="1" customWidth="1"/>
    <col min="12545" max="12545" width="15.7109375" style="4" bestFit="1" customWidth="1"/>
    <col min="12546" max="12546" width="41.5703125" style="4" customWidth="1"/>
    <col min="12547" max="12547" width="6.42578125" style="4" customWidth="1"/>
    <col min="12548" max="12548" width="18.28515625" style="4" bestFit="1" customWidth="1"/>
    <col min="12549" max="12549" width="9.140625" style="4"/>
    <col min="12550" max="12550" width="31.28515625" style="4" bestFit="1" customWidth="1"/>
    <col min="12551" max="12551" width="15.7109375" style="4" bestFit="1" customWidth="1"/>
    <col min="12552" max="12552" width="44.7109375" style="4" bestFit="1" customWidth="1"/>
    <col min="12553" max="12553" width="6.28515625" style="4" bestFit="1" customWidth="1"/>
    <col min="12554" max="12554" width="15.5703125" style="4" bestFit="1" customWidth="1"/>
    <col min="12555" max="12799" width="9.140625" style="4"/>
    <col min="12800" max="12800" width="41.7109375" style="4" bestFit="1" customWidth="1"/>
    <col min="12801" max="12801" width="15.7109375" style="4" bestFit="1" customWidth="1"/>
    <col min="12802" max="12802" width="41.5703125" style="4" customWidth="1"/>
    <col min="12803" max="12803" width="6.42578125" style="4" customWidth="1"/>
    <col min="12804" max="12804" width="18.28515625" style="4" bestFit="1" customWidth="1"/>
    <col min="12805" max="12805" width="9.140625" style="4"/>
    <col min="12806" max="12806" width="31.28515625" style="4" bestFit="1" customWidth="1"/>
    <col min="12807" max="12807" width="15.7109375" style="4" bestFit="1" customWidth="1"/>
    <col min="12808" max="12808" width="44.7109375" style="4" bestFit="1" customWidth="1"/>
    <col min="12809" max="12809" width="6.28515625" style="4" bestFit="1" customWidth="1"/>
    <col min="12810" max="12810" width="15.5703125" style="4" bestFit="1" customWidth="1"/>
    <col min="12811" max="13055" width="9.140625" style="4"/>
    <col min="13056" max="13056" width="41.7109375" style="4" bestFit="1" customWidth="1"/>
    <col min="13057" max="13057" width="15.7109375" style="4" bestFit="1" customWidth="1"/>
    <col min="13058" max="13058" width="41.5703125" style="4" customWidth="1"/>
    <col min="13059" max="13059" width="6.42578125" style="4" customWidth="1"/>
    <col min="13060" max="13060" width="18.28515625" style="4" bestFit="1" customWidth="1"/>
    <col min="13061" max="13061" width="9.140625" style="4"/>
    <col min="13062" max="13062" width="31.28515625" style="4" bestFit="1" customWidth="1"/>
    <col min="13063" max="13063" width="15.7109375" style="4" bestFit="1" customWidth="1"/>
    <col min="13064" max="13064" width="44.7109375" style="4" bestFit="1" customWidth="1"/>
    <col min="13065" max="13065" width="6.28515625" style="4" bestFit="1" customWidth="1"/>
    <col min="13066" max="13066" width="15.5703125" style="4" bestFit="1" customWidth="1"/>
    <col min="13067" max="13311" width="9.140625" style="4"/>
    <col min="13312" max="13312" width="41.7109375" style="4" bestFit="1" customWidth="1"/>
    <col min="13313" max="13313" width="15.7109375" style="4" bestFit="1" customWidth="1"/>
    <col min="13314" max="13314" width="41.5703125" style="4" customWidth="1"/>
    <col min="13315" max="13315" width="6.42578125" style="4" customWidth="1"/>
    <col min="13316" max="13316" width="18.28515625" style="4" bestFit="1" customWidth="1"/>
    <col min="13317" max="13317" width="9.140625" style="4"/>
    <col min="13318" max="13318" width="31.28515625" style="4" bestFit="1" customWidth="1"/>
    <col min="13319" max="13319" width="15.7109375" style="4" bestFit="1" customWidth="1"/>
    <col min="13320" max="13320" width="44.7109375" style="4" bestFit="1" customWidth="1"/>
    <col min="13321" max="13321" width="6.28515625" style="4" bestFit="1" customWidth="1"/>
    <col min="13322" max="13322" width="15.5703125" style="4" bestFit="1" customWidth="1"/>
    <col min="13323" max="13567" width="9.140625" style="4"/>
    <col min="13568" max="13568" width="41.7109375" style="4" bestFit="1" customWidth="1"/>
    <col min="13569" max="13569" width="15.7109375" style="4" bestFit="1" customWidth="1"/>
    <col min="13570" max="13570" width="41.5703125" style="4" customWidth="1"/>
    <col min="13571" max="13571" width="6.42578125" style="4" customWidth="1"/>
    <col min="13572" max="13572" width="18.28515625" style="4" bestFit="1" customWidth="1"/>
    <col min="13573" max="13573" width="9.140625" style="4"/>
    <col min="13574" max="13574" width="31.28515625" style="4" bestFit="1" customWidth="1"/>
    <col min="13575" max="13575" width="15.7109375" style="4" bestFit="1" customWidth="1"/>
    <col min="13576" max="13576" width="44.7109375" style="4" bestFit="1" customWidth="1"/>
    <col min="13577" max="13577" width="6.28515625" style="4" bestFit="1" customWidth="1"/>
    <col min="13578" max="13578" width="15.5703125" style="4" bestFit="1" customWidth="1"/>
    <col min="13579" max="13823" width="9.140625" style="4"/>
    <col min="13824" max="13824" width="41.7109375" style="4" bestFit="1" customWidth="1"/>
    <col min="13825" max="13825" width="15.7109375" style="4" bestFit="1" customWidth="1"/>
    <col min="13826" max="13826" width="41.5703125" style="4" customWidth="1"/>
    <col min="13827" max="13827" width="6.42578125" style="4" customWidth="1"/>
    <col min="13828" max="13828" width="18.28515625" style="4" bestFit="1" customWidth="1"/>
    <col min="13829" max="13829" width="9.140625" style="4"/>
    <col min="13830" max="13830" width="31.28515625" style="4" bestFit="1" customWidth="1"/>
    <col min="13831" max="13831" width="15.7109375" style="4" bestFit="1" customWidth="1"/>
    <col min="13832" max="13832" width="44.7109375" style="4" bestFit="1" customWidth="1"/>
    <col min="13833" max="13833" width="6.28515625" style="4" bestFit="1" customWidth="1"/>
    <col min="13834" max="13834" width="15.5703125" style="4" bestFit="1" customWidth="1"/>
    <col min="13835" max="14079" width="9.140625" style="4"/>
    <col min="14080" max="14080" width="41.7109375" style="4" bestFit="1" customWidth="1"/>
    <col min="14081" max="14081" width="15.7109375" style="4" bestFit="1" customWidth="1"/>
    <col min="14082" max="14082" width="41.5703125" style="4" customWidth="1"/>
    <col min="14083" max="14083" width="6.42578125" style="4" customWidth="1"/>
    <col min="14084" max="14084" width="18.28515625" style="4" bestFit="1" customWidth="1"/>
    <col min="14085" max="14085" width="9.140625" style="4"/>
    <col min="14086" max="14086" width="31.28515625" style="4" bestFit="1" customWidth="1"/>
    <col min="14087" max="14087" width="15.7109375" style="4" bestFit="1" customWidth="1"/>
    <col min="14088" max="14088" width="44.7109375" style="4" bestFit="1" customWidth="1"/>
    <col min="14089" max="14089" width="6.28515625" style="4" bestFit="1" customWidth="1"/>
    <col min="14090" max="14090" width="15.5703125" style="4" bestFit="1" customWidth="1"/>
    <col min="14091" max="14335" width="9.140625" style="4"/>
    <col min="14336" max="14336" width="41.7109375" style="4" bestFit="1" customWidth="1"/>
    <col min="14337" max="14337" width="15.7109375" style="4" bestFit="1" customWidth="1"/>
    <col min="14338" max="14338" width="41.5703125" style="4" customWidth="1"/>
    <col min="14339" max="14339" width="6.42578125" style="4" customWidth="1"/>
    <col min="14340" max="14340" width="18.28515625" style="4" bestFit="1" customWidth="1"/>
    <col min="14341" max="14341" width="9.140625" style="4"/>
    <col min="14342" max="14342" width="31.28515625" style="4" bestFit="1" customWidth="1"/>
    <col min="14343" max="14343" width="15.7109375" style="4" bestFit="1" customWidth="1"/>
    <col min="14344" max="14344" width="44.7109375" style="4" bestFit="1" customWidth="1"/>
    <col min="14345" max="14345" width="6.28515625" style="4" bestFit="1" customWidth="1"/>
    <col min="14346" max="14346" width="15.5703125" style="4" bestFit="1" customWidth="1"/>
    <col min="14347" max="14591" width="9.140625" style="4"/>
    <col min="14592" max="14592" width="41.7109375" style="4" bestFit="1" customWidth="1"/>
    <col min="14593" max="14593" width="15.7109375" style="4" bestFit="1" customWidth="1"/>
    <col min="14594" max="14594" width="41.5703125" style="4" customWidth="1"/>
    <col min="14595" max="14595" width="6.42578125" style="4" customWidth="1"/>
    <col min="14596" max="14596" width="18.28515625" style="4" bestFit="1" customWidth="1"/>
    <col min="14597" max="14597" width="9.140625" style="4"/>
    <col min="14598" max="14598" width="31.28515625" style="4" bestFit="1" customWidth="1"/>
    <col min="14599" max="14599" width="15.7109375" style="4" bestFit="1" customWidth="1"/>
    <col min="14600" max="14600" width="44.7109375" style="4" bestFit="1" customWidth="1"/>
    <col min="14601" max="14601" width="6.28515625" style="4" bestFit="1" customWidth="1"/>
    <col min="14602" max="14602" width="15.5703125" style="4" bestFit="1" customWidth="1"/>
    <col min="14603" max="14847" width="9.140625" style="4"/>
    <col min="14848" max="14848" width="41.7109375" style="4" bestFit="1" customWidth="1"/>
    <col min="14849" max="14849" width="15.7109375" style="4" bestFit="1" customWidth="1"/>
    <col min="14850" max="14850" width="41.5703125" style="4" customWidth="1"/>
    <col min="14851" max="14851" width="6.42578125" style="4" customWidth="1"/>
    <col min="14852" max="14852" width="18.28515625" style="4" bestFit="1" customWidth="1"/>
    <col min="14853" max="14853" width="9.140625" style="4"/>
    <col min="14854" max="14854" width="31.28515625" style="4" bestFit="1" customWidth="1"/>
    <col min="14855" max="14855" width="15.7109375" style="4" bestFit="1" customWidth="1"/>
    <col min="14856" max="14856" width="44.7109375" style="4" bestFit="1" customWidth="1"/>
    <col min="14857" max="14857" width="6.28515625" style="4" bestFit="1" customWidth="1"/>
    <col min="14858" max="14858" width="15.5703125" style="4" bestFit="1" customWidth="1"/>
    <col min="14859" max="15103" width="9.140625" style="4"/>
    <col min="15104" max="15104" width="41.7109375" style="4" bestFit="1" customWidth="1"/>
    <col min="15105" max="15105" width="15.7109375" style="4" bestFit="1" customWidth="1"/>
    <col min="15106" max="15106" width="41.5703125" style="4" customWidth="1"/>
    <col min="15107" max="15107" width="6.42578125" style="4" customWidth="1"/>
    <col min="15108" max="15108" width="18.28515625" style="4" bestFit="1" customWidth="1"/>
    <col min="15109" max="15109" width="9.140625" style="4"/>
    <col min="15110" max="15110" width="31.28515625" style="4" bestFit="1" customWidth="1"/>
    <col min="15111" max="15111" width="15.7109375" style="4" bestFit="1" customWidth="1"/>
    <col min="15112" max="15112" width="44.7109375" style="4" bestFit="1" customWidth="1"/>
    <col min="15113" max="15113" width="6.28515625" style="4" bestFit="1" customWidth="1"/>
    <col min="15114" max="15114" width="15.5703125" style="4" bestFit="1" customWidth="1"/>
    <col min="15115" max="15359" width="9.140625" style="4"/>
    <col min="15360" max="15360" width="41.7109375" style="4" bestFit="1" customWidth="1"/>
    <col min="15361" max="15361" width="15.7109375" style="4" bestFit="1" customWidth="1"/>
    <col min="15362" max="15362" width="41.5703125" style="4" customWidth="1"/>
    <col min="15363" max="15363" width="6.42578125" style="4" customWidth="1"/>
    <col min="15364" max="15364" width="18.28515625" style="4" bestFit="1" customWidth="1"/>
    <col min="15365" max="15365" width="9.140625" style="4"/>
    <col min="15366" max="15366" width="31.28515625" style="4" bestFit="1" customWidth="1"/>
    <col min="15367" max="15367" width="15.7109375" style="4" bestFit="1" customWidth="1"/>
    <col min="15368" max="15368" width="44.7109375" style="4" bestFit="1" customWidth="1"/>
    <col min="15369" max="15369" width="6.28515625" style="4" bestFit="1" customWidth="1"/>
    <col min="15370" max="15370" width="15.5703125" style="4" bestFit="1" customWidth="1"/>
    <col min="15371" max="15615" width="9.140625" style="4"/>
    <col min="15616" max="15616" width="41.7109375" style="4" bestFit="1" customWidth="1"/>
    <col min="15617" max="15617" width="15.7109375" style="4" bestFit="1" customWidth="1"/>
    <col min="15618" max="15618" width="41.5703125" style="4" customWidth="1"/>
    <col min="15619" max="15619" width="6.42578125" style="4" customWidth="1"/>
    <col min="15620" max="15620" width="18.28515625" style="4" bestFit="1" customWidth="1"/>
    <col min="15621" max="15621" width="9.140625" style="4"/>
    <col min="15622" max="15622" width="31.28515625" style="4" bestFit="1" customWidth="1"/>
    <col min="15623" max="15623" width="15.7109375" style="4" bestFit="1" customWidth="1"/>
    <col min="15624" max="15624" width="44.7109375" style="4" bestFit="1" customWidth="1"/>
    <col min="15625" max="15625" width="6.28515625" style="4" bestFit="1" customWidth="1"/>
    <col min="15626" max="15626" width="15.5703125" style="4" bestFit="1" customWidth="1"/>
    <col min="15627" max="15871" width="9.140625" style="4"/>
    <col min="15872" max="15872" width="41.7109375" style="4" bestFit="1" customWidth="1"/>
    <col min="15873" max="15873" width="15.7109375" style="4" bestFit="1" customWidth="1"/>
    <col min="15874" max="15874" width="41.5703125" style="4" customWidth="1"/>
    <col min="15875" max="15875" width="6.42578125" style="4" customWidth="1"/>
    <col min="15876" max="15876" width="18.28515625" style="4" bestFit="1" customWidth="1"/>
    <col min="15877" max="15877" width="9.140625" style="4"/>
    <col min="15878" max="15878" width="31.28515625" style="4" bestFit="1" customWidth="1"/>
    <col min="15879" max="15879" width="15.7109375" style="4" bestFit="1" customWidth="1"/>
    <col min="15880" max="15880" width="44.7109375" style="4" bestFit="1" customWidth="1"/>
    <col min="15881" max="15881" width="6.28515625" style="4" bestFit="1" customWidth="1"/>
    <col min="15882" max="15882" width="15.5703125" style="4" bestFit="1" customWidth="1"/>
    <col min="15883" max="16127" width="9.140625" style="4"/>
    <col min="16128" max="16128" width="41.7109375" style="4" bestFit="1" customWidth="1"/>
    <col min="16129" max="16129" width="15.7109375" style="4" bestFit="1" customWidth="1"/>
    <col min="16130" max="16130" width="41.5703125" style="4" customWidth="1"/>
    <col min="16131" max="16131" width="6.42578125" style="4" customWidth="1"/>
    <col min="16132" max="16132" width="18.28515625" style="4" bestFit="1" customWidth="1"/>
    <col min="16133" max="16133" width="9.140625" style="4"/>
    <col min="16134" max="16134" width="31.28515625" style="4" bestFit="1" customWidth="1"/>
    <col min="16135" max="16135" width="15.7109375" style="4" bestFit="1" customWidth="1"/>
    <col min="16136" max="16136" width="44.7109375" style="4" bestFit="1" customWidth="1"/>
    <col min="16137" max="16137" width="6.28515625" style="4" bestFit="1" customWidth="1"/>
    <col min="16138" max="16138" width="15.5703125" style="4" bestFit="1" customWidth="1"/>
    <col min="16139" max="16384" width="9.140625" style="4"/>
  </cols>
  <sheetData>
    <row r="2" spans="3:8" ht="30" customHeight="1">
      <c r="C2" s="885" t="s">
        <v>471</v>
      </c>
      <c r="D2" s="886"/>
      <c r="E2" s="886"/>
      <c r="F2" s="886"/>
      <c r="G2" s="886"/>
    </row>
    <row r="3" spans="3:8" ht="17.25" customHeight="1"/>
    <row r="4" spans="3:8" ht="18.75" customHeight="1">
      <c r="C4" s="36" t="s">
        <v>1</v>
      </c>
    </row>
    <row r="5" spans="3:8" ht="16.5" customHeight="1">
      <c r="C5" s="1" t="s">
        <v>2</v>
      </c>
      <c r="D5" s="887"/>
      <c r="E5" s="888"/>
      <c r="F5" s="2"/>
      <c r="G5" s="3"/>
    </row>
    <row r="6" spans="3:8" ht="35.25" customHeight="1">
      <c r="C6" s="48" t="s">
        <v>3</v>
      </c>
      <c r="D6" s="5" t="s">
        <v>4</v>
      </c>
      <c r="E6" s="5" t="s">
        <v>5</v>
      </c>
      <c r="F6" s="6" t="s">
        <v>6</v>
      </c>
      <c r="G6" s="22" t="s">
        <v>7</v>
      </c>
    </row>
    <row r="7" spans="3:8" ht="27" customHeight="1">
      <c r="C7" s="859" t="s">
        <v>8</v>
      </c>
      <c r="D7" s="889" t="s">
        <v>9</v>
      </c>
      <c r="E7" s="7" t="s">
        <v>472</v>
      </c>
      <c r="F7" s="8"/>
      <c r="G7" s="9">
        <v>1093987.3799999999</v>
      </c>
    </row>
    <row r="8" spans="3:8">
      <c r="C8" s="859"/>
      <c r="D8" s="889"/>
      <c r="E8" s="144"/>
      <c r="F8" s="11"/>
      <c r="G8" s="183">
        <f>SUM(G7)</f>
        <v>1093987.3799999999</v>
      </c>
    </row>
    <row r="9" spans="3:8" ht="43.5" customHeight="1">
      <c r="C9" s="912" t="s">
        <v>45</v>
      </c>
      <c r="D9" s="890" t="s">
        <v>12</v>
      </c>
      <c r="E9" s="46" t="s">
        <v>473</v>
      </c>
      <c r="F9" s="142"/>
      <c r="G9" s="9">
        <v>273496.84999999998</v>
      </c>
    </row>
    <row r="10" spans="3:8" ht="12.75" customHeight="1">
      <c r="C10" s="913"/>
      <c r="D10" s="890"/>
      <c r="E10" s="244" t="s">
        <v>474</v>
      </c>
      <c r="F10" s="218">
        <v>500</v>
      </c>
      <c r="G10" s="918">
        <v>40000</v>
      </c>
      <c r="H10" s="47"/>
    </row>
    <row r="11" spans="3:8" ht="18.75" customHeight="1">
      <c r="C11" s="913"/>
      <c r="D11" s="890"/>
      <c r="E11" s="244" t="s">
        <v>475</v>
      </c>
      <c r="F11" s="218">
        <v>500</v>
      </c>
      <c r="G11" s="919"/>
      <c r="H11" s="47"/>
    </row>
    <row r="12" spans="3:8" ht="20.25" customHeight="1">
      <c r="C12" s="913"/>
      <c r="D12" s="890"/>
      <c r="E12" s="244" t="s">
        <v>476</v>
      </c>
      <c r="F12" s="218">
        <v>10</v>
      </c>
      <c r="G12" s="919"/>
      <c r="H12" s="47"/>
    </row>
    <row r="13" spans="3:8" ht="17.25" customHeight="1">
      <c r="C13" s="913"/>
      <c r="D13" s="890"/>
      <c r="E13" s="244" t="s">
        <v>477</v>
      </c>
      <c r="F13" s="218">
        <v>500</v>
      </c>
      <c r="G13" s="920"/>
      <c r="H13" s="47"/>
    </row>
    <row r="14" spans="3:8" ht="17.25" customHeight="1">
      <c r="C14" s="913"/>
      <c r="D14" s="890"/>
      <c r="E14" s="46" t="s">
        <v>478</v>
      </c>
      <c r="F14" s="142">
        <v>500</v>
      </c>
      <c r="G14" s="12">
        <v>401847.29</v>
      </c>
    </row>
    <row r="15" spans="3:8" ht="12.75" customHeight="1">
      <c r="C15" s="913"/>
      <c r="D15" s="891"/>
      <c r="E15" s="46"/>
      <c r="F15" s="142"/>
      <c r="G15" s="183">
        <f>SUM(G9:G14)</f>
        <v>715344.1399999999</v>
      </c>
    </row>
    <row r="16" spans="3:8" ht="204">
      <c r="C16" s="913"/>
      <c r="D16" s="912" t="s">
        <v>46</v>
      </c>
      <c r="E16" s="46" t="s">
        <v>479</v>
      </c>
      <c r="F16" s="143"/>
      <c r="G16" s="12">
        <v>670977.01</v>
      </c>
      <c r="H16" s="47" t="s">
        <v>480</v>
      </c>
    </row>
    <row r="17" spans="1:8">
      <c r="C17" s="913"/>
      <c r="D17" s="913"/>
      <c r="E17" s="46" t="s">
        <v>481</v>
      </c>
      <c r="F17" s="143">
        <v>150</v>
      </c>
      <c r="G17" s="107">
        <v>300000</v>
      </c>
    </row>
    <row r="18" spans="1:8" ht="357">
      <c r="C18" s="901"/>
      <c r="D18" s="913"/>
      <c r="E18" s="46" t="s">
        <v>482</v>
      </c>
      <c r="F18" s="143"/>
      <c r="G18" s="107">
        <v>60000</v>
      </c>
      <c r="H18" s="47" t="s">
        <v>483</v>
      </c>
    </row>
    <row r="19" spans="1:8" ht="17.25" customHeight="1" thickBot="1">
      <c r="C19" s="145"/>
      <c r="D19" s="217"/>
      <c r="E19" s="46"/>
      <c r="F19" s="125"/>
      <c r="G19" s="183">
        <f>SUM(G16:G16)</f>
        <v>670977.01</v>
      </c>
    </row>
    <row r="20" spans="1:8" ht="13.5" thickBot="1">
      <c r="C20" s="16"/>
      <c r="D20" s="16"/>
      <c r="E20" s="16"/>
      <c r="F20" s="30"/>
      <c r="G20" s="184">
        <f>SUM(G7:G19)</f>
        <v>5320617.0599999996</v>
      </c>
    </row>
    <row r="23" spans="1:8" ht="34.5" customHeight="1">
      <c r="C23" s="36" t="s">
        <v>1</v>
      </c>
    </row>
    <row r="24" spans="1:8" ht="27" customHeight="1">
      <c r="C24" s="1" t="s">
        <v>365</v>
      </c>
      <c r="D24" s="887" t="s">
        <v>484</v>
      </c>
      <c r="E24" s="888"/>
      <c r="F24" s="2"/>
      <c r="G24" s="3"/>
    </row>
    <row r="25" spans="1:8" ht="38.25">
      <c r="C25" s="48" t="s">
        <v>3</v>
      </c>
      <c r="D25" s="48" t="s">
        <v>4</v>
      </c>
      <c r="E25" s="5" t="s">
        <v>5</v>
      </c>
      <c r="F25" s="6" t="s">
        <v>6</v>
      </c>
      <c r="G25" s="22" t="s">
        <v>7</v>
      </c>
    </row>
    <row r="26" spans="1:8" ht="25.5">
      <c r="C26" s="859" t="s">
        <v>8</v>
      </c>
      <c r="D26" s="859" t="s">
        <v>9</v>
      </c>
      <c r="E26" s="7" t="s">
        <v>472</v>
      </c>
      <c r="F26" s="8"/>
      <c r="G26" s="9">
        <v>1093987.3799999999</v>
      </c>
      <c r="H26" s="47" t="s">
        <v>485</v>
      </c>
    </row>
    <row r="27" spans="1:8">
      <c r="C27" s="859"/>
      <c r="D27" s="859"/>
      <c r="E27" s="933"/>
      <c r="F27" s="934"/>
      <c r="G27" s="183">
        <f>SUM(G26)</f>
        <v>1093987.3799999999</v>
      </c>
    </row>
    <row r="28" spans="1:8" ht="38.25">
      <c r="C28" s="35" t="s">
        <v>486</v>
      </c>
      <c r="D28" s="911" t="s">
        <v>12</v>
      </c>
      <c r="E28" s="228" t="s">
        <v>487</v>
      </c>
      <c r="F28" s="142"/>
      <c r="G28" s="9">
        <v>273496.84999999998</v>
      </c>
      <c r="H28" s="210" t="s">
        <v>488</v>
      </c>
    </row>
    <row r="29" spans="1:8">
      <c r="C29" s="79" t="s">
        <v>45</v>
      </c>
      <c r="D29" s="911"/>
      <c r="E29" s="229" t="s">
        <v>489</v>
      </c>
      <c r="F29" s="218">
        <v>500</v>
      </c>
      <c r="G29" s="225">
        <v>401847.29</v>
      </c>
      <c r="H29" s="210" t="s">
        <v>490</v>
      </c>
    </row>
    <row r="30" spans="1:8" ht="15">
      <c r="C30" s="912" t="s">
        <v>491</v>
      </c>
      <c r="D30" s="911"/>
      <c r="E30" s="246" t="s">
        <v>474</v>
      </c>
      <c r="F30" s="247">
        <v>179</v>
      </c>
      <c r="G30" s="248">
        <v>40000</v>
      </c>
      <c r="H30" s="245" t="s">
        <v>492</v>
      </c>
    </row>
    <row r="31" spans="1:8" ht="25.5">
      <c r="A31" s="4">
        <v>8</v>
      </c>
      <c r="C31" s="913"/>
      <c r="D31" s="932"/>
      <c r="E31" s="223" t="s">
        <v>493</v>
      </c>
      <c r="F31" s="236"/>
      <c r="G31" s="237"/>
      <c r="H31" s="922" t="s">
        <v>93</v>
      </c>
    </row>
    <row r="32" spans="1:8" ht="15" customHeight="1">
      <c r="C32" s="913"/>
      <c r="D32" s="932"/>
      <c r="E32" s="238" t="s">
        <v>494</v>
      </c>
      <c r="F32" s="227">
        <v>276</v>
      </c>
      <c r="G32" s="239">
        <v>61674.96</v>
      </c>
      <c r="H32" s="922"/>
    </row>
    <row r="33" spans="3:8">
      <c r="C33" s="913"/>
      <c r="D33" s="932"/>
      <c r="E33" s="238" t="s">
        <v>495</v>
      </c>
      <c r="F33" s="227">
        <v>10</v>
      </c>
      <c r="G33" s="239">
        <v>4000</v>
      </c>
      <c r="H33" s="922"/>
    </row>
    <row r="34" spans="3:8">
      <c r="C34" s="913"/>
      <c r="D34" s="932"/>
      <c r="E34" s="238" t="s">
        <v>496</v>
      </c>
      <c r="F34" s="227">
        <v>500</v>
      </c>
      <c r="G34" s="239">
        <v>20000</v>
      </c>
      <c r="H34" s="922"/>
    </row>
    <row r="35" spans="3:8">
      <c r="C35" s="913"/>
      <c r="D35" s="932"/>
      <c r="E35" s="238" t="s">
        <v>497</v>
      </c>
      <c r="F35" s="227">
        <v>20</v>
      </c>
      <c r="G35" s="239">
        <v>2000</v>
      </c>
      <c r="H35" s="922"/>
    </row>
    <row r="36" spans="3:8">
      <c r="C36" s="913"/>
      <c r="D36" s="932"/>
      <c r="E36" s="238" t="s">
        <v>498</v>
      </c>
      <c r="F36" s="227">
        <v>10</v>
      </c>
      <c r="G36" s="239">
        <v>8000</v>
      </c>
      <c r="H36" s="922"/>
    </row>
    <row r="37" spans="3:8">
      <c r="C37" s="913"/>
      <c r="D37" s="932"/>
      <c r="E37" s="238" t="s">
        <v>499</v>
      </c>
      <c r="F37" s="227">
        <v>200000</v>
      </c>
      <c r="G37" s="239">
        <v>10000</v>
      </c>
      <c r="H37" s="922"/>
    </row>
    <row r="38" spans="3:8">
      <c r="C38" s="913"/>
      <c r="D38" s="932"/>
      <c r="E38" s="238" t="s">
        <v>500</v>
      </c>
      <c r="F38" s="227">
        <v>20000</v>
      </c>
      <c r="G38" s="239">
        <v>87200</v>
      </c>
      <c r="H38" s="922"/>
    </row>
    <row r="39" spans="3:8">
      <c r="C39" s="913"/>
      <c r="D39" s="932"/>
      <c r="E39" s="240" t="s">
        <v>501</v>
      </c>
      <c r="F39" s="227">
        <v>40</v>
      </c>
      <c r="G39" s="239">
        <v>20000</v>
      </c>
      <c r="H39" s="922"/>
    </row>
    <row r="40" spans="3:8">
      <c r="C40" s="913"/>
      <c r="D40" s="932"/>
      <c r="E40" s="240" t="s">
        <v>502</v>
      </c>
      <c r="F40" s="227">
        <v>15</v>
      </c>
      <c r="G40" s="239">
        <v>15000</v>
      </c>
      <c r="H40" s="922"/>
    </row>
    <row r="41" spans="3:8">
      <c r="C41" s="913"/>
      <c r="D41" s="932"/>
      <c r="E41" s="240" t="s">
        <v>503</v>
      </c>
      <c r="F41" s="227">
        <v>10</v>
      </c>
      <c r="G41" s="239">
        <v>12228.9</v>
      </c>
      <c r="H41" s="922"/>
    </row>
    <row r="42" spans="3:8">
      <c r="C42" s="913"/>
      <c r="D42" s="932"/>
      <c r="E42" s="238" t="s">
        <v>504</v>
      </c>
      <c r="F42" s="227">
        <v>200000</v>
      </c>
      <c r="G42" s="239">
        <v>10000</v>
      </c>
      <c r="H42" s="922"/>
    </row>
    <row r="43" spans="3:8">
      <c r="C43" s="901"/>
      <c r="D43" s="932"/>
      <c r="E43" s="241" t="s">
        <v>505</v>
      </c>
      <c r="F43" s="242">
        <v>30</v>
      </c>
      <c r="G43" s="173">
        <v>15000</v>
      </c>
      <c r="H43" s="922"/>
    </row>
    <row r="44" spans="3:8" ht="15.75" customHeight="1" thickBot="1">
      <c r="C44" s="79"/>
      <c r="D44" s="911"/>
      <c r="E44" s="925"/>
      <c r="F44" s="926"/>
      <c r="G44" s="226">
        <f>SUM(G28:G43)</f>
        <v>980447.99999999988</v>
      </c>
    </row>
    <row r="45" spans="3:8" ht="15.75" customHeight="1">
      <c r="C45" s="912" t="s">
        <v>45</v>
      </c>
      <c r="D45" s="912" t="s">
        <v>46</v>
      </c>
      <c r="E45" s="231" t="s">
        <v>481</v>
      </c>
      <c r="F45" s="216">
        <v>150</v>
      </c>
      <c r="G45" s="84">
        <v>300000</v>
      </c>
      <c r="H45" s="210" t="s">
        <v>490</v>
      </c>
    </row>
    <row r="46" spans="3:8" ht="55.5" customHeight="1">
      <c r="C46" s="913"/>
      <c r="D46" s="913"/>
      <c r="E46" s="230" t="s">
        <v>506</v>
      </c>
      <c r="F46" s="215"/>
      <c r="G46" s="234"/>
      <c r="H46" s="930" t="s">
        <v>507</v>
      </c>
    </row>
    <row r="47" spans="3:8">
      <c r="C47" s="913"/>
      <c r="D47" s="913"/>
      <c r="E47" s="4" t="s">
        <v>508</v>
      </c>
      <c r="F47" s="21">
        <v>10</v>
      </c>
      <c r="G47" s="221">
        <v>4490</v>
      </c>
      <c r="H47" s="930"/>
    </row>
    <row r="48" spans="3:8">
      <c r="C48" s="913"/>
      <c r="D48" s="913"/>
      <c r="E48" s="4" t="s">
        <v>509</v>
      </c>
      <c r="F48" s="21">
        <v>10</v>
      </c>
      <c r="G48" s="221">
        <v>8028.5</v>
      </c>
      <c r="H48" s="930"/>
    </row>
    <row r="49" spans="3:8">
      <c r="C49" s="913"/>
      <c r="D49" s="913"/>
      <c r="E49" s="4" t="s">
        <v>510</v>
      </c>
      <c r="F49" s="21">
        <v>10</v>
      </c>
      <c r="G49" s="221">
        <v>4190</v>
      </c>
      <c r="H49" s="930"/>
    </row>
    <row r="50" spans="3:8">
      <c r="C50" s="913"/>
      <c r="D50" s="913"/>
      <c r="E50" s="4" t="s">
        <v>511</v>
      </c>
      <c r="F50" s="21">
        <v>10</v>
      </c>
      <c r="G50" s="221">
        <v>7020</v>
      </c>
      <c r="H50" s="930"/>
    </row>
    <row r="51" spans="3:8">
      <c r="C51" s="913"/>
      <c r="D51" s="913"/>
      <c r="E51" s="4" t="s">
        <v>512</v>
      </c>
      <c r="F51" s="21">
        <v>10</v>
      </c>
      <c r="G51" s="221">
        <v>3750</v>
      </c>
      <c r="H51" s="930"/>
    </row>
    <row r="52" spans="3:8">
      <c r="C52" s="913"/>
      <c r="D52" s="913"/>
      <c r="E52" s="4" t="s">
        <v>513</v>
      </c>
      <c r="F52" s="21">
        <v>10</v>
      </c>
      <c r="G52" s="221">
        <v>7990</v>
      </c>
      <c r="H52" s="930"/>
    </row>
    <row r="53" spans="3:8">
      <c r="C53" s="913"/>
      <c r="D53" s="913"/>
      <c r="E53" s="4" t="s">
        <v>514</v>
      </c>
      <c r="F53" s="21">
        <v>10</v>
      </c>
      <c r="G53" s="221">
        <v>1460</v>
      </c>
      <c r="H53" s="930"/>
    </row>
    <row r="54" spans="3:8">
      <c r="C54" s="913"/>
      <c r="D54" s="913"/>
      <c r="E54" s="4" t="s">
        <v>515</v>
      </c>
      <c r="F54" s="21">
        <v>10</v>
      </c>
      <c r="G54" s="221">
        <v>3430</v>
      </c>
      <c r="H54" s="930"/>
    </row>
    <row r="55" spans="3:8">
      <c r="C55" s="913"/>
      <c r="D55" s="913"/>
      <c r="E55" s="4" t="s">
        <v>516</v>
      </c>
      <c r="F55" s="21">
        <v>10</v>
      </c>
      <c r="G55" s="221">
        <v>32000</v>
      </c>
      <c r="H55" s="930"/>
    </row>
    <row r="56" spans="3:8">
      <c r="C56" s="913"/>
      <c r="D56" s="913"/>
      <c r="E56" s="4" t="s">
        <v>517</v>
      </c>
      <c r="F56" s="21">
        <v>10</v>
      </c>
      <c r="G56" s="221">
        <v>46000</v>
      </c>
      <c r="H56" s="930"/>
    </row>
    <row r="57" spans="3:8">
      <c r="C57" s="913"/>
      <c r="D57" s="913"/>
      <c r="E57" s="4" t="s">
        <v>518</v>
      </c>
      <c r="F57" s="21">
        <v>10</v>
      </c>
      <c r="G57" s="221">
        <v>11300</v>
      </c>
      <c r="H57" s="930"/>
    </row>
    <row r="58" spans="3:8">
      <c r="C58" s="913"/>
      <c r="D58" s="913"/>
      <c r="E58" s="4" t="s">
        <v>519</v>
      </c>
      <c r="F58" s="21">
        <v>10</v>
      </c>
      <c r="G58" s="221">
        <v>22560</v>
      </c>
      <c r="H58" s="930"/>
    </row>
    <row r="59" spans="3:8">
      <c r="C59" s="913"/>
      <c r="D59" s="913"/>
      <c r="E59" s="4" t="s">
        <v>520</v>
      </c>
      <c r="F59" s="21">
        <v>10</v>
      </c>
      <c r="G59" s="221">
        <v>7190</v>
      </c>
      <c r="H59" s="930"/>
    </row>
    <row r="60" spans="3:8">
      <c r="C60" s="913"/>
      <c r="D60" s="913"/>
      <c r="E60" s="4" t="s">
        <v>521</v>
      </c>
      <c r="F60" s="21">
        <v>10</v>
      </c>
      <c r="G60" s="221">
        <v>5120</v>
      </c>
      <c r="H60" s="930"/>
    </row>
    <row r="61" spans="3:8">
      <c r="C61" s="913"/>
      <c r="D61" s="913"/>
      <c r="E61" s="4" t="s">
        <v>522</v>
      </c>
      <c r="F61" s="21">
        <v>10</v>
      </c>
      <c r="G61" s="221">
        <v>890</v>
      </c>
      <c r="H61" s="930"/>
    </row>
    <row r="62" spans="3:8">
      <c r="C62" s="913"/>
      <c r="D62" s="913"/>
      <c r="E62" s="4" t="s">
        <v>523</v>
      </c>
      <c r="F62" s="21">
        <v>10</v>
      </c>
      <c r="G62" s="221">
        <v>9370</v>
      </c>
      <c r="H62" s="930"/>
    </row>
    <row r="63" spans="3:8">
      <c r="C63" s="913"/>
      <c r="D63" s="913"/>
      <c r="E63" s="4" t="s">
        <v>524</v>
      </c>
      <c r="F63" s="21">
        <v>10</v>
      </c>
      <c r="G63" s="221">
        <v>8669</v>
      </c>
      <c r="H63" s="930"/>
    </row>
    <row r="64" spans="3:8">
      <c r="C64" s="913"/>
      <c r="D64" s="913"/>
      <c r="E64" s="4" t="s">
        <v>525</v>
      </c>
      <c r="F64" s="21">
        <v>10</v>
      </c>
      <c r="G64" s="221">
        <v>8300</v>
      </c>
      <c r="H64" s="930"/>
    </row>
    <row r="65" spans="3:8">
      <c r="C65" s="913"/>
      <c r="D65" s="913"/>
      <c r="E65" s="4" t="s">
        <v>526</v>
      </c>
      <c r="F65" s="21">
        <v>10</v>
      </c>
      <c r="G65" s="221">
        <v>7900</v>
      </c>
      <c r="H65" s="930"/>
    </row>
    <row r="66" spans="3:8">
      <c r="C66" s="913"/>
      <c r="D66" s="913"/>
      <c r="E66" s="4" t="s">
        <v>527</v>
      </c>
      <c r="F66" s="21">
        <v>10</v>
      </c>
      <c r="G66" s="221">
        <v>9200</v>
      </c>
      <c r="H66" s="930"/>
    </row>
    <row r="67" spans="3:8">
      <c r="C67" s="913"/>
      <c r="D67" s="913"/>
      <c r="E67" s="4" t="s">
        <v>528</v>
      </c>
      <c r="F67" s="21">
        <v>10</v>
      </c>
      <c r="G67" s="221">
        <v>6520</v>
      </c>
      <c r="H67" s="930"/>
    </row>
    <row r="68" spans="3:8">
      <c r="C68" s="913"/>
      <c r="D68" s="913"/>
      <c r="E68" s="4" t="s">
        <v>529</v>
      </c>
      <c r="F68" s="21">
        <v>10</v>
      </c>
      <c r="G68" s="221">
        <v>4080</v>
      </c>
      <c r="H68" s="930"/>
    </row>
    <row r="69" spans="3:8">
      <c r="C69" s="913"/>
      <c r="D69" s="913"/>
      <c r="E69" s="4" t="s">
        <v>530</v>
      </c>
      <c r="F69" s="21">
        <v>10</v>
      </c>
      <c r="G69" s="221">
        <v>5290</v>
      </c>
      <c r="H69" s="930"/>
    </row>
    <row r="70" spans="3:8">
      <c r="C70" s="913"/>
      <c r="D70" s="913"/>
      <c r="E70" s="4" t="s">
        <v>531</v>
      </c>
      <c r="F70" s="21">
        <v>10</v>
      </c>
      <c r="G70" s="221">
        <v>21204.83</v>
      </c>
      <c r="H70" s="930"/>
    </row>
    <row r="71" spans="3:8">
      <c r="C71" s="913"/>
      <c r="D71" s="913"/>
      <c r="E71" s="4" t="s">
        <v>532</v>
      </c>
      <c r="F71" s="21">
        <v>10</v>
      </c>
      <c r="G71" s="221">
        <v>28205.84</v>
      </c>
      <c r="H71" s="930"/>
    </row>
    <row r="72" spans="3:8">
      <c r="C72" s="913"/>
      <c r="D72" s="913"/>
      <c r="E72" s="4" t="s">
        <v>533</v>
      </c>
      <c r="F72" s="21">
        <v>10</v>
      </c>
      <c r="G72" s="221">
        <v>39200.9</v>
      </c>
      <c r="H72" s="930"/>
    </row>
    <row r="73" spans="3:8">
      <c r="C73" s="913"/>
      <c r="D73" s="913"/>
      <c r="E73" s="4" t="s">
        <v>534</v>
      </c>
      <c r="F73" s="21">
        <v>10</v>
      </c>
      <c r="G73" s="221">
        <v>68709.399999999994</v>
      </c>
      <c r="H73" s="930"/>
    </row>
    <row r="74" spans="3:8">
      <c r="C74" s="913"/>
      <c r="D74" s="913"/>
      <c r="E74" s="4" t="s">
        <v>535</v>
      </c>
      <c r="F74" s="21">
        <v>10</v>
      </c>
      <c r="G74" s="221">
        <v>79997</v>
      </c>
      <c r="H74" s="930"/>
    </row>
    <row r="75" spans="3:8">
      <c r="C75" s="913"/>
      <c r="D75" s="913"/>
      <c r="E75" s="4" t="s">
        <v>536</v>
      </c>
      <c r="F75" s="21">
        <v>8</v>
      </c>
      <c r="G75" s="221">
        <v>78680</v>
      </c>
      <c r="H75" s="930"/>
    </row>
    <row r="76" spans="3:8">
      <c r="C76" s="913"/>
      <c r="D76" s="913"/>
      <c r="E76" s="4" t="s">
        <v>537</v>
      </c>
      <c r="F76" s="21">
        <v>10</v>
      </c>
      <c r="G76" s="221">
        <v>63724</v>
      </c>
      <c r="H76" s="930"/>
    </row>
    <row r="77" spans="3:8">
      <c r="C77" s="913"/>
      <c r="D77" s="913"/>
      <c r="E77" s="4" t="s">
        <v>538</v>
      </c>
      <c r="F77" s="21">
        <v>3</v>
      </c>
      <c r="G77" s="221">
        <v>4164</v>
      </c>
      <c r="H77" s="930"/>
    </row>
    <row r="78" spans="3:8">
      <c r="C78" s="913"/>
      <c r="D78" s="913"/>
      <c r="E78" s="4" t="s">
        <v>539</v>
      </c>
      <c r="F78" s="21">
        <v>9</v>
      </c>
      <c r="G78" s="221">
        <v>26081.54</v>
      </c>
      <c r="H78" s="930"/>
    </row>
    <row r="79" spans="3:8">
      <c r="C79" s="913"/>
      <c r="D79" s="913"/>
      <c r="E79" s="4" t="s">
        <v>540</v>
      </c>
      <c r="F79" s="21">
        <v>2</v>
      </c>
      <c r="G79" s="221">
        <v>15800</v>
      </c>
      <c r="H79" s="930"/>
    </row>
    <row r="80" spans="3:8">
      <c r="C80" s="913"/>
      <c r="D80" s="913"/>
      <c r="E80" s="4" t="s">
        <v>541</v>
      </c>
      <c r="F80" s="21">
        <v>10</v>
      </c>
      <c r="G80" s="221">
        <v>7900</v>
      </c>
      <c r="H80" s="930"/>
    </row>
    <row r="81" spans="3:8">
      <c r="C81" s="913"/>
      <c r="D81" s="913"/>
      <c r="E81" s="4" t="s">
        <v>542</v>
      </c>
      <c r="F81" s="21">
        <v>10</v>
      </c>
      <c r="G81" s="221">
        <v>6300</v>
      </c>
      <c r="H81" s="930"/>
    </row>
    <row r="82" spans="3:8">
      <c r="C82" s="913"/>
      <c r="D82" s="913"/>
      <c r="E82" s="4" t="s">
        <v>543</v>
      </c>
      <c r="F82" s="21">
        <v>2</v>
      </c>
      <c r="G82" s="221">
        <v>1040</v>
      </c>
      <c r="H82" s="930"/>
    </row>
    <row r="83" spans="3:8">
      <c r="C83" s="913"/>
      <c r="D83" s="913"/>
      <c r="E83" s="4" t="s">
        <v>544</v>
      </c>
      <c r="F83" s="21">
        <v>2</v>
      </c>
      <c r="G83" s="221">
        <v>1042</v>
      </c>
      <c r="H83" s="930"/>
    </row>
    <row r="84" spans="3:8">
      <c r="C84" s="913"/>
      <c r="D84" s="913"/>
      <c r="E84" s="4" t="s">
        <v>545</v>
      </c>
      <c r="F84" s="21">
        <v>2</v>
      </c>
      <c r="G84" s="196">
        <v>2400</v>
      </c>
      <c r="H84" s="930"/>
    </row>
    <row r="85" spans="3:8">
      <c r="C85" s="913"/>
      <c r="D85" s="913"/>
      <c r="E85" s="4" t="s">
        <v>546</v>
      </c>
      <c r="F85" s="21">
        <v>2</v>
      </c>
      <c r="G85" s="196">
        <v>1780</v>
      </c>
      <c r="H85" s="931"/>
    </row>
    <row r="86" spans="3:8" ht="25.5">
      <c r="C86" s="913"/>
      <c r="D86" s="913"/>
      <c r="E86" s="232" t="s">
        <v>547</v>
      </c>
      <c r="F86" s="219"/>
      <c r="G86" s="235"/>
      <c r="H86" s="921" t="s">
        <v>548</v>
      </c>
    </row>
    <row r="87" spans="3:8">
      <c r="C87" s="913"/>
      <c r="D87" s="913"/>
      <c r="E87" s="4" t="s">
        <v>549</v>
      </c>
      <c r="F87" s="21">
        <v>1</v>
      </c>
      <c r="G87" s="196">
        <v>802.85</v>
      </c>
      <c r="H87" s="921"/>
    </row>
    <row r="88" spans="3:8">
      <c r="C88" s="913"/>
      <c r="D88" s="913"/>
      <c r="E88" s="4" t="s">
        <v>550</v>
      </c>
      <c r="F88" s="21">
        <v>3</v>
      </c>
      <c r="G88" s="196">
        <v>1347</v>
      </c>
      <c r="H88" s="921"/>
    </row>
    <row r="89" spans="3:8">
      <c r="C89" s="913"/>
      <c r="D89" s="913"/>
      <c r="E89" s="4" t="s">
        <v>551</v>
      </c>
      <c r="F89" s="21">
        <v>6</v>
      </c>
      <c r="G89" s="196">
        <v>2250</v>
      </c>
      <c r="H89" s="921"/>
    </row>
    <row r="90" spans="3:8">
      <c r="C90" s="913"/>
      <c r="D90" s="913"/>
      <c r="E90" s="4" t="s">
        <v>552</v>
      </c>
      <c r="F90" s="21">
        <v>2</v>
      </c>
      <c r="G90" s="196">
        <v>1598</v>
      </c>
      <c r="H90" s="921"/>
    </row>
    <row r="91" spans="3:8">
      <c r="C91" s="913"/>
      <c r="D91" s="913"/>
      <c r="E91" s="4" t="s">
        <v>553</v>
      </c>
      <c r="F91" s="21">
        <v>2</v>
      </c>
      <c r="G91" s="196">
        <v>686</v>
      </c>
      <c r="H91" s="921"/>
    </row>
    <row r="92" spans="3:8">
      <c r="C92" s="913"/>
      <c r="D92" s="913"/>
      <c r="E92" s="4" t="s">
        <v>554</v>
      </c>
      <c r="F92" s="21">
        <v>1</v>
      </c>
      <c r="G92" s="196">
        <v>2120.4899999999998</v>
      </c>
      <c r="H92" s="921"/>
    </row>
    <row r="93" spans="3:8">
      <c r="C93" s="913"/>
      <c r="D93" s="913"/>
      <c r="E93" s="4" t="s">
        <v>555</v>
      </c>
      <c r="F93" s="21">
        <v>2</v>
      </c>
      <c r="G93" s="196">
        <v>1660</v>
      </c>
      <c r="H93" s="921"/>
    </row>
    <row r="94" spans="3:8">
      <c r="C94" s="913"/>
      <c r="D94" s="913"/>
      <c r="E94" s="4" t="s">
        <v>556</v>
      </c>
      <c r="F94" s="21">
        <v>1</v>
      </c>
      <c r="G94" s="196">
        <v>652</v>
      </c>
      <c r="H94" s="921"/>
    </row>
    <row r="95" spans="3:8">
      <c r="C95" s="913"/>
      <c r="D95" s="913"/>
      <c r="E95" s="4" t="s">
        <v>557</v>
      </c>
      <c r="F95" s="21">
        <v>3</v>
      </c>
      <c r="G95" s="196">
        <v>16754.400000000001</v>
      </c>
      <c r="H95" s="921"/>
    </row>
    <row r="96" spans="3:8">
      <c r="C96" s="913"/>
      <c r="D96" s="913"/>
      <c r="E96" s="4" t="s">
        <v>558</v>
      </c>
      <c r="F96" s="21">
        <v>2</v>
      </c>
      <c r="G96" s="196">
        <v>12744.8</v>
      </c>
      <c r="H96" s="921"/>
    </row>
    <row r="97" spans="3:8">
      <c r="C97" s="913"/>
      <c r="D97" s="913"/>
      <c r="E97" s="4" t="s">
        <v>559</v>
      </c>
      <c r="F97" s="21">
        <v>1</v>
      </c>
      <c r="G97" s="196">
        <v>200</v>
      </c>
      <c r="H97" s="921"/>
    </row>
    <row r="98" spans="3:8">
      <c r="C98" s="913"/>
      <c r="D98" s="913"/>
      <c r="E98" s="4" t="s">
        <v>560</v>
      </c>
      <c r="F98" s="21">
        <v>2</v>
      </c>
      <c r="G98" s="196">
        <v>1874</v>
      </c>
      <c r="H98" s="921"/>
    </row>
    <row r="99" spans="3:8">
      <c r="C99" s="913"/>
      <c r="D99" s="913"/>
      <c r="E99" s="4" t="s">
        <v>561</v>
      </c>
      <c r="F99" s="21">
        <v>2</v>
      </c>
      <c r="G99" s="196">
        <v>4000</v>
      </c>
      <c r="H99" s="921"/>
    </row>
    <row r="100" spans="3:8">
      <c r="C100" s="913"/>
      <c r="D100" s="913"/>
      <c r="E100" s="4" t="s">
        <v>562</v>
      </c>
      <c r="F100" s="21">
        <v>1</v>
      </c>
      <c r="G100" s="196">
        <v>2500</v>
      </c>
      <c r="H100" s="921"/>
    </row>
    <row r="101" spans="3:8">
      <c r="C101" s="913"/>
      <c r="D101" s="913"/>
      <c r="E101" s="4" t="s">
        <v>563</v>
      </c>
      <c r="F101" s="21">
        <v>1</v>
      </c>
      <c r="G101" s="196">
        <v>1388</v>
      </c>
      <c r="H101" s="921"/>
    </row>
    <row r="102" spans="3:8">
      <c r="C102" s="913"/>
      <c r="D102" s="913"/>
      <c r="E102" s="4" t="s">
        <v>564</v>
      </c>
      <c r="F102" s="21">
        <v>1</v>
      </c>
      <c r="G102" s="196">
        <v>3000</v>
      </c>
      <c r="H102" s="921"/>
    </row>
    <row r="103" spans="3:8">
      <c r="C103" s="913"/>
      <c r="D103" s="913"/>
      <c r="E103" s="4" t="s">
        <v>565</v>
      </c>
      <c r="F103" s="21">
        <v>1</v>
      </c>
      <c r="G103" s="196">
        <v>200</v>
      </c>
      <c r="H103" s="921"/>
    </row>
    <row r="104" spans="3:8">
      <c r="C104" s="913"/>
      <c r="D104" s="913"/>
      <c r="E104" s="4" t="s">
        <v>566</v>
      </c>
      <c r="F104" s="21">
        <v>1</v>
      </c>
      <c r="G104" s="196">
        <v>3200</v>
      </c>
      <c r="H104" s="921"/>
    </row>
    <row r="105" spans="3:8">
      <c r="C105" s="913"/>
      <c r="D105" s="913"/>
      <c r="E105" s="4" t="s">
        <v>567</v>
      </c>
      <c r="F105" s="21">
        <v>1</v>
      </c>
      <c r="G105" s="196">
        <v>1130</v>
      </c>
      <c r="H105" s="921"/>
    </row>
    <row r="106" spans="3:8">
      <c r="C106" s="913"/>
      <c r="D106" s="913"/>
      <c r="E106" s="4" t="s">
        <v>568</v>
      </c>
      <c r="F106" s="21">
        <v>1</v>
      </c>
      <c r="G106" s="196">
        <v>89</v>
      </c>
      <c r="H106" s="921"/>
    </row>
    <row r="107" spans="3:8">
      <c r="C107" s="913"/>
      <c r="D107" s="913"/>
      <c r="E107" s="4" t="s">
        <v>569</v>
      </c>
      <c r="F107" s="21">
        <v>1</v>
      </c>
      <c r="G107" s="196">
        <v>719</v>
      </c>
      <c r="H107" s="921"/>
    </row>
    <row r="108" spans="3:8">
      <c r="C108" s="913"/>
      <c r="D108" s="913"/>
      <c r="E108" s="4" t="s">
        <v>570</v>
      </c>
      <c r="F108" s="21">
        <v>1</v>
      </c>
      <c r="G108" s="196">
        <v>160</v>
      </c>
      <c r="H108" s="921"/>
    </row>
    <row r="109" spans="3:8">
      <c r="C109" s="913"/>
      <c r="D109" s="913"/>
      <c r="E109" s="4" t="s">
        <v>571</v>
      </c>
      <c r="F109" s="21">
        <v>1</v>
      </c>
      <c r="G109" s="196">
        <v>300</v>
      </c>
      <c r="H109" s="921"/>
    </row>
    <row r="110" spans="3:8">
      <c r="C110" s="913"/>
      <c r="D110" s="913"/>
      <c r="E110" s="4" t="s">
        <v>572</v>
      </c>
      <c r="F110" s="21">
        <v>1</v>
      </c>
      <c r="G110" s="196">
        <v>250</v>
      </c>
      <c r="H110" s="921"/>
    </row>
    <row r="111" spans="3:8">
      <c r="C111" s="913"/>
      <c r="D111" s="913"/>
      <c r="E111" s="4" t="s">
        <v>573</v>
      </c>
      <c r="F111" s="21">
        <v>3</v>
      </c>
      <c r="G111" s="196">
        <v>1927.8</v>
      </c>
      <c r="H111" s="921"/>
    </row>
    <row r="112" spans="3:8">
      <c r="C112" s="913"/>
      <c r="D112" s="913"/>
      <c r="E112" s="233" t="s">
        <v>574</v>
      </c>
      <c r="F112" s="222">
        <v>1</v>
      </c>
      <c r="G112" s="224">
        <v>494.04</v>
      </c>
      <c r="H112" s="921"/>
    </row>
    <row r="113" spans="3:8">
      <c r="C113" s="913"/>
      <c r="D113" s="913"/>
      <c r="E113" s="80" t="s">
        <v>575</v>
      </c>
      <c r="F113" s="43">
        <v>1</v>
      </c>
      <c r="G113" s="18">
        <v>168487.24</v>
      </c>
      <c r="H113" s="156" t="s">
        <v>576</v>
      </c>
    </row>
    <row r="114" spans="3:8">
      <c r="C114" s="913"/>
      <c r="D114" s="913"/>
      <c r="E114" s="80" t="s">
        <v>575</v>
      </c>
      <c r="F114" s="43">
        <v>1</v>
      </c>
      <c r="G114" s="18">
        <v>168487.24</v>
      </c>
      <c r="H114" s="156" t="s">
        <v>152</v>
      </c>
    </row>
    <row r="115" spans="3:8">
      <c r="C115" s="901"/>
      <c r="D115" s="913"/>
      <c r="E115" s="80" t="s">
        <v>575</v>
      </c>
      <c r="F115" s="43">
        <v>1</v>
      </c>
      <c r="G115" s="18">
        <v>168487.25</v>
      </c>
      <c r="H115" s="156" t="s">
        <v>112</v>
      </c>
    </row>
    <row r="116" spans="3:8" ht="25.5">
      <c r="C116" s="912" t="s">
        <v>491</v>
      </c>
      <c r="D116" s="913"/>
      <c r="E116" s="232" t="s">
        <v>577</v>
      </c>
      <c r="F116" s="219"/>
      <c r="G116" s="220"/>
      <c r="H116" s="928" t="s">
        <v>492</v>
      </c>
    </row>
    <row r="117" spans="3:8">
      <c r="C117" s="913"/>
      <c r="D117" s="913"/>
      <c r="E117" s="249" t="s">
        <v>578</v>
      </c>
      <c r="F117" s="250">
        <v>16</v>
      </c>
      <c r="G117" s="251">
        <v>19568</v>
      </c>
      <c r="H117" s="929"/>
    </row>
    <row r="118" spans="3:8">
      <c r="C118" s="913"/>
      <c r="D118" s="913"/>
      <c r="E118" s="249" t="s">
        <v>579</v>
      </c>
      <c r="F118" s="250">
        <v>12</v>
      </c>
      <c r="G118" s="251">
        <v>19476</v>
      </c>
      <c r="H118" s="929"/>
    </row>
    <row r="119" spans="3:8">
      <c r="C119" s="913"/>
      <c r="D119" s="913"/>
      <c r="E119" s="249" t="s">
        <v>580</v>
      </c>
      <c r="F119" s="250">
        <v>15</v>
      </c>
      <c r="G119" s="251">
        <v>9045</v>
      </c>
      <c r="H119" s="929"/>
    </row>
    <row r="120" spans="3:8">
      <c r="C120" s="913"/>
      <c r="D120" s="913"/>
      <c r="E120" s="249" t="s">
        <v>581</v>
      </c>
      <c r="F120" s="250">
        <v>5</v>
      </c>
      <c r="G120" s="251">
        <v>9000</v>
      </c>
      <c r="H120" s="929"/>
    </row>
    <row r="121" spans="3:8">
      <c r="C121" s="901"/>
      <c r="D121" s="913"/>
      <c r="E121" s="249" t="s">
        <v>582</v>
      </c>
      <c r="F121" s="250">
        <v>10</v>
      </c>
      <c r="G121" s="251">
        <v>2911</v>
      </c>
      <c r="H121" s="929"/>
    </row>
    <row r="122" spans="3:8" ht="13.5" thickBot="1">
      <c r="C122" s="79"/>
      <c r="D122" s="901"/>
      <c r="E122" s="923"/>
      <c r="F122" s="924"/>
      <c r="G122" s="226">
        <f>SUM(G45:G115)</f>
        <v>1538486.12</v>
      </c>
    </row>
    <row r="123" spans="3:8" ht="13.5" customHeight="1" thickBot="1">
      <c r="C123" s="923"/>
      <c r="D123" s="927"/>
      <c r="E123" s="927"/>
      <c r="F123" s="924"/>
      <c r="G123" s="243">
        <f>SUM(G122,G44,G27)</f>
        <v>3612921.5</v>
      </c>
    </row>
  </sheetData>
  <sheetProtection selectLockedCells="1" selectUnlockedCells="1"/>
  <mergeCells count="24">
    <mergeCell ref="C123:F123"/>
    <mergeCell ref="H116:H121"/>
    <mergeCell ref="H46:H85"/>
    <mergeCell ref="C2:G2"/>
    <mergeCell ref="D5:E5"/>
    <mergeCell ref="C7:C8"/>
    <mergeCell ref="D7:D8"/>
    <mergeCell ref="D9:D15"/>
    <mergeCell ref="D16:D18"/>
    <mergeCell ref="C9:C18"/>
    <mergeCell ref="D24:E24"/>
    <mergeCell ref="C26:C27"/>
    <mergeCell ref="D26:D27"/>
    <mergeCell ref="D28:D44"/>
    <mergeCell ref="E27:F27"/>
    <mergeCell ref="C30:C43"/>
    <mergeCell ref="C45:C115"/>
    <mergeCell ref="C116:C121"/>
    <mergeCell ref="G10:G13"/>
    <mergeCell ref="H86:H112"/>
    <mergeCell ref="H31:H43"/>
    <mergeCell ref="D45:D122"/>
    <mergeCell ref="E122:F122"/>
    <mergeCell ref="E44:F44"/>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5EDA-106E-4BE9-8D23-4AAF0F07DF27}">
  <dimension ref="B2:H36"/>
  <sheetViews>
    <sheetView topLeftCell="A23" zoomScale="80" zoomScaleNormal="80" workbookViewId="0">
      <selection activeCell="G24" sqref="G24"/>
    </sheetView>
  </sheetViews>
  <sheetFormatPr defaultRowHeight="12.75"/>
  <cols>
    <col min="1" max="1" width="6.28515625" style="4" customWidth="1"/>
    <col min="2" max="2" width="15.42578125" style="21" customWidth="1"/>
    <col min="3" max="3" width="30.85546875" style="4" customWidth="1"/>
    <col min="4" max="4" width="13.7109375" style="4" customWidth="1"/>
    <col min="5" max="5" width="57.140625" style="4" customWidth="1"/>
    <col min="6" max="6" width="7.7109375" style="21" customWidth="1"/>
    <col min="7" max="7" width="18.28515625" style="19" bestFit="1" customWidth="1"/>
    <col min="8" max="8" width="42.5703125" style="4" customWidth="1"/>
    <col min="9" max="9" width="15.7109375" style="4" bestFit="1" customWidth="1"/>
    <col min="10" max="10" width="44.7109375" style="4" bestFit="1" customWidth="1"/>
    <col min="11" max="11" width="6.28515625" style="4" bestFit="1" customWidth="1"/>
    <col min="12" max="12" width="15.5703125" style="4" bestFit="1" customWidth="1"/>
    <col min="13" max="257" width="9.140625" style="4"/>
    <col min="258" max="258" width="41.7109375" style="4" bestFit="1" customWidth="1"/>
    <col min="259" max="259" width="15.7109375" style="4" bestFit="1" customWidth="1"/>
    <col min="260" max="260" width="41.5703125" style="4" customWidth="1"/>
    <col min="261" max="261" width="6.42578125" style="4" customWidth="1"/>
    <col min="262" max="262" width="18.28515625" style="4" bestFit="1" customWidth="1"/>
    <col min="263" max="263" width="9.140625" style="4"/>
    <col min="264" max="264" width="31.28515625" style="4" bestFit="1" customWidth="1"/>
    <col min="265" max="265" width="15.7109375" style="4" bestFit="1" customWidth="1"/>
    <col min="266" max="266" width="44.7109375" style="4" bestFit="1" customWidth="1"/>
    <col min="267" max="267" width="6.28515625" style="4" bestFit="1" customWidth="1"/>
    <col min="268" max="268" width="15.5703125" style="4" bestFit="1" customWidth="1"/>
    <col min="269" max="513" width="9.140625" style="4"/>
    <col min="514" max="514" width="41.7109375" style="4" bestFit="1" customWidth="1"/>
    <col min="515" max="515" width="15.7109375" style="4" bestFit="1" customWidth="1"/>
    <col min="516" max="516" width="41.5703125" style="4" customWidth="1"/>
    <col min="517" max="517" width="6.42578125" style="4" customWidth="1"/>
    <col min="518" max="518" width="18.28515625" style="4" bestFit="1" customWidth="1"/>
    <col min="519" max="519" width="9.140625" style="4"/>
    <col min="520" max="520" width="31.28515625" style="4" bestFit="1" customWidth="1"/>
    <col min="521" max="521" width="15.7109375" style="4" bestFit="1" customWidth="1"/>
    <col min="522" max="522" width="44.7109375" style="4" bestFit="1" customWidth="1"/>
    <col min="523" max="523" width="6.28515625" style="4" bestFit="1" customWidth="1"/>
    <col min="524" max="524" width="15.5703125" style="4" bestFit="1" customWidth="1"/>
    <col min="525" max="769" width="9.140625" style="4"/>
    <col min="770" max="770" width="41.7109375" style="4" bestFit="1" customWidth="1"/>
    <col min="771" max="771" width="15.7109375" style="4" bestFit="1" customWidth="1"/>
    <col min="772" max="772" width="41.5703125" style="4" customWidth="1"/>
    <col min="773" max="773" width="6.42578125" style="4" customWidth="1"/>
    <col min="774" max="774" width="18.28515625" style="4" bestFit="1" customWidth="1"/>
    <col min="775" max="775" width="9.140625" style="4"/>
    <col min="776" max="776" width="31.28515625" style="4" bestFit="1" customWidth="1"/>
    <col min="777" max="777" width="15.7109375" style="4" bestFit="1" customWidth="1"/>
    <col min="778" max="778" width="44.7109375" style="4" bestFit="1" customWidth="1"/>
    <col min="779" max="779" width="6.28515625" style="4" bestFit="1" customWidth="1"/>
    <col min="780" max="780" width="15.5703125" style="4" bestFit="1" customWidth="1"/>
    <col min="781" max="1025" width="9.140625" style="4"/>
    <col min="1026" max="1026" width="41.7109375" style="4" bestFit="1" customWidth="1"/>
    <col min="1027" max="1027" width="15.7109375" style="4" bestFit="1" customWidth="1"/>
    <col min="1028" max="1028" width="41.5703125" style="4" customWidth="1"/>
    <col min="1029" max="1029" width="6.42578125" style="4" customWidth="1"/>
    <col min="1030" max="1030" width="18.28515625" style="4" bestFit="1" customWidth="1"/>
    <col min="1031" max="1031" width="9.140625" style="4"/>
    <col min="1032" max="1032" width="31.28515625" style="4" bestFit="1" customWidth="1"/>
    <col min="1033" max="1033" width="15.7109375" style="4" bestFit="1" customWidth="1"/>
    <col min="1034" max="1034" width="44.7109375" style="4" bestFit="1" customWidth="1"/>
    <col min="1035" max="1035" width="6.28515625" style="4" bestFit="1" customWidth="1"/>
    <col min="1036" max="1036" width="15.5703125" style="4" bestFit="1" customWidth="1"/>
    <col min="1037" max="1281" width="9.140625" style="4"/>
    <col min="1282" max="1282" width="41.7109375" style="4" bestFit="1" customWidth="1"/>
    <col min="1283" max="1283" width="15.7109375" style="4" bestFit="1" customWidth="1"/>
    <col min="1284" max="1284" width="41.5703125" style="4" customWidth="1"/>
    <col min="1285" max="1285" width="6.42578125" style="4" customWidth="1"/>
    <col min="1286" max="1286" width="18.28515625" style="4" bestFit="1" customWidth="1"/>
    <col min="1287" max="1287" width="9.140625" style="4"/>
    <col min="1288" max="1288" width="31.28515625" style="4" bestFit="1" customWidth="1"/>
    <col min="1289" max="1289" width="15.7109375" style="4" bestFit="1" customWidth="1"/>
    <col min="1290" max="1290" width="44.7109375" style="4" bestFit="1" customWidth="1"/>
    <col min="1291" max="1291" width="6.28515625" style="4" bestFit="1" customWidth="1"/>
    <col min="1292" max="1292" width="15.5703125" style="4" bestFit="1" customWidth="1"/>
    <col min="1293" max="1537" width="9.140625" style="4"/>
    <col min="1538" max="1538" width="41.7109375" style="4" bestFit="1" customWidth="1"/>
    <col min="1539" max="1539" width="15.7109375" style="4" bestFit="1" customWidth="1"/>
    <col min="1540" max="1540" width="41.5703125" style="4" customWidth="1"/>
    <col min="1541" max="1541" width="6.42578125" style="4" customWidth="1"/>
    <col min="1542" max="1542" width="18.28515625" style="4" bestFit="1" customWidth="1"/>
    <col min="1543" max="1543" width="9.140625" style="4"/>
    <col min="1544" max="1544" width="31.28515625" style="4" bestFit="1" customWidth="1"/>
    <col min="1545" max="1545" width="15.7109375" style="4" bestFit="1" customWidth="1"/>
    <col min="1546" max="1546" width="44.7109375" style="4" bestFit="1" customWidth="1"/>
    <col min="1547" max="1547" width="6.28515625" style="4" bestFit="1" customWidth="1"/>
    <col min="1548" max="1548" width="15.5703125" style="4" bestFit="1" customWidth="1"/>
    <col min="1549" max="1793" width="9.140625" style="4"/>
    <col min="1794" max="1794" width="41.7109375" style="4" bestFit="1" customWidth="1"/>
    <col min="1795" max="1795" width="15.7109375" style="4" bestFit="1" customWidth="1"/>
    <col min="1796" max="1796" width="41.5703125" style="4" customWidth="1"/>
    <col min="1797" max="1797" width="6.42578125" style="4" customWidth="1"/>
    <col min="1798" max="1798" width="18.28515625" style="4" bestFit="1" customWidth="1"/>
    <col min="1799" max="1799" width="9.140625" style="4"/>
    <col min="1800" max="1800" width="31.28515625" style="4" bestFit="1" customWidth="1"/>
    <col min="1801" max="1801" width="15.7109375" style="4" bestFit="1" customWidth="1"/>
    <col min="1802" max="1802" width="44.7109375" style="4" bestFit="1" customWidth="1"/>
    <col min="1803" max="1803" width="6.28515625" style="4" bestFit="1" customWidth="1"/>
    <col min="1804" max="1804" width="15.5703125" style="4" bestFit="1" customWidth="1"/>
    <col min="1805" max="2049" width="9.140625" style="4"/>
    <col min="2050" max="2050" width="41.7109375" style="4" bestFit="1" customWidth="1"/>
    <col min="2051" max="2051" width="15.7109375" style="4" bestFit="1" customWidth="1"/>
    <col min="2052" max="2052" width="41.5703125" style="4" customWidth="1"/>
    <col min="2053" max="2053" width="6.42578125" style="4" customWidth="1"/>
    <col min="2054" max="2054" width="18.28515625" style="4" bestFit="1" customWidth="1"/>
    <col min="2055" max="2055" width="9.140625" style="4"/>
    <col min="2056" max="2056" width="31.28515625" style="4" bestFit="1" customWidth="1"/>
    <col min="2057" max="2057" width="15.7109375" style="4" bestFit="1" customWidth="1"/>
    <col min="2058" max="2058" width="44.7109375" style="4" bestFit="1" customWidth="1"/>
    <col min="2059" max="2059" width="6.28515625" style="4" bestFit="1" customWidth="1"/>
    <col min="2060" max="2060" width="15.5703125" style="4" bestFit="1" customWidth="1"/>
    <col min="2061" max="2305" width="9.140625" style="4"/>
    <col min="2306" max="2306" width="41.7109375" style="4" bestFit="1" customWidth="1"/>
    <col min="2307" max="2307" width="15.7109375" style="4" bestFit="1" customWidth="1"/>
    <col min="2308" max="2308" width="41.5703125" style="4" customWidth="1"/>
    <col min="2309" max="2309" width="6.42578125" style="4" customWidth="1"/>
    <col min="2310" max="2310" width="18.28515625" style="4" bestFit="1" customWidth="1"/>
    <col min="2311" max="2311" width="9.140625" style="4"/>
    <col min="2312" max="2312" width="31.28515625" style="4" bestFit="1" customWidth="1"/>
    <col min="2313" max="2313" width="15.7109375" style="4" bestFit="1" customWidth="1"/>
    <col min="2314" max="2314" width="44.7109375" style="4" bestFit="1" customWidth="1"/>
    <col min="2315" max="2315" width="6.28515625" style="4" bestFit="1" customWidth="1"/>
    <col min="2316" max="2316" width="15.5703125" style="4" bestFit="1" customWidth="1"/>
    <col min="2317" max="2561" width="9.140625" style="4"/>
    <col min="2562" max="2562" width="41.7109375" style="4" bestFit="1" customWidth="1"/>
    <col min="2563" max="2563" width="15.7109375" style="4" bestFit="1" customWidth="1"/>
    <col min="2564" max="2564" width="41.5703125" style="4" customWidth="1"/>
    <col min="2565" max="2565" width="6.42578125" style="4" customWidth="1"/>
    <col min="2566" max="2566" width="18.28515625" style="4" bestFit="1" customWidth="1"/>
    <col min="2567" max="2567" width="9.140625" style="4"/>
    <col min="2568" max="2568" width="31.28515625" style="4" bestFit="1" customWidth="1"/>
    <col min="2569" max="2569" width="15.7109375" style="4" bestFit="1" customWidth="1"/>
    <col min="2570" max="2570" width="44.7109375" style="4" bestFit="1" customWidth="1"/>
    <col min="2571" max="2571" width="6.28515625" style="4" bestFit="1" customWidth="1"/>
    <col min="2572" max="2572" width="15.5703125" style="4" bestFit="1" customWidth="1"/>
    <col min="2573" max="2817" width="9.140625" style="4"/>
    <col min="2818" max="2818" width="41.7109375" style="4" bestFit="1" customWidth="1"/>
    <col min="2819" max="2819" width="15.7109375" style="4" bestFit="1" customWidth="1"/>
    <col min="2820" max="2820" width="41.5703125" style="4" customWidth="1"/>
    <col min="2821" max="2821" width="6.42578125" style="4" customWidth="1"/>
    <col min="2822" max="2822" width="18.28515625" style="4" bestFit="1" customWidth="1"/>
    <col min="2823" max="2823" width="9.140625" style="4"/>
    <col min="2824" max="2824" width="31.28515625" style="4" bestFit="1" customWidth="1"/>
    <col min="2825" max="2825" width="15.7109375" style="4" bestFit="1" customWidth="1"/>
    <col min="2826" max="2826" width="44.7109375" style="4" bestFit="1" customWidth="1"/>
    <col min="2827" max="2827" width="6.28515625" style="4" bestFit="1" customWidth="1"/>
    <col min="2828" max="2828" width="15.5703125" style="4" bestFit="1" customWidth="1"/>
    <col min="2829" max="3073" width="9.140625" style="4"/>
    <col min="3074" max="3074" width="41.7109375" style="4" bestFit="1" customWidth="1"/>
    <col min="3075" max="3075" width="15.7109375" style="4" bestFit="1" customWidth="1"/>
    <col min="3076" max="3076" width="41.5703125" style="4" customWidth="1"/>
    <col min="3077" max="3077" width="6.42578125" style="4" customWidth="1"/>
    <col min="3078" max="3078" width="18.28515625" style="4" bestFit="1" customWidth="1"/>
    <col min="3079" max="3079" width="9.140625" style="4"/>
    <col min="3080" max="3080" width="31.28515625" style="4" bestFit="1" customWidth="1"/>
    <col min="3081" max="3081" width="15.7109375" style="4" bestFit="1" customWidth="1"/>
    <col min="3082" max="3082" width="44.7109375" style="4" bestFit="1" customWidth="1"/>
    <col min="3083" max="3083" width="6.28515625" style="4" bestFit="1" customWidth="1"/>
    <col min="3084" max="3084" width="15.5703125" style="4" bestFit="1" customWidth="1"/>
    <col min="3085" max="3329" width="9.140625" style="4"/>
    <col min="3330" max="3330" width="41.7109375" style="4" bestFit="1" customWidth="1"/>
    <col min="3331" max="3331" width="15.7109375" style="4" bestFit="1" customWidth="1"/>
    <col min="3332" max="3332" width="41.5703125" style="4" customWidth="1"/>
    <col min="3333" max="3333" width="6.42578125" style="4" customWidth="1"/>
    <col min="3334" max="3334" width="18.28515625" style="4" bestFit="1" customWidth="1"/>
    <col min="3335" max="3335" width="9.140625" style="4"/>
    <col min="3336" max="3336" width="31.28515625" style="4" bestFit="1" customWidth="1"/>
    <col min="3337" max="3337" width="15.7109375" style="4" bestFit="1" customWidth="1"/>
    <col min="3338" max="3338" width="44.7109375" style="4" bestFit="1" customWidth="1"/>
    <col min="3339" max="3339" width="6.28515625" style="4" bestFit="1" customWidth="1"/>
    <col min="3340" max="3340" width="15.5703125" style="4" bestFit="1" customWidth="1"/>
    <col min="3341" max="3585" width="9.140625" style="4"/>
    <col min="3586" max="3586" width="41.7109375" style="4" bestFit="1" customWidth="1"/>
    <col min="3587" max="3587" width="15.7109375" style="4" bestFit="1" customWidth="1"/>
    <col min="3588" max="3588" width="41.5703125" style="4" customWidth="1"/>
    <col min="3589" max="3589" width="6.42578125" style="4" customWidth="1"/>
    <col min="3590" max="3590" width="18.28515625" style="4" bestFit="1" customWidth="1"/>
    <col min="3591" max="3591" width="9.140625" style="4"/>
    <col min="3592" max="3592" width="31.28515625" style="4" bestFit="1" customWidth="1"/>
    <col min="3593" max="3593" width="15.7109375" style="4" bestFit="1" customWidth="1"/>
    <col min="3594" max="3594" width="44.7109375" style="4" bestFit="1" customWidth="1"/>
    <col min="3595" max="3595" width="6.28515625" style="4" bestFit="1" customWidth="1"/>
    <col min="3596" max="3596" width="15.5703125" style="4" bestFit="1" customWidth="1"/>
    <col min="3597" max="3841" width="9.140625" style="4"/>
    <col min="3842" max="3842" width="41.7109375" style="4" bestFit="1" customWidth="1"/>
    <col min="3843" max="3843" width="15.7109375" style="4" bestFit="1" customWidth="1"/>
    <col min="3844" max="3844" width="41.5703125" style="4" customWidth="1"/>
    <col min="3845" max="3845" width="6.42578125" style="4" customWidth="1"/>
    <col min="3846" max="3846" width="18.28515625" style="4" bestFit="1" customWidth="1"/>
    <col min="3847" max="3847" width="9.140625" style="4"/>
    <col min="3848" max="3848" width="31.28515625" style="4" bestFit="1" customWidth="1"/>
    <col min="3849" max="3849" width="15.7109375" style="4" bestFit="1" customWidth="1"/>
    <col min="3850" max="3850" width="44.7109375" style="4" bestFit="1" customWidth="1"/>
    <col min="3851" max="3851" width="6.28515625" style="4" bestFit="1" customWidth="1"/>
    <col min="3852" max="3852" width="15.5703125" style="4" bestFit="1" customWidth="1"/>
    <col min="3853" max="4097" width="9.140625" style="4"/>
    <col min="4098" max="4098" width="41.7109375" style="4" bestFit="1" customWidth="1"/>
    <col min="4099" max="4099" width="15.7109375" style="4" bestFit="1" customWidth="1"/>
    <col min="4100" max="4100" width="41.5703125" style="4" customWidth="1"/>
    <col min="4101" max="4101" width="6.42578125" style="4" customWidth="1"/>
    <col min="4102" max="4102" width="18.28515625" style="4" bestFit="1" customWidth="1"/>
    <col min="4103" max="4103" width="9.140625" style="4"/>
    <col min="4104" max="4104" width="31.28515625" style="4" bestFit="1" customWidth="1"/>
    <col min="4105" max="4105" width="15.7109375" style="4" bestFit="1" customWidth="1"/>
    <col min="4106" max="4106" width="44.7109375" style="4" bestFit="1" customWidth="1"/>
    <col min="4107" max="4107" width="6.28515625" style="4" bestFit="1" customWidth="1"/>
    <col min="4108" max="4108" width="15.5703125" style="4" bestFit="1" customWidth="1"/>
    <col min="4109" max="4353" width="9.140625" style="4"/>
    <col min="4354" max="4354" width="41.7109375" style="4" bestFit="1" customWidth="1"/>
    <col min="4355" max="4355" width="15.7109375" style="4" bestFit="1" customWidth="1"/>
    <col min="4356" max="4356" width="41.5703125" style="4" customWidth="1"/>
    <col min="4357" max="4357" width="6.42578125" style="4" customWidth="1"/>
    <col min="4358" max="4358" width="18.28515625" style="4" bestFit="1" customWidth="1"/>
    <col min="4359" max="4359" width="9.140625" style="4"/>
    <col min="4360" max="4360" width="31.28515625" style="4" bestFit="1" customWidth="1"/>
    <col min="4361" max="4361" width="15.7109375" style="4" bestFit="1" customWidth="1"/>
    <col min="4362" max="4362" width="44.7109375" style="4" bestFit="1" customWidth="1"/>
    <col min="4363" max="4363" width="6.28515625" style="4" bestFit="1" customWidth="1"/>
    <col min="4364" max="4364" width="15.5703125" style="4" bestFit="1" customWidth="1"/>
    <col min="4365" max="4609" width="9.140625" style="4"/>
    <col min="4610" max="4610" width="41.7109375" style="4" bestFit="1" customWidth="1"/>
    <col min="4611" max="4611" width="15.7109375" style="4" bestFit="1" customWidth="1"/>
    <col min="4612" max="4612" width="41.5703125" style="4" customWidth="1"/>
    <col min="4613" max="4613" width="6.42578125" style="4" customWidth="1"/>
    <col min="4614" max="4614" width="18.28515625" style="4" bestFit="1" customWidth="1"/>
    <col min="4615" max="4615" width="9.140625" style="4"/>
    <col min="4616" max="4616" width="31.28515625" style="4" bestFit="1" customWidth="1"/>
    <col min="4617" max="4617" width="15.7109375" style="4" bestFit="1" customWidth="1"/>
    <col min="4618" max="4618" width="44.7109375" style="4" bestFit="1" customWidth="1"/>
    <col min="4619" max="4619" width="6.28515625" style="4" bestFit="1" customWidth="1"/>
    <col min="4620" max="4620" width="15.5703125" style="4" bestFit="1" customWidth="1"/>
    <col min="4621" max="4865" width="9.140625" style="4"/>
    <col min="4866" max="4866" width="41.7109375" style="4" bestFit="1" customWidth="1"/>
    <col min="4867" max="4867" width="15.7109375" style="4" bestFit="1" customWidth="1"/>
    <col min="4868" max="4868" width="41.5703125" style="4" customWidth="1"/>
    <col min="4869" max="4869" width="6.42578125" style="4" customWidth="1"/>
    <col min="4870" max="4870" width="18.28515625" style="4" bestFit="1" customWidth="1"/>
    <col min="4871" max="4871" width="9.140625" style="4"/>
    <col min="4872" max="4872" width="31.28515625" style="4" bestFit="1" customWidth="1"/>
    <col min="4873" max="4873" width="15.7109375" style="4" bestFit="1" customWidth="1"/>
    <col min="4874" max="4874" width="44.7109375" style="4" bestFit="1" customWidth="1"/>
    <col min="4875" max="4875" width="6.28515625" style="4" bestFit="1" customWidth="1"/>
    <col min="4876" max="4876" width="15.5703125" style="4" bestFit="1" customWidth="1"/>
    <col min="4877" max="5121" width="9.140625" style="4"/>
    <col min="5122" max="5122" width="41.7109375" style="4" bestFit="1" customWidth="1"/>
    <col min="5123" max="5123" width="15.7109375" style="4" bestFit="1" customWidth="1"/>
    <col min="5124" max="5124" width="41.5703125" style="4" customWidth="1"/>
    <col min="5125" max="5125" width="6.42578125" style="4" customWidth="1"/>
    <col min="5126" max="5126" width="18.28515625" style="4" bestFit="1" customWidth="1"/>
    <col min="5127" max="5127" width="9.140625" style="4"/>
    <col min="5128" max="5128" width="31.28515625" style="4" bestFit="1" customWidth="1"/>
    <col min="5129" max="5129" width="15.7109375" style="4" bestFit="1" customWidth="1"/>
    <col min="5130" max="5130" width="44.7109375" style="4" bestFit="1" customWidth="1"/>
    <col min="5131" max="5131" width="6.28515625" style="4" bestFit="1" customWidth="1"/>
    <col min="5132" max="5132" width="15.5703125" style="4" bestFit="1" customWidth="1"/>
    <col min="5133" max="5377" width="9.140625" style="4"/>
    <col min="5378" max="5378" width="41.7109375" style="4" bestFit="1" customWidth="1"/>
    <col min="5379" max="5379" width="15.7109375" style="4" bestFit="1" customWidth="1"/>
    <col min="5380" max="5380" width="41.5703125" style="4" customWidth="1"/>
    <col min="5381" max="5381" width="6.42578125" style="4" customWidth="1"/>
    <col min="5382" max="5382" width="18.28515625" style="4" bestFit="1" customWidth="1"/>
    <col min="5383" max="5383" width="9.140625" style="4"/>
    <col min="5384" max="5384" width="31.28515625" style="4" bestFit="1" customWidth="1"/>
    <col min="5385" max="5385" width="15.7109375" style="4" bestFit="1" customWidth="1"/>
    <col min="5386" max="5386" width="44.7109375" style="4" bestFit="1" customWidth="1"/>
    <col min="5387" max="5387" width="6.28515625" style="4" bestFit="1" customWidth="1"/>
    <col min="5388" max="5388" width="15.5703125" style="4" bestFit="1" customWidth="1"/>
    <col min="5389" max="5633" width="9.140625" style="4"/>
    <col min="5634" max="5634" width="41.7109375" style="4" bestFit="1" customWidth="1"/>
    <col min="5635" max="5635" width="15.7109375" style="4" bestFit="1" customWidth="1"/>
    <col min="5636" max="5636" width="41.5703125" style="4" customWidth="1"/>
    <col min="5637" max="5637" width="6.42578125" style="4" customWidth="1"/>
    <col min="5638" max="5638" width="18.28515625" style="4" bestFit="1" customWidth="1"/>
    <col min="5639" max="5639" width="9.140625" style="4"/>
    <col min="5640" max="5640" width="31.28515625" style="4" bestFit="1" customWidth="1"/>
    <col min="5641" max="5641" width="15.7109375" style="4" bestFit="1" customWidth="1"/>
    <col min="5642" max="5642" width="44.7109375" style="4" bestFit="1" customWidth="1"/>
    <col min="5643" max="5643" width="6.28515625" style="4" bestFit="1" customWidth="1"/>
    <col min="5644" max="5644" width="15.5703125" style="4" bestFit="1" customWidth="1"/>
    <col min="5645" max="5889" width="9.140625" style="4"/>
    <col min="5890" max="5890" width="41.7109375" style="4" bestFit="1" customWidth="1"/>
    <col min="5891" max="5891" width="15.7109375" style="4" bestFit="1" customWidth="1"/>
    <col min="5892" max="5892" width="41.5703125" style="4" customWidth="1"/>
    <col min="5893" max="5893" width="6.42578125" style="4" customWidth="1"/>
    <col min="5894" max="5894" width="18.28515625" style="4" bestFit="1" customWidth="1"/>
    <col min="5895" max="5895" width="9.140625" style="4"/>
    <col min="5896" max="5896" width="31.28515625" style="4" bestFit="1" customWidth="1"/>
    <col min="5897" max="5897" width="15.7109375" style="4" bestFit="1" customWidth="1"/>
    <col min="5898" max="5898" width="44.7109375" style="4" bestFit="1" customWidth="1"/>
    <col min="5899" max="5899" width="6.28515625" style="4" bestFit="1" customWidth="1"/>
    <col min="5900" max="5900" width="15.5703125" style="4" bestFit="1" customWidth="1"/>
    <col min="5901" max="6145" width="9.140625" style="4"/>
    <col min="6146" max="6146" width="41.7109375" style="4" bestFit="1" customWidth="1"/>
    <col min="6147" max="6147" width="15.7109375" style="4" bestFit="1" customWidth="1"/>
    <col min="6148" max="6148" width="41.5703125" style="4" customWidth="1"/>
    <col min="6149" max="6149" width="6.42578125" style="4" customWidth="1"/>
    <col min="6150" max="6150" width="18.28515625" style="4" bestFit="1" customWidth="1"/>
    <col min="6151" max="6151" width="9.140625" style="4"/>
    <col min="6152" max="6152" width="31.28515625" style="4" bestFit="1" customWidth="1"/>
    <col min="6153" max="6153" width="15.7109375" style="4" bestFit="1" customWidth="1"/>
    <col min="6154" max="6154" width="44.7109375" style="4" bestFit="1" customWidth="1"/>
    <col min="6155" max="6155" width="6.28515625" style="4" bestFit="1" customWidth="1"/>
    <col min="6156" max="6156" width="15.5703125" style="4" bestFit="1" customWidth="1"/>
    <col min="6157" max="6401" width="9.140625" style="4"/>
    <col min="6402" max="6402" width="41.7109375" style="4" bestFit="1" customWidth="1"/>
    <col min="6403" max="6403" width="15.7109375" style="4" bestFit="1" customWidth="1"/>
    <col min="6404" max="6404" width="41.5703125" style="4" customWidth="1"/>
    <col min="6405" max="6405" width="6.42578125" style="4" customWidth="1"/>
    <col min="6406" max="6406" width="18.28515625" style="4" bestFit="1" customWidth="1"/>
    <col min="6407" max="6407" width="9.140625" style="4"/>
    <col min="6408" max="6408" width="31.28515625" style="4" bestFit="1" customWidth="1"/>
    <col min="6409" max="6409" width="15.7109375" style="4" bestFit="1" customWidth="1"/>
    <col min="6410" max="6410" width="44.7109375" style="4" bestFit="1" customWidth="1"/>
    <col min="6411" max="6411" width="6.28515625" style="4" bestFit="1" customWidth="1"/>
    <col min="6412" max="6412" width="15.5703125" style="4" bestFit="1" customWidth="1"/>
    <col min="6413" max="6657" width="9.140625" style="4"/>
    <col min="6658" max="6658" width="41.7109375" style="4" bestFit="1" customWidth="1"/>
    <col min="6659" max="6659" width="15.7109375" style="4" bestFit="1" customWidth="1"/>
    <col min="6660" max="6660" width="41.5703125" style="4" customWidth="1"/>
    <col min="6661" max="6661" width="6.42578125" style="4" customWidth="1"/>
    <col min="6662" max="6662" width="18.28515625" style="4" bestFit="1" customWidth="1"/>
    <col min="6663" max="6663" width="9.140625" style="4"/>
    <col min="6664" max="6664" width="31.28515625" style="4" bestFit="1" customWidth="1"/>
    <col min="6665" max="6665" width="15.7109375" style="4" bestFit="1" customWidth="1"/>
    <col min="6666" max="6666" width="44.7109375" style="4" bestFit="1" customWidth="1"/>
    <col min="6667" max="6667" width="6.28515625" style="4" bestFit="1" customWidth="1"/>
    <col min="6668" max="6668" width="15.5703125" style="4" bestFit="1" customWidth="1"/>
    <col min="6669" max="6913" width="9.140625" style="4"/>
    <col min="6914" max="6914" width="41.7109375" style="4" bestFit="1" customWidth="1"/>
    <col min="6915" max="6915" width="15.7109375" style="4" bestFit="1" customWidth="1"/>
    <col min="6916" max="6916" width="41.5703125" style="4" customWidth="1"/>
    <col min="6917" max="6917" width="6.42578125" style="4" customWidth="1"/>
    <col min="6918" max="6918" width="18.28515625" style="4" bestFit="1" customWidth="1"/>
    <col min="6919" max="6919" width="9.140625" style="4"/>
    <col min="6920" max="6920" width="31.28515625" style="4" bestFit="1" customWidth="1"/>
    <col min="6921" max="6921" width="15.7109375" style="4" bestFit="1" customWidth="1"/>
    <col min="6922" max="6922" width="44.7109375" style="4" bestFit="1" customWidth="1"/>
    <col min="6923" max="6923" width="6.28515625" style="4" bestFit="1" customWidth="1"/>
    <col min="6924" max="6924" width="15.5703125" style="4" bestFit="1" customWidth="1"/>
    <col min="6925" max="7169" width="9.140625" style="4"/>
    <col min="7170" max="7170" width="41.7109375" style="4" bestFit="1" customWidth="1"/>
    <col min="7171" max="7171" width="15.7109375" style="4" bestFit="1" customWidth="1"/>
    <col min="7172" max="7172" width="41.5703125" style="4" customWidth="1"/>
    <col min="7173" max="7173" width="6.42578125" style="4" customWidth="1"/>
    <col min="7174" max="7174" width="18.28515625" style="4" bestFit="1" customWidth="1"/>
    <col min="7175" max="7175" width="9.140625" style="4"/>
    <col min="7176" max="7176" width="31.28515625" style="4" bestFit="1" customWidth="1"/>
    <col min="7177" max="7177" width="15.7109375" style="4" bestFit="1" customWidth="1"/>
    <col min="7178" max="7178" width="44.7109375" style="4" bestFit="1" customWidth="1"/>
    <col min="7179" max="7179" width="6.28515625" style="4" bestFit="1" customWidth="1"/>
    <col min="7180" max="7180" width="15.5703125" style="4" bestFit="1" customWidth="1"/>
    <col min="7181" max="7425" width="9.140625" style="4"/>
    <col min="7426" max="7426" width="41.7109375" style="4" bestFit="1" customWidth="1"/>
    <col min="7427" max="7427" width="15.7109375" style="4" bestFit="1" customWidth="1"/>
    <col min="7428" max="7428" width="41.5703125" style="4" customWidth="1"/>
    <col min="7429" max="7429" width="6.42578125" style="4" customWidth="1"/>
    <col min="7430" max="7430" width="18.28515625" style="4" bestFit="1" customWidth="1"/>
    <col min="7431" max="7431" width="9.140625" style="4"/>
    <col min="7432" max="7432" width="31.28515625" style="4" bestFit="1" customWidth="1"/>
    <col min="7433" max="7433" width="15.7109375" style="4" bestFit="1" customWidth="1"/>
    <col min="7434" max="7434" width="44.7109375" style="4" bestFit="1" customWidth="1"/>
    <col min="7435" max="7435" width="6.28515625" style="4" bestFit="1" customWidth="1"/>
    <col min="7436" max="7436" width="15.5703125" style="4" bestFit="1" customWidth="1"/>
    <col min="7437" max="7681" width="9.140625" style="4"/>
    <col min="7682" max="7682" width="41.7109375" style="4" bestFit="1" customWidth="1"/>
    <col min="7683" max="7683" width="15.7109375" style="4" bestFit="1" customWidth="1"/>
    <col min="7684" max="7684" width="41.5703125" style="4" customWidth="1"/>
    <col min="7685" max="7685" width="6.42578125" style="4" customWidth="1"/>
    <col min="7686" max="7686" width="18.28515625" style="4" bestFit="1" customWidth="1"/>
    <col min="7687" max="7687" width="9.140625" style="4"/>
    <col min="7688" max="7688" width="31.28515625" style="4" bestFit="1" customWidth="1"/>
    <col min="7689" max="7689" width="15.7109375" style="4" bestFit="1" customWidth="1"/>
    <col min="7690" max="7690" width="44.7109375" style="4" bestFit="1" customWidth="1"/>
    <col min="7691" max="7691" width="6.28515625" style="4" bestFit="1" customWidth="1"/>
    <col min="7692" max="7692" width="15.5703125" style="4" bestFit="1" customWidth="1"/>
    <col min="7693" max="7937" width="9.140625" style="4"/>
    <col min="7938" max="7938" width="41.7109375" style="4" bestFit="1" customWidth="1"/>
    <col min="7939" max="7939" width="15.7109375" style="4" bestFit="1" customWidth="1"/>
    <col min="7940" max="7940" width="41.5703125" style="4" customWidth="1"/>
    <col min="7941" max="7941" width="6.42578125" style="4" customWidth="1"/>
    <col min="7942" max="7942" width="18.28515625" style="4" bestFit="1" customWidth="1"/>
    <col min="7943" max="7943" width="9.140625" style="4"/>
    <col min="7944" max="7944" width="31.28515625" style="4" bestFit="1" customWidth="1"/>
    <col min="7945" max="7945" width="15.7109375" style="4" bestFit="1" customWidth="1"/>
    <col min="7946" max="7946" width="44.7109375" style="4" bestFit="1" customWidth="1"/>
    <col min="7947" max="7947" width="6.28515625" style="4" bestFit="1" customWidth="1"/>
    <col min="7948" max="7948" width="15.5703125" style="4" bestFit="1" customWidth="1"/>
    <col min="7949" max="8193" width="9.140625" style="4"/>
    <col min="8194" max="8194" width="41.7109375" style="4" bestFit="1" customWidth="1"/>
    <col min="8195" max="8195" width="15.7109375" style="4" bestFit="1" customWidth="1"/>
    <col min="8196" max="8196" width="41.5703125" style="4" customWidth="1"/>
    <col min="8197" max="8197" width="6.42578125" style="4" customWidth="1"/>
    <col min="8198" max="8198" width="18.28515625" style="4" bestFit="1" customWidth="1"/>
    <col min="8199" max="8199" width="9.140625" style="4"/>
    <col min="8200" max="8200" width="31.28515625" style="4" bestFit="1" customWidth="1"/>
    <col min="8201" max="8201" width="15.7109375" style="4" bestFit="1" customWidth="1"/>
    <col min="8202" max="8202" width="44.7109375" style="4" bestFit="1" customWidth="1"/>
    <col min="8203" max="8203" width="6.28515625" style="4" bestFit="1" customWidth="1"/>
    <col min="8204" max="8204" width="15.5703125" style="4" bestFit="1" customWidth="1"/>
    <col min="8205" max="8449" width="9.140625" style="4"/>
    <col min="8450" max="8450" width="41.7109375" style="4" bestFit="1" customWidth="1"/>
    <col min="8451" max="8451" width="15.7109375" style="4" bestFit="1" customWidth="1"/>
    <col min="8452" max="8452" width="41.5703125" style="4" customWidth="1"/>
    <col min="8453" max="8453" width="6.42578125" style="4" customWidth="1"/>
    <col min="8454" max="8454" width="18.28515625" style="4" bestFit="1" customWidth="1"/>
    <col min="8455" max="8455" width="9.140625" style="4"/>
    <col min="8456" max="8456" width="31.28515625" style="4" bestFit="1" customWidth="1"/>
    <col min="8457" max="8457" width="15.7109375" style="4" bestFit="1" customWidth="1"/>
    <col min="8458" max="8458" width="44.7109375" style="4" bestFit="1" customWidth="1"/>
    <col min="8459" max="8459" width="6.28515625" style="4" bestFit="1" customWidth="1"/>
    <col min="8460" max="8460" width="15.5703125" style="4" bestFit="1" customWidth="1"/>
    <col min="8461" max="8705" width="9.140625" style="4"/>
    <col min="8706" max="8706" width="41.7109375" style="4" bestFit="1" customWidth="1"/>
    <col min="8707" max="8707" width="15.7109375" style="4" bestFit="1" customWidth="1"/>
    <col min="8708" max="8708" width="41.5703125" style="4" customWidth="1"/>
    <col min="8709" max="8709" width="6.42578125" style="4" customWidth="1"/>
    <col min="8710" max="8710" width="18.28515625" style="4" bestFit="1" customWidth="1"/>
    <col min="8711" max="8711" width="9.140625" style="4"/>
    <col min="8712" max="8712" width="31.28515625" style="4" bestFit="1" customWidth="1"/>
    <col min="8713" max="8713" width="15.7109375" style="4" bestFit="1" customWidth="1"/>
    <col min="8714" max="8714" width="44.7109375" style="4" bestFit="1" customWidth="1"/>
    <col min="8715" max="8715" width="6.28515625" style="4" bestFit="1" customWidth="1"/>
    <col min="8716" max="8716" width="15.5703125" style="4" bestFit="1" customWidth="1"/>
    <col min="8717" max="8961" width="9.140625" style="4"/>
    <col min="8962" max="8962" width="41.7109375" style="4" bestFit="1" customWidth="1"/>
    <col min="8963" max="8963" width="15.7109375" style="4" bestFit="1" customWidth="1"/>
    <col min="8964" max="8964" width="41.5703125" style="4" customWidth="1"/>
    <col min="8965" max="8965" width="6.42578125" style="4" customWidth="1"/>
    <col min="8966" max="8966" width="18.28515625" style="4" bestFit="1" customWidth="1"/>
    <col min="8967" max="8967" width="9.140625" style="4"/>
    <col min="8968" max="8968" width="31.28515625" style="4" bestFit="1" customWidth="1"/>
    <col min="8969" max="8969" width="15.7109375" style="4" bestFit="1" customWidth="1"/>
    <col min="8970" max="8970" width="44.7109375" style="4" bestFit="1" customWidth="1"/>
    <col min="8971" max="8971" width="6.28515625" style="4" bestFit="1" customWidth="1"/>
    <col min="8972" max="8972" width="15.5703125" style="4" bestFit="1" customWidth="1"/>
    <col min="8973" max="9217" width="9.140625" style="4"/>
    <col min="9218" max="9218" width="41.7109375" style="4" bestFit="1" customWidth="1"/>
    <col min="9219" max="9219" width="15.7109375" style="4" bestFit="1" customWidth="1"/>
    <col min="9220" max="9220" width="41.5703125" style="4" customWidth="1"/>
    <col min="9221" max="9221" width="6.42578125" style="4" customWidth="1"/>
    <col min="9222" max="9222" width="18.28515625" style="4" bestFit="1" customWidth="1"/>
    <col min="9223" max="9223" width="9.140625" style="4"/>
    <col min="9224" max="9224" width="31.28515625" style="4" bestFit="1" customWidth="1"/>
    <col min="9225" max="9225" width="15.7109375" style="4" bestFit="1" customWidth="1"/>
    <col min="9226" max="9226" width="44.7109375" style="4" bestFit="1" customWidth="1"/>
    <col min="9227" max="9227" width="6.28515625" style="4" bestFit="1" customWidth="1"/>
    <col min="9228" max="9228" width="15.5703125" style="4" bestFit="1" customWidth="1"/>
    <col min="9229" max="9473" width="9.140625" style="4"/>
    <col min="9474" max="9474" width="41.7109375" style="4" bestFit="1" customWidth="1"/>
    <col min="9475" max="9475" width="15.7109375" style="4" bestFit="1" customWidth="1"/>
    <col min="9476" max="9476" width="41.5703125" style="4" customWidth="1"/>
    <col min="9477" max="9477" width="6.42578125" style="4" customWidth="1"/>
    <col min="9478" max="9478" width="18.28515625" style="4" bestFit="1" customWidth="1"/>
    <col min="9479" max="9479" width="9.140625" style="4"/>
    <col min="9480" max="9480" width="31.28515625" style="4" bestFit="1" customWidth="1"/>
    <col min="9481" max="9481" width="15.7109375" style="4" bestFit="1" customWidth="1"/>
    <col min="9482" max="9482" width="44.7109375" style="4" bestFit="1" customWidth="1"/>
    <col min="9483" max="9483" width="6.28515625" style="4" bestFit="1" customWidth="1"/>
    <col min="9484" max="9484" width="15.5703125" style="4" bestFit="1" customWidth="1"/>
    <col min="9485" max="9729" width="9.140625" style="4"/>
    <col min="9730" max="9730" width="41.7109375" style="4" bestFit="1" customWidth="1"/>
    <col min="9731" max="9731" width="15.7109375" style="4" bestFit="1" customWidth="1"/>
    <col min="9732" max="9732" width="41.5703125" style="4" customWidth="1"/>
    <col min="9733" max="9733" width="6.42578125" style="4" customWidth="1"/>
    <col min="9734" max="9734" width="18.28515625" style="4" bestFit="1" customWidth="1"/>
    <col min="9735" max="9735" width="9.140625" style="4"/>
    <col min="9736" max="9736" width="31.28515625" style="4" bestFit="1" customWidth="1"/>
    <col min="9737" max="9737" width="15.7109375" style="4" bestFit="1" customWidth="1"/>
    <col min="9738" max="9738" width="44.7109375" style="4" bestFit="1" customWidth="1"/>
    <col min="9739" max="9739" width="6.28515625" style="4" bestFit="1" customWidth="1"/>
    <col min="9740" max="9740" width="15.5703125" style="4" bestFit="1" customWidth="1"/>
    <col min="9741" max="9985" width="9.140625" style="4"/>
    <col min="9986" max="9986" width="41.7109375" style="4" bestFit="1" customWidth="1"/>
    <col min="9987" max="9987" width="15.7109375" style="4" bestFit="1" customWidth="1"/>
    <col min="9988" max="9988" width="41.5703125" style="4" customWidth="1"/>
    <col min="9989" max="9989" width="6.42578125" style="4" customWidth="1"/>
    <col min="9990" max="9990" width="18.28515625" style="4" bestFit="1" customWidth="1"/>
    <col min="9991" max="9991" width="9.140625" style="4"/>
    <col min="9992" max="9992" width="31.28515625" style="4" bestFit="1" customWidth="1"/>
    <col min="9993" max="9993" width="15.7109375" style="4" bestFit="1" customWidth="1"/>
    <col min="9994" max="9994" width="44.7109375" style="4" bestFit="1" customWidth="1"/>
    <col min="9995" max="9995" width="6.28515625" style="4" bestFit="1" customWidth="1"/>
    <col min="9996" max="9996" width="15.5703125" style="4" bestFit="1" customWidth="1"/>
    <col min="9997" max="10241" width="9.140625" style="4"/>
    <col min="10242" max="10242" width="41.7109375" style="4" bestFit="1" customWidth="1"/>
    <col min="10243" max="10243" width="15.7109375" style="4" bestFit="1" customWidth="1"/>
    <col min="10244" max="10244" width="41.5703125" style="4" customWidth="1"/>
    <col min="10245" max="10245" width="6.42578125" style="4" customWidth="1"/>
    <col min="10246" max="10246" width="18.28515625" style="4" bestFit="1" customWidth="1"/>
    <col min="10247" max="10247" width="9.140625" style="4"/>
    <col min="10248" max="10248" width="31.28515625" style="4" bestFit="1" customWidth="1"/>
    <col min="10249" max="10249" width="15.7109375" style="4" bestFit="1" customWidth="1"/>
    <col min="10250" max="10250" width="44.7109375" style="4" bestFit="1" customWidth="1"/>
    <col min="10251" max="10251" width="6.28515625" style="4" bestFit="1" customWidth="1"/>
    <col min="10252" max="10252" width="15.5703125" style="4" bestFit="1" customWidth="1"/>
    <col min="10253" max="10497" width="9.140625" style="4"/>
    <col min="10498" max="10498" width="41.7109375" style="4" bestFit="1" customWidth="1"/>
    <col min="10499" max="10499" width="15.7109375" style="4" bestFit="1" customWidth="1"/>
    <col min="10500" max="10500" width="41.5703125" style="4" customWidth="1"/>
    <col min="10501" max="10501" width="6.42578125" style="4" customWidth="1"/>
    <col min="10502" max="10502" width="18.28515625" style="4" bestFit="1" customWidth="1"/>
    <col min="10503" max="10503" width="9.140625" style="4"/>
    <col min="10504" max="10504" width="31.28515625" style="4" bestFit="1" customWidth="1"/>
    <col min="10505" max="10505" width="15.7109375" style="4" bestFit="1" customWidth="1"/>
    <col min="10506" max="10506" width="44.7109375" style="4" bestFit="1" customWidth="1"/>
    <col min="10507" max="10507" width="6.28515625" style="4" bestFit="1" customWidth="1"/>
    <col min="10508" max="10508" width="15.5703125" style="4" bestFit="1" customWidth="1"/>
    <col min="10509" max="10753" width="9.140625" style="4"/>
    <col min="10754" max="10754" width="41.7109375" style="4" bestFit="1" customWidth="1"/>
    <col min="10755" max="10755" width="15.7109375" style="4" bestFit="1" customWidth="1"/>
    <col min="10756" max="10756" width="41.5703125" style="4" customWidth="1"/>
    <col min="10757" max="10757" width="6.42578125" style="4" customWidth="1"/>
    <col min="10758" max="10758" width="18.28515625" style="4" bestFit="1" customWidth="1"/>
    <col min="10759" max="10759" width="9.140625" style="4"/>
    <col min="10760" max="10760" width="31.28515625" style="4" bestFit="1" customWidth="1"/>
    <col min="10761" max="10761" width="15.7109375" style="4" bestFit="1" customWidth="1"/>
    <col min="10762" max="10762" width="44.7109375" style="4" bestFit="1" customWidth="1"/>
    <col min="10763" max="10763" width="6.28515625" style="4" bestFit="1" customWidth="1"/>
    <col min="10764" max="10764" width="15.5703125" style="4" bestFit="1" customWidth="1"/>
    <col min="10765" max="11009" width="9.140625" style="4"/>
    <col min="11010" max="11010" width="41.7109375" style="4" bestFit="1" customWidth="1"/>
    <col min="11011" max="11011" width="15.7109375" style="4" bestFit="1" customWidth="1"/>
    <col min="11012" max="11012" width="41.5703125" style="4" customWidth="1"/>
    <col min="11013" max="11013" width="6.42578125" style="4" customWidth="1"/>
    <col min="11014" max="11014" width="18.28515625" style="4" bestFit="1" customWidth="1"/>
    <col min="11015" max="11015" width="9.140625" style="4"/>
    <col min="11016" max="11016" width="31.28515625" style="4" bestFit="1" customWidth="1"/>
    <col min="11017" max="11017" width="15.7109375" style="4" bestFit="1" customWidth="1"/>
    <col min="11018" max="11018" width="44.7109375" style="4" bestFit="1" customWidth="1"/>
    <col min="11019" max="11019" width="6.28515625" style="4" bestFit="1" customWidth="1"/>
    <col min="11020" max="11020" width="15.5703125" style="4" bestFit="1" customWidth="1"/>
    <col min="11021" max="11265" width="9.140625" style="4"/>
    <col min="11266" max="11266" width="41.7109375" style="4" bestFit="1" customWidth="1"/>
    <col min="11267" max="11267" width="15.7109375" style="4" bestFit="1" customWidth="1"/>
    <col min="11268" max="11268" width="41.5703125" style="4" customWidth="1"/>
    <col min="11269" max="11269" width="6.42578125" style="4" customWidth="1"/>
    <col min="11270" max="11270" width="18.28515625" style="4" bestFit="1" customWidth="1"/>
    <col min="11271" max="11271" width="9.140625" style="4"/>
    <col min="11272" max="11272" width="31.28515625" style="4" bestFit="1" customWidth="1"/>
    <col min="11273" max="11273" width="15.7109375" style="4" bestFit="1" customWidth="1"/>
    <col min="11274" max="11274" width="44.7109375" style="4" bestFit="1" customWidth="1"/>
    <col min="11275" max="11275" width="6.28515625" style="4" bestFit="1" customWidth="1"/>
    <col min="11276" max="11276" width="15.5703125" style="4" bestFit="1" customWidth="1"/>
    <col min="11277" max="11521" width="9.140625" style="4"/>
    <col min="11522" max="11522" width="41.7109375" style="4" bestFit="1" customWidth="1"/>
    <col min="11523" max="11523" width="15.7109375" style="4" bestFit="1" customWidth="1"/>
    <col min="11524" max="11524" width="41.5703125" style="4" customWidth="1"/>
    <col min="11525" max="11525" width="6.42578125" style="4" customWidth="1"/>
    <col min="11526" max="11526" width="18.28515625" style="4" bestFit="1" customWidth="1"/>
    <col min="11527" max="11527" width="9.140625" style="4"/>
    <col min="11528" max="11528" width="31.28515625" style="4" bestFit="1" customWidth="1"/>
    <col min="11529" max="11529" width="15.7109375" style="4" bestFit="1" customWidth="1"/>
    <col min="11530" max="11530" width="44.7109375" style="4" bestFit="1" customWidth="1"/>
    <col min="11531" max="11531" width="6.28515625" style="4" bestFit="1" customWidth="1"/>
    <col min="11532" max="11532" width="15.5703125" style="4" bestFit="1" customWidth="1"/>
    <col min="11533" max="11777" width="9.140625" style="4"/>
    <col min="11778" max="11778" width="41.7109375" style="4" bestFit="1" customWidth="1"/>
    <col min="11779" max="11779" width="15.7109375" style="4" bestFit="1" customWidth="1"/>
    <col min="11780" max="11780" width="41.5703125" style="4" customWidth="1"/>
    <col min="11781" max="11781" width="6.42578125" style="4" customWidth="1"/>
    <col min="11782" max="11782" width="18.28515625" style="4" bestFit="1" customWidth="1"/>
    <col min="11783" max="11783" width="9.140625" style="4"/>
    <col min="11784" max="11784" width="31.28515625" style="4" bestFit="1" customWidth="1"/>
    <col min="11785" max="11785" width="15.7109375" style="4" bestFit="1" customWidth="1"/>
    <col min="11786" max="11786" width="44.7109375" style="4" bestFit="1" customWidth="1"/>
    <col min="11787" max="11787" width="6.28515625" style="4" bestFit="1" customWidth="1"/>
    <col min="11788" max="11788" width="15.5703125" style="4" bestFit="1" customWidth="1"/>
    <col min="11789" max="12033" width="9.140625" style="4"/>
    <col min="12034" max="12034" width="41.7109375" style="4" bestFit="1" customWidth="1"/>
    <col min="12035" max="12035" width="15.7109375" style="4" bestFit="1" customWidth="1"/>
    <col min="12036" max="12036" width="41.5703125" style="4" customWidth="1"/>
    <col min="12037" max="12037" width="6.42578125" style="4" customWidth="1"/>
    <col min="12038" max="12038" width="18.28515625" style="4" bestFit="1" customWidth="1"/>
    <col min="12039" max="12039" width="9.140625" style="4"/>
    <col min="12040" max="12040" width="31.28515625" style="4" bestFit="1" customWidth="1"/>
    <col min="12041" max="12041" width="15.7109375" style="4" bestFit="1" customWidth="1"/>
    <col min="12042" max="12042" width="44.7109375" style="4" bestFit="1" customWidth="1"/>
    <col min="12043" max="12043" width="6.28515625" style="4" bestFit="1" customWidth="1"/>
    <col min="12044" max="12044" width="15.5703125" style="4" bestFit="1" customWidth="1"/>
    <col min="12045" max="12289" width="9.140625" style="4"/>
    <col min="12290" max="12290" width="41.7109375" style="4" bestFit="1" customWidth="1"/>
    <col min="12291" max="12291" width="15.7109375" style="4" bestFit="1" customWidth="1"/>
    <col min="12292" max="12292" width="41.5703125" style="4" customWidth="1"/>
    <col min="12293" max="12293" width="6.42578125" style="4" customWidth="1"/>
    <col min="12294" max="12294" width="18.28515625" style="4" bestFit="1" customWidth="1"/>
    <col min="12295" max="12295" width="9.140625" style="4"/>
    <col min="12296" max="12296" width="31.28515625" style="4" bestFit="1" customWidth="1"/>
    <col min="12297" max="12297" width="15.7109375" style="4" bestFit="1" customWidth="1"/>
    <col min="12298" max="12298" width="44.7109375" style="4" bestFit="1" customWidth="1"/>
    <col min="12299" max="12299" width="6.28515625" style="4" bestFit="1" customWidth="1"/>
    <col min="12300" max="12300" width="15.5703125" style="4" bestFit="1" customWidth="1"/>
    <col min="12301" max="12545" width="9.140625" style="4"/>
    <col min="12546" max="12546" width="41.7109375" style="4" bestFit="1" customWidth="1"/>
    <col min="12547" max="12547" width="15.7109375" style="4" bestFit="1" customWidth="1"/>
    <col min="12548" max="12548" width="41.5703125" style="4" customWidth="1"/>
    <col min="12549" max="12549" width="6.42578125" style="4" customWidth="1"/>
    <col min="12550" max="12550" width="18.28515625" style="4" bestFit="1" customWidth="1"/>
    <col min="12551" max="12551" width="9.140625" style="4"/>
    <col min="12552" max="12552" width="31.28515625" style="4" bestFit="1" customWidth="1"/>
    <col min="12553" max="12553" width="15.7109375" style="4" bestFit="1" customWidth="1"/>
    <col min="12554" max="12554" width="44.7109375" style="4" bestFit="1" customWidth="1"/>
    <col min="12555" max="12555" width="6.28515625" style="4" bestFit="1" customWidth="1"/>
    <col min="12556" max="12556" width="15.5703125" style="4" bestFit="1" customWidth="1"/>
    <col min="12557" max="12801" width="9.140625" style="4"/>
    <col min="12802" max="12802" width="41.7109375" style="4" bestFit="1" customWidth="1"/>
    <col min="12803" max="12803" width="15.7109375" style="4" bestFit="1" customWidth="1"/>
    <col min="12804" max="12804" width="41.5703125" style="4" customWidth="1"/>
    <col min="12805" max="12805" width="6.42578125" style="4" customWidth="1"/>
    <col min="12806" max="12806" width="18.28515625" style="4" bestFit="1" customWidth="1"/>
    <col min="12807" max="12807" width="9.140625" style="4"/>
    <col min="12808" max="12808" width="31.28515625" style="4" bestFit="1" customWidth="1"/>
    <col min="12809" max="12809" width="15.7109375" style="4" bestFit="1" customWidth="1"/>
    <col min="12810" max="12810" width="44.7109375" style="4" bestFit="1" customWidth="1"/>
    <col min="12811" max="12811" width="6.28515625" style="4" bestFit="1" customWidth="1"/>
    <col min="12812" max="12812" width="15.5703125" style="4" bestFit="1" customWidth="1"/>
    <col min="12813" max="13057" width="9.140625" style="4"/>
    <col min="13058" max="13058" width="41.7109375" style="4" bestFit="1" customWidth="1"/>
    <col min="13059" max="13059" width="15.7109375" style="4" bestFit="1" customWidth="1"/>
    <col min="13060" max="13060" width="41.5703125" style="4" customWidth="1"/>
    <col min="13061" max="13061" width="6.42578125" style="4" customWidth="1"/>
    <col min="13062" max="13062" width="18.28515625" style="4" bestFit="1" customWidth="1"/>
    <col min="13063" max="13063" width="9.140625" style="4"/>
    <col min="13064" max="13064" width="31.28515625" style="4" bestFit="1" customWidth="1"/>
    <col min="13065" max="13065" width="15.7109375" style="4" bestFit="1" customWidth="1"/>
    <col min="13066" max="13066" width="44.7109375" style="4" bestFit="1" customWidth="1"/>
    <col min="13067" max="13067" width="6.28515625" style="4" bestFit="1" customWidth="1"/>
    <col min="13068" max="13068" width="15.5703125" style="4" bestFit="1" customWidth="1"/>
    <col min="13069" max="13313" width="9.140625" style="4"/>
    <col min="13314" max="13314" width="41.7109375" style="4" bestFit="1" customWidth="1"/>
    <col min="13315" max="13315" width="15.7109375" style="4" bestFit="1" customWidth="1"/>
    <col min="13316" max="13316" width="41.5703125" style="4" customWidth="1"/>
    <col min="13317" max="13317" width="6.42578125" style="4" customWidth="1"/>
    <col min="13318" max="13318" width="18.28515625" style="4" bestFit="1" customWidth="1"/>
    <col min="13319" max="13319" width="9.140625" style="4"/>
    <col min="13320" max="13320" width="31.28515625" style="4" bestFit="1" customWidth="1"/>
    <col min="13321" max="13321" width="15.7109375" style="4" bestFit="1" customWidth="1"/>
    <col min="13322" max="13322" width="44.7109375" style="4" bestFit="1" customWidth="1"/>
    <col min="13323" max="13323" width="6.28515625" style="4" bestFit="1" customWidth="1"/>
    <col min="13324" max="13324" width="15.5703125" style="4" bestFit="1" customWidth="1"/>
    <col min="13325" max="13569" width="9.140625" style="4"/>
    <col min="13570" max="13570" width="41.7109375" style="4" bestFit="1" customWidth="1"/>
    <col min="13571" max="13571" width="15.7109375" style="4" bestFit="1" customWidth="1"/>
    <col min="13572" max="13572" width="41.5703125" style="4" customWidth="1"/>
    <col min="13573" max="13573" width="6.42578125" style="4" customWidth="1"/>
    <col min="13574" max="13574" width="18.28515625" style="4" bestFit="1" customWidth="1"/>
    <col min="13575" max="13575" width="9.140625" style="4"/>
    <col min="13576" max="13576" width="31.28515625" style="4" bestFit="1" customWidth="1"/>
    <col min="13577" max="13577" width="15.7109375" style="4" bestFit="1" customWidth="1"/>
    <col min="13578" max="13578" width="44.7109375" style="4" bestFit="1" customWidth="1"/>
    <col min="13579" max="13579" width="6.28515625" style="4" bestFit="1" customWidth="1"/>
    <col min="13580" max="13580" width="15.5703125" style="4" bestFit="1" customWidth="1"/>
    <col min="13581" max="13825" width="9.140625" style="4"/>
    <col min="13826" max="13826" width="41.7109375" style="4" bestFit="1" customWidth="1"/>
    <col min="13827" max="13827" width="15.7109375" style="4" bestFit="1" customWidth="1"/>
    <col min="13828" max="13828" width="41.5703125" style="4" customWidth="1"/>
    <col min="13829" max="13829" width="6.42578125" style="4" customWidth="1"/>
    <col min="13830" max="13830" width="18.28515625" style="4" bestFit="1" customWidth="1"/>
    <col min="13831" max="13831" width="9.140625" style="4"/>
    <col min="13832" max="13832" width="31.28515625" style="4" bestFit="1" customWidth="1"/>
    <col min="13833" max="13833" width="15.7109375" style="4" bestFit="1" customWidth="1"/>
    <col min="13834" max="13834" width="44.7109375" style="4" bestFit="1" customWidth="1"/>
    <col min="13835" max="13835" width="6.28515625" style="4" bestFit="1" customWidth="1"/>
    <col min="13836" max="13836" width="15.5703125" style="4" bestFit="1" customWidth="1"/>
    <col min="13837" max="14081" width="9.140625" style="4"/>
    <col min="14082" max="14082" width="41.7109375" style="4" bestFit="1" customWidth="1"/>
    <col min="14083" max="14083" width="15.7109375" style="4" bestFit="1" customWidth="1"/>
    <col min="14084" max="14084" width="41.5703125" style="4" customWidth="1"/>
    <col min="14085" max="14085" width="6.42578125" style="4" customWidth="1"/>
    <col min="14086" max="14086" width="18.28515625" style="4" bestFit="1" customWidth="1"/>
    <col min="14087" max="14087" width="9.140625" style="4"/>
    <col min="14088" max="14088" width="31.28515625" style="4" bestFit="1" customWidth="1"/>
    <col min="14089" max="14089" width="15.7109375" style="4" bestFit="1" customWidth="1"/>
    <col min="14090" max="14090" width="44.7109375" style="4" bestFit="1" customWidth="1"/>
    <col min="14091" max="14091" width="6.28515625" style="4" bestFit="1" customWidth="1"/>
    <col min="14092" max="14092" width="15.5703125" style="4" bestFit="1" customWidth="1"/>
    <col min="14093" max="14337" width="9.140625" style="4"/>
    <col min="14338" max="14338" width="41.7109375" style="4" bestFit="1" customWidth="1"/>
    <col min="14339" max="14339" width="15.7109375" style="4" bestFit="1" customWidth="1"/>
    <col min="14340" max="14340" width="41.5703125" style="4" customWidth="1"/>
    <col min="14341" max="14341" width="6.42578125" style="4" customWidth="1"/>
    <col min="14342" max="14342" width="18.28515625" style="4" bestFit="1" customWidth="1"/>
    <col min="14343" max="14343" width="9.140625" style="4"/>
    <col min="14344" max="14344" width="31.28515625" style="4" bestFit="1" customWidth="1"/>
    <col min="14345" max="14345" width="15.7109375" style="4" bestFit="1" customWidth="1"/>
    <col min="14346" max="14346" width="44.7109375" style="4" bestFit="1" customWidth="1"/>
    <col min="14347" max="14347" width="6.28515625" style="4" bestFit="1" customWidth="1"/>
    <col min="14348" max="14348" width="15.5703125" style="4" bestFit="1" customWidth="1"/>
    <col min="14349" max="14593" width="9.140625" style="4"/>
    <col min="14594" max="14594" width="41.7109375" style="4" bestFit="1" customWidth="1"/>
    <col min="14595" max="14595" width="15.7109375" style="4" bestFit="1" customWidth="1"/>
    <col min="14596" max="14596" width="41.5703125" style="4" customWidth="1"/>
    <col min="14597" max="14597" width="6.42578125" style="4" customWidth="1"/>
    <col min="14598" max="14598" width="18.28515625" style="4" bestFit="1" customWidth="1"/>
    <col min="14599" max="14599" width="9.140625" style="4"/>
    <col min="14600" max="14600" width="31.28515625" style="4" bestFit="1" customWidth="1"/>
    <col min="14601" max="14601" width="15.7109375" style="4" bestFit="1" customWidth="1"/>
    <col min="14602" max="14602" width="44.7109375" style="4" bestFit="1" customWidth="1"/>
    <col min="14603" max="14603" width="6.28515625" style="4" bestFit="1" customWidth="1"/>
    <col min="14604" max="14604" width="15.5703125" style="4" bestFit="1" customWidth="1"/>
    <col min="14605" max="14849" width="9.140625" style="4"/>
    <col min="14850" max="14850" width="41.7109375" style="4" bestFit="1" customWidth="1"/>
    <col min="14851" max="14851" width="15.7109375" style="4" bestFit="1" customWidth="1"/>
    <col min="14852" max="14852" width="41.5703125" style="4" customWidth="1"/>
    <col min="14853" max="14853" width="6.42578125" style="4" customWidth="1"/>
    <col min="14854" max="14854" width="18.28515625" style="4" bestFit="1" customWidth="1"/>
    <col min="14855" max="14855" width="9.140625" style="4"/>
    <col min="14856" max="14856" width="31.28515625" style="4" bestFit="1" customWidth="1"/>
    <col min="14857" max="14857" width="15.7109375" style="4" bestFit="1" customWidth="1"/>
    <col min="14858" max="14858" width="44.7109375" style="4" bestFit="1" customWidth="1"/>
    <col min="14859" max="14859" width="6.28515625" style="4" bestFit="1" customWidth="1"/>
    <col min="14860" max="14860" width="15.5703125" style="4" bestFit="1" customWidth="1"/>
    <col min="14861" max="15105" width="9.140625" style="4"/>
    <col min="15106" max="15106" width="41.7109375" style="4" bestFit="1" customWidth="1"/>
    <col min="15107" max="15107" width="15.7109375" style="4" bestFit="1" customWidth="1"/>
    <col min="15108" max="15108" width="41.5703125" style="4" customWidth="1"/>
    <col min="15109" max="15109" width="6.42578125" style="4" customWidth="1"/>
    <col min="15110" max="15110" width="18.28515625" style="4" bestFit="1" customWidth="1"/>
    <col min="15111" max="15111" width="9.140625" style="4"/>
    <col min="15112" max="15112" width="31.28515625" style="4" bestFit="1" customWidth="1"/>
    <col min="15113" max="15113" width="15.7109375" style="4" bestFit="1" customWidth="1"/>
    <col min="15114" max="15114" width="44.7109375" style="4" bestFit="1" customWidth="1"/>
    <col min="15115" max="15115" width="6.28515625" style="4" bestFit="1" customWidth="1"/>
    <col min="15116" max="15116" width="15.5703125" style="4" bestFit="1" customWidth="1"/>
    <col min="15117" max="15361" width="9.140625" style="4"/>
    <col min="15362" max="15362" width="41.7109375" style="4" bestFit="1" customWidth="1"/>
    <col min="15363" max="15363" width="15.7109375" style="4" bestFit="1" customWidth="1"/>
    <col min="15364" max="15364" width="41.5703125" style="4" customWidth="1"/>
    <col min="15365" max="15365" width="6.42578125" style="4" customWidth="1"/>
    <col min="15366" max="15366" width="18.28515625" style="4" bestFit="1" customWidth="1"/>
    <col min="15367" max="15367" width="9.140625" style="4"/>
    <col min="15368" max="15368" width="31.28515625" style="4" bestFit="1" customWidth="1"/>
    <col min="15369" max="15369" width="15.7109375" style="4" bestFit="1" customWidth="1"/>
    <col min="15370" max="15370" width="44.7109375" style="4" bestFit="1" customWidth="1"/>
    <col min="15371" max="15371" width="6.28515625" style="4" bestFit="1" customWidth="1"/>
    <col min="15372" max="15372" width="15.5703125" style="4" bestFit="1" customWidth="1"/>
    <col min="15373" max="15617" width="9.140625" style="4"/>
    <col min="15618" max="15618" width="41.7109375" style="4" bestFit="1" customWidth="1"/>
    <col min="15619" max="15619" width="15.7109375" style="4" bestFit="1" customWidth="1"/>
    <col min="15620" max="15620" width="41.5703125" style="4" customWidth="1"/>
    <col min="15621" max="15621" width="6.42578125" style="4" customWidth="1"/>
    <col min="15622" max="15622" width="18.28515625" style="4" bestFit="1" customWidth="1"/>
    <col min="15623" max="15623" width="9.140625" style="4"/>
    <col min="15624" max="15624" width="31.28515625" style="4" bestFit="1" customWidth="1"/>
    <col min="15625" max="15625" width="15.7109375" style="4" bestFit="1" customWidth="1"/>
    <col min="15626" max="15626" width="44.7109375" style="4" bestFit="1" customWidth="1"/>
    <col min="15627" max="15627" width="6.28515625" style="4" bestFit="1" customWidth="1"/>
    <col min="15628" max="15628" width="15.5703125" style="4" bestFit="1" customWidth="1"/>
    <col min="15629" max="15873" width="9.140625" style="4"/>
    <col min="15874" max="15874" width="41.7109375" style="4" bestFit="1" customWidth="1"/>
    <col min="15875" max="15875" width="15.7109375" style="4" bestFit="1" customWidth="1"/>
    <col min="15876" max="15876" width="41.5703125" style="4" customWidth="1"/>
    <col min="15877" max="15877" width="6.42578125" style="4" customWidth="1"/>
    <col min="15878" max="15878" width="18.28515625" style="4" bestFit="1" customWidth="1"/>
    <col min="15879" max="15879" width="9.140625" style="4"/>
    <col min="15880" max="15880" width="31.28515625" style="4" bestFit="1" customWidth="1"/>
    <col min="15881" max="15881" width="15.7109375" style="4" bestFit="1" customWidth="1"/>
    <col min="15882" max="15882" width="44.7109375" style="4" bestFit="1" customWidth="1"/>
    <col min="15883" max="15883" width="6.28515625" style="4" bestFit="1" customWidth="1"/>
    <col min="15884" max="15884" width="15.5703125" style="4" bestFit="1" customWidth="1"/>
    <col min="15885" max="16129" width="9.140625" style="4"/>
    <col min="16130" max="16130" width="41.7109375" style="4" bestFit="1" customWidth="1"/>
    <col min="16131" max="16131" width="15.7109375" style="4" bestFit="1" customWidth="1"/>
    <col min="16132" max="16132" width="41.5703125" style="4" customWidth="1"/>
    <col min="16133" max="16133" width="6.42578125" style="4" customWidth="1"/>
    <col min="16134" max="16134" width="18.28515625" style="4" bestFit="1" customWidth="1"/>
    <col min="16135" max="16135" width="9.140625" style="4"/>
    <col min="16136" max="16136" width="31.28515625" style="4" bestFit="1" customWidth="1"/>
    <col min="16137" max="16137" width="15.7109375" style="4" bestFit="1" customWidth="1"/>
    <col min="16138" max="16138" width="44.7109375" style="4" bestFit="1" customWidth="1"/>
    <col min="16139" max="16139" width="6.28515625" style="4" bestFit="1" customWidth="1"/>
    <col min="16140" max="16140" width="15.5703125" style="4" bestFit="1" customWidth="1"/>
    <col min="16141" max="16384" width="9.140625" style="4"/>
  </cols>
  <sheetData>
    <row r="2" spans="3:7" ht="30" customHeight="1">
      <c r="C2" s="885" t="s">
        <v>583</v>
      </c>
      <c r="D2" s="886"/>
      <c r="E2" s="886"/>
      <c r="F2" s="886"/>
      <c r="G2" s="886"/>
    </row>
    <row r="3" spans="3:7" ht="17.25" customHeight="1"/>
    <row r="4" spans="3:7" ht="18.75" customHeight="1">
      <c r="C4" s="36" t="s">
        <v>1</v>
      </c>
    </row>
    <row r="5" spans="3:7" ht="16.5" customHeight="1">
      <c r="C5" s="1" t="s">
        <v>2</v>
      </c>
      <c r="D5" s="887" t="s">
        <v>584</v>
      </c>
      <c r="E5" s="888"/>
      <c r="F5" s="2"/>
      <c r="G5" s="3"/>
    </row>
    <row r="6" spans="3:7" ht="35.25" customHeight="1">
      <c r="C6" s="48" t="s">
        <v>3</v>
      </c>
      <c r="D6" s="5" t="s">
        <v>4</v>
      </c>
      <c r="E6" s="5" t="s">
        <v>5</v>
      </c>
      <c r="F6" s="6" t="s">
        <v>6</v>
      </c>
      <c r="G6" s="22" t="s">
        <v>7</v>
      </c>
    </row>
    <row r="7" spans="3:7" ht="27" customHeight="1">
      <c r="C7" s="912" t="s">
        <v>8</v>
      </c>
      <c r="D7" s="941" t="s">
        <v>9</v>
      </c>
      <c r="E7" s="105" t="s">
        <v>585</v>
      </c>
      <c r="F7" s="8">
        <v>3</v>
      </c>
      <c r="G7" s="9">
        <v>1910297.5</v>
      </c>
    </row>
    <row r="8" spans="3:7">
      <c r="C8" s="901"/>
      <c r="D8" s="942"/>
      <c r="E8" s="144"/>
      <c r="F8" s="11"/>
      <c r="G8" s="27">
        <f>SUM(G7)</f>
        <v>1910297.5</v>
      </c>
    </row>
    <row r="9" spans="3:7" ht="17.25" customHeight="1">
      <c r="C9" s="859"/>
      <c r="D9" s="890"/>
      <c r="E9" s="46" t="s">
        <v>586</v>
      </c>
      <c r="F9" s="142"/>
      <c r="G9" s="939">
        <v>1253226.23</v>
      </c>
    </row>
    <row r="10" spans="3:7" ht="81" customHeight="1">
      <c r="C10" s="859"/>
      <c r="D10" s="890"/>
      <c r="E10" s="124" t="s">
        <v>587</v>
      </c>
      <c r="F10" s="142"/>
      <c r="G10" s="920"/>
    </row>
    <row r="11" spans="3:7" ht="12.75" customHeight="1">
      <c r="C11" s="79"/>
      <c r="D11" s="891"/>
      <c r="E11" s="46"/>
      <c r="F11" s="142"/>
      <c r="G11" s="26">
        <f>SUM(G9:G10)</f>
        <v>1253226.23</v>
      </c>
    </row>
    <row r="12" spans="3:7" ht="15">
      <c r="C12" s="35" t="s">
        <v>45</v>
      </c>
      <c r="D12" s="882" t="s">
        <v>46</v>
      </c>
      <c r="E12" t="s">
        <v>588</v>
      </c>
      <c r="F12" s="143"/>
      <c r="G12" s="12">
        <v>1809854.31</v>
      </c>
    </row>
    <row r="13" spans="3:7" ht="17.25" customHeight="1" thickBot="1">
      <c r="C13" s="145"/>
      <c r="D13" s="884"/>
      <c r="E13" s="46"/>
      <c r="F13" s="125"/>
      <c r="G13" s="25">
        <f>SUM(G12:G12)</f>
        <v>1809854.31</v>
      </c>
    </row>
    <row r="14" spans="3:7" ht="13.5" thickBot="1">
      <c r="C14" s="16"/>
      <c r="D14" s="16"/>
      <c r="E14" s="16"/>
      <c r="F14" s="30"/>
      <c r="G14" s="17">
        <f>SUM(G13,G11,G8)</f>
        <v>4973378.04</v>
      </c>
    </row>
    <row r="17" spans="3:8" ht="30" customHeight="1">
      <c r="C17" s="146" t="s">
        <v>589</v>
      </c>
    </row>
    <row r="18" spans="3:8">
      <c r="C18" s="131" t="s">
        <v>365</v>
      </c>
      <c r="D18" s="936" t="s">
        <v>590</v>
      </c>
      <c r="E18" s="936"/>
      <c r="F18" s="132"/>
      <c r="G18" s="133"/>
    </row>
    <row r="19" spans="3:8" ht="38.25">
      <c r="C19" s="134" t="s">
        <v>3</v>
      </c>
      <c r="D19" s="134" t="s">
        <v>4</v>
      </c>
      <c r="E19" s="134" t="s">
        <v>5</v>
      </c>
      <c r="F19" s="135" t="s">
        <v>6</v>
      </c>
      <c r="G19" s="136" t="s">
        <v>7</v>
      </c>
      <c r="H19" s="185" t="s">
        <v>591</v>
      </c>
    </row>
    <row r="20" spans="3:8" ht="29.25" customHeight="1">
      <c r="C20" s="859" t="s">
        <v>8</v>
      </c>
      <c r="D20" s="859" t="s">
        <v>9</v>
      </c>
      <c r="E20" s="46" t="s">
        <v>585</v>
      </c>
      <c r="F20" s="35">
        <v>3</v>
      </c>
      <c r="G20" s="18">
        <v>1910297.5</v>
      </c>
      <c r="H20" s="130"/>
    </row>
    <row r="21" spans="3:8">
      <c r="C21" s="859"/>
      <c r="D21" s="859"/>
      <c r="E21" s="937"/>
      <c r="F21" s="938"/>
      <c r="G21" s="182">
        <f>SUM(G20)</f>
        <v>1910297.5</v>
      </c>
      <c r="H21" s="130"/>
    </row>
    <row r="22" spans="3:8" ht="15" customHeight="1">
      <c r="C22" s="859" t="s">
        <v>45</v>
      </c>
      <c r="D22" s="911" t="s">
        <v>12</v>
      </c>
      <c r="E22" s="46" t="s">
        <v>586</v>
      </c>
      <c r="F22" s="53"/>
      <c r="G22" s="940">
        <v>1253226.23</v>
      </c>
      <c r="H22" s="30"/>
    </row>
    <row r="23" spans="3:8" ht="83.25" customHeight="1">
      <c r="C23" s="859"/>
      <c r="D23" s="911"/>
      <c r="E23" s="46" t="s">
        <v>592</v>
      </c>
      <c r="F23" s="53"/>
      <c r="G23" s="940"/>
      <c r="H23" s="47"/>
    </row>
    <row r="24" spans="3:8" ht="44.25" customHeight="1">
      <c r="C24" s="859"/>
      <c r="D24" s="911"/>
      <c r="E24" s="153" t="s">
        <v>593</v>
      </c>
      <c r="F24" s="53"/>
      <c r="G24" s="179">
        <v>465383.19</v>
      </c>
      <c r="H24" s="47"/>
    </row>
    <row r="25" spans="3:8" ht="12.75" customHeight="1">
      <c r="C25" s="859"/>
      <c r="D25" s="911"/>
      <c r="E25" s="937"/>
      <c r="F25" s="938"/>
      <c r="G25" s="181">
        <f>SUM(G22:G24)</f>
        <v>1718609.42</v>
      </c>
      <c r="H25" s="47"/>
    </row>
    <row r="26" spans="3:8" ht="18" customHeight="1">
      <c r="C26" s="859"/>
      <c r="D26" s="859" t="s">
        <v>46</v>
      </c>
      <c r="E26" s="46" t="s">
        <v>588</v>
      </c>
      <c r="F26" s="35"/>
      <c r="G26" s="12">
        <v>1809854.31</v>
      </c>
      <c r="H26" s="19"/>
    </row>
    <row r="27" spans="3:8" ht="30.75" customHeight="1">
      <c r="C27" s="859"/>
      <c r="D27" s="859"/>
      <c r="E27" s="153" t="s">
        <v>594</v>
      </c>
      <c r="F27" s="180">
        <v>5</v>
      </c>
      <c r="G27" s="177">
        <v>445000</v>
      </c>
      <c r="H27" s="147" t="s">
        <v>595</v>
      </c>
    </row>
    <row r="28" spans="3:8" ht="26.25" customHeight="1">
      <c r="C28" s="859"/>
      <c r="D28" s="859"/>
      <c r="E28" s="153" t="s">
        <v>596</v>
      </c>
      <c r="F28" s="180"/>
      <c r="G28" s="177">
        <v>300000</v>
      </c>
      <c r="H28" s="42" t="s">
        <v>576</v>
      </c>
    </row>
    <row r="29" spans="3:8">
      <c r="C29" s="859"/>
      <c r="D29" s="859"/>
      <c r="E29" s="153" t="s">
        <v>597</v>
      </c>
      <c r="F29" s="180">
        <v>1</v>
      </c>
      <c r="G29" s="177">
        <v>1500</v>
      </c>
      <c r="H29" s="935" t="s">
        <v>598</v>
      </c>
    </row>
    <row r="30" spans="3:8">
      <c r="C30" s="859"/>
      <c r="D30" s="859"/>
      <c r="E30" s="153" t="s">
        <v>599</v>
      </c>
      <c r="F30" s="180">
        <v>4</v>
      </c>
      <c r="G30" s="177">
        <v>8000</v>
      </c>
      <c r="H30" s="935"/>
    </row>
    <row r="31" spans="3:8">
      <c r="C31" s="859"/>
      <c r="D31" s="859"/>
      <c r="E31" s="153" t="s">
        <v>600</v>
      </c>
      <c r="F31" s="180">
        <v>2</v>
      </c>
      <c r="G31" s="177">
        <v>6000</v>
      </c>
      <c r="H31" s="935"/>
    </row>
    <row r="32" spans="3:8">
      <c r="C32" s="859"/>
      <c r="D32" s="859"/>
      <c r="E32" s="153" t="s">
        <v>601</v>
      </c>
      <c r="F32" s="180">
        <v>6</v>
      </c>
      <c r="G32" s="177">
        <v>24000</v>
      </c>
      <c r="H32" s="935"/>
    </row>
    <row r="33" spans="3:8">
      <c r="C33" s="859"/>
      <c r="D33" s="859"/>
      <c r="E33" s="153" t="s">
        <v>602</v>
      </c>
      <c r="F33" s="180">
        <v>10</v>
      </c>
      <c r="G33" s="177">
        <v>54000</v>
      </c>
      <c r="H33" s="147" t="s">
        <v>595</v>
      </c>
    </row>
    <row r="34" spans="3:8">
      <c r="C34" s="859"/>
      <c r="D34" s="859"/>
      <c r="E34" s="153" t="s">
        <v>603</v>
      </c>
      <c r="F34" s="180">
        <v>32</v>
      </c>
      <c r="G34" s="177">
        <v>160000</v>
      </c>
      <c r="H34" s="147" t="s">
        <v>604</v>
      </c>
    </row>
    <row r="35" spans="3:8" ht="13.5" thickBot="1">
      <c r="C35" s="859"/>
      <c r="D35" s="859"/>
      <c r="E35" s="937"/>
      <c r="F35" s="938"/>
      <c r="G35" s="183">
        <f>SUM(G26:G34)</f>
        <v>2808354.31</v>
      </c>
      <c r="H35" s="19"/>
    </row>
    <row r="36" spans="3:8" ht="13.5" thickBot="1">
      <c r="C36" s="16"/>
      <c r="D36" s="16"/>
      <c r="E36" s="16"/>
      <c r="F36" s="30"/>
      <c r="G36" s="184">
        <f>SUM(G35,G25,G21)</f>
        <v>6437261.2300000004</v>
      </c>
    </row>
  </sheetData>
  <sheetProtection selectLockedCells="1" selectUnlockedCells="1"/>
  <mergeCells count="19">
    <mergeCell ref="D12:D13"/>
    <mergeCell ref="G9:G10"/>
    <mergeCell ref="G22:G23"/>
    <mergeCell ref="C2:G2"/>
    <mergeCell ref="D5:E5"/>
    <mergeCell ref="C7:C8"/>
    <mergeCell ref="D7:D8"/>
    <mergeCell ref="C9:C10"/>
    <mergeCell ref="D9:D11"/>
    <mergeCell ref="E21:F21"/>
    <mergeCell ref="H29:H32"/>
    <mergeCell ref="C22:C35"/>
    <mergeCell ref="D18:E18"/>
    <mergeCell ref="C20:C21"/>
    <mergeCell ref="D20:D21"/>
    <mergeCell ref="D22:D25"/>
    <mergeCell ref="D26:D35"/>
    <mergeCell ref="E25:F25"/>
    <mergeCell ref="E35:F35"/>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0518F-A391-4EA9-AE37-642B533961B3}">
  <dimension ref="B2:L92"/>
  <sheetViews>
    <sheetView topLeftCell="A40" zoomScale="70" zoomScaleNormal="70" workbookViewId="0">
      <selection activeCell="H44" sqref="H44"/>
    </sheetView>
  </sheetViews>
  <sheetFormatPr defaultRowHeight="12.75"/>
  <cols>
    <col min="1" max="1" width="6.28515625" style="4" customWidth="1"/>
    <col min="2" max="2" width="15.42578125" style="21" customWidth="1"/>
    <col min="3" max="3" width="30.85546875" style="4" customWidth="1"/>
    <col min="4" max="5" width="13.7109375" style="4" customWidth="1"/>
    <col min="6" max="6" width="56.140625" style="4" customWidth="1"/>
    <col min="7" max="7" width="9.5703125" style="21" customWidth="1"/>
    <col min="8" max="8" width="22.42578125" style="196" customWidth="1"/>
    <col min="9" max="9" width="25.42578125" style="21" customWidth="1"/>
    <col min="10" max="10" width="21.42578125" style="337" customWidth="1"/>
    <col min="11" max="11" width="20.42578125" style="4" customWidth="1"/>
    <col min="12" max="12" width="51.140625" style="4" customWidth="1"/>
    <col min="13" max="13" width="15.5703125" style="4" customWidth="1"/>
    <col min="14" max="258" width="9.140625" style="4"/>
    <col min="259" max="259" width="41.7109375" style="4" bestFit="1" customWidth="1"/>
    <col min="260" max="260" width="15.7109375" style="4" bestFit="1" customWidth="1"/>
    <col min="261" max="261" width="41.5703125" style="4" customWidth="1"/>
    <col min="262" max="262" width="6.42578125" style="4" customWidth="1"/>
    <col min="263" max="263" width="18.28515625" style="4" bestFit="1" customWidth="1"/>
    <col min="264" max="264" width="9.140625" style="4"/>
    <col min="265" max="265" width="31.28515625" style="4" bestFit="1" customWidth="1"/>
    <col min="266" max="266" width="15.7109375" style="4" bestFit="1" customWidth="1"/>
    <col min="267" max="267" width="44.7109375" style="4" bestFit="1" customWidth="1"/>
    <col min="268" max="268" width="6.28515625" style="4" bestFit="1" customWidth="1"/>
    <col min="269" max="269" width="15.5703125" style="4" bestFit="1" customWidth="1"/>
    <col min="270" max="514" width="9.140625" style="4"/>
    <col min="515" max="515" width="41.7109375" style="4" bestFit="1" customWidth="1"/>
    <col min="516" max="516" width="15.7109375" style="4" bestFit="1" customWidth="1"/>
    <col min="517" max="517" width="41.5703125" style="4" customWidth="1"/>
    <col min="518" max="518" width="6.42578125" style="4" customWidth="1"/>
    <col min="519" max="519" width="18.28515625" style="4" bestFit="1" customWidth="1"/>
    <col min="520" max="520" width="9.140625" style="4"/>
    <col min="521" max="521" width="31.28515625" style="4" bestFit="1" customWidth="1"/>
    <col min="522" max="522" width="15.7109375" style="4" bestFit="1" customWidth="1"/>
    <col min="523" max="523" width="44.7109375" style="4" bestFit="1" customWidth="1"/>
    <col min="524" max="524" width="6.28515625" style="4" bestFit="1" customWidth="1"/>
    <col min="525" max="525" width="15.5703125" style="4" bestFit="1" customWidth="1"/>
    <col min="526" max="770" width="9.140625" style="4"/>
    <col min="771" max="771" width="41.7109375" style="4" bestFit="1" customWidth="1"/>
    <col min="772" max="772" width="15.7109375" style="4" bestFit="1" customWidth="1"/>
    <col min="773" max="773" width="41.5703125" style="4" customWidth="1"/>
    <col min="774" max="774" width="6.42578125" style="4" customWidth="1"/>
    <col min="775" max="775" width="18.28515625" style="4" bestFit="1" customWidth="1"/>
    <col min="776" max="776" width="9.140625" style="4"/>
    <col min="777" max="777" width="31.28515625" style="4" bestFit="1" customWidth="1"/>
    <col min="778" max="778" width="15.7109375" style="4" bestFit="1" customWidth="1"/>
    <col min="779" max="779" width="44.7109375" style="4" bestFit="1" customWidth="1"/>
    <col min="780" max="780" width="6.28515625" style="4" bestFit="1" customWidth="1"/>
    <col min="781" max="781" width="15.5703125" style="4" bestFit="1" customWidth="1"/>
    <col min="782" max="1026" width="9.140625" style="4"/>
    <col min="1027" max="1027" width="41.7109375" style="4" bestFit="1" customWidth="1"/>
    <col min="1028" max="1028" width="15.7109375" style="4" bestFit="1" customWidth="1"/>
    <col min="1029" max="1029" width="41.5703125" style="4" customWidth="1"/>
    <col min="1030" max="1030" width="6.42578125" style="4" customWidth="1"/>
    <col min="1031" max="1031" width="18.28515625" style="4" bestFit="1" customWidth="1"/>
    <col min="1032" max="1032" width="9.140625" style="4"/>
    <col min="1033" max="1033" width="31.28515625" style="4" bestFit="1" customWidth="1"/>
    <col min="1034" max="1034" width="15.7109375" style="4" bestFit="1" customWidth="1"/>
    <col min="1035" max="1035" width="44.7109375" style="4" bestFit="1" customWidth="1"/>
    <col min="1036" max="1036" width="6.28515625" style="4" bestFit="1" customWidth="1"/>
    <col min="1037" max="1037" width="15.5703125" style="4" bestFit="1" customWidth="1"/>
    <col min="1038" max="1282" width="9.140625" style="4"/>
    <col min="1283" max="1283" width="41.7109375" style="4" bestFit="1" customWidth="1"/>
    <col min="1284" max="1284" width="15.7109375" style="4" bestFit="1" customWidth="1"/>
    <col min="1285" max="1285" width="41.5703125" style="4" customWidth="1"/>
    <col min="1286" max="1286" width="6.42578125" style="4" customWidth="1"/>
    <col min="1287" max="1287" width="18.28515625" style="4" bestFit="1" customWidth="1"/>
    <col min="1288" max="1288" width="9.140625" style="4"/>
    <col min="1289" max="1289" width="31.28515625" style="4" bestFit="1" customWidth="1"/>
    <col min="1290" max="1290" width="15.7109375" style="4" bestFit="1" customWidth="1"/>
    <col min="1291" max="1291" width="44.7109375" style="4" bestFit="1" customWidth="1"/>
    <col min="1292" max="1292" width="6.28515625" style="4" bestFit="1" customWidth="1"/>
    <col min="1293" max="1293" width="15.5703125" style="4" bestFit="1" customWidth="1"/>
    <col min="1294" max="1538" width="9.140625" style="4"/>
    <col min="1539" max="1539" width="41.7109375" style="4" bestFit="1" customWidth="1"/>
    <col min="1540" max="1540" width="15.7109375" style="4" bestFit="1" customWidth="1"/>
    <col min="1541" max="1541" width="41.5703125" style="4" customWidth="1"/>
    <col min="1542" max="1542" width="6.42578125" style="4" customWidth="1"/>
    <col min="1543" max="1543" width="18.28515625" style="4" bestFit="1" customWidth="1"/>
    <col min="1544" max="1544" width="9.140625" style="4"/>
    <col min="1545" max="1545" width="31.28515625" style="4" bestFit="1" customWidth="1"/>
    <col min="1546" max="1546" width="15.7109375" style="4" bestFit="1" customWidth="1"/>
    <col min="1547" max="1547" width="44.7109375" style="4" bestFit="1" customWidth="1"/>
    <col min="1548" max="1548" width="6.28515625" style="4" bestFit="1" customWidth="1"/>
    <col min="1549" max="1549" width="15.5703125" style="4" bestFit="1" customWidth="1"/>
    <col min="1550" max="1794" width="9.140625" style="4"/>
    <col min="1795" max="1795" width="41.7109375" style="4" bestFit="1" customWidth="1"/>
    <col min="1796" max="1796" width="15.7109375" style="4" bestFit="1" customWidth="1"/>
    <col min="1797" max="1797" width="41.5703125" style="4" customWidth="1"/>
    <col min="1798" max="1798" width="6.42578125" style="4" customWidth="1"/>
    <col min="1799" max="1799" width="18.28515625" style="4" bestFit="1" customWidth="1"/>
    <col min="1800" max="1800" width="9.140625" style="4"/>
    <col min="1801" max="1801" width="31.28515625" style="4" bestFit="1" customWidth="1"/>
    <col min="1802" max="1802" width="15.7109375" style="4" bestFit="1" customWidth="1"/>
    <col min="1803" max="1803" width="44.7109375" style="4" bestFit="1" customWidth="1"/>
    <col min="1804" max="1804" width="6.28515625" style="4" bestFit="1" customWidth="1"/>
    <col min="1805" max="1805" width="15.5703125" style="4" bestFit="1" customWidth="1"/>
    <col min="1806" max="2050" width="9.140625" style="4"/>
    <col min="2051" max="2051" width="41.7109375" style="4" bestFit="1" customWidth="1"/>
    <col min="2052" max="2052" width="15.7109375" style="4" bestFit="1" customWidth="1"/>
    <col min="2053" max="2053" width="41.5703125" style="4" customWidth="1"/>
    <col min="2054" max="2054" width="6.42578125" style="4" customWidth="1"/>
    <col min="2055" max="2055" width="18.28515625" style="4" bestFit="1" customWidth="1"/>
    <col min="2056" max="2056" width="9.140625" style="4"/>
    <col min="2057" max="2057" width="31.28515625" style="4" bestFit="1" customWidth="1"/>
    <col min="2058" max="2058" width="15.7109375" style="4" bestFit="1" customWidth="1"/>
    <col min="2059" max="2059" width="44.7109375" style="4" bestFit="1" customWidth="1"/>
    <col min="2060" max="2060" width="6.28515625" style="4" bestFit="1" customWidth="1"/>
    <col min="2061" max="2061" width="15.5703125" style="4" bestFit="1" customWidth="1"/>
    <col min="2062" max="2306" width="9.140625" style="4"/>
    <col min="2307" max="2307" width="41.7109375" style="4" bestFit="1" customWidth="1"/>
    <col min="2308" max="2308" width="15.7109375" style="4" bestFit="1" customWidth="1"/>
    <col min="2309" max="2309" width="41.5703125" style="4" customWidth="1"/>
    <col min="2310" max="2310" width="6.42578125" style="4" customWidth="1"/>
    <col min="2311" max="2311" width="18.28515625" style="4" bestFit="1" customWidth="1"/>
    <col min="2312" max="2312" width="9.140625" style="4"/>
    <col min="2313" max="2313" width="31.28515625" style="4" bestFit="1" customWidth="1"/>
    <col min="2314" max="2314" width="15.7109375" style="4" bestFit="1" customWidth="1"/>
    <col min="2315" max="2315" width="44.7109375" style="4" bestFit="1" customWidth="1"/>
    <col min="2316" max="2316" width="6.28515625" style="4" bestFit="1" customWidth="1"/>
    <col min="2317" max="2317" width="15.5703125" style="4" bestFit="1" customWidth="1"/>
    <col min="2318" max="2562" width="9.140625" style="4"/>
    <col min="2563" max="2563" width="41.7109375" style="4" bestFit="1" customWidth="1"/>
    <col min="2564" max="2564" width="15.7109375" style="4" bestFit="1" customWidth="1"/>
    <col min="2565" max="2565" width="41.5703125" style="4" customWidth="1"/>
    <col min="2566" max="2566" width="6.42578125" style="4" customWidth="1"/>
    <col min="2567" max="2567" width="18.28515625" style="4" bestFit="1" customWidth="1"/>
    <col min="2568" max="2568" width="9.140625" style="4"/>
    <col min="2569" max="2569" width="31.28515625" style="4" bestFit="1" customWidth="1"/>
    <col min="2570" max="2570" width="15.7109375" style="4" bestFit="1" customWidth="1"/>
    <col min="2571" max="2571" width="44.7109375" style="4" bestFit="1" customWidth="1"/>
    <col min="2572" max="2572" width="6.28515625" style="4" bestFit="1" customWidth="1"/>
    <col min="2573" max="2573" width="15.5703125" style="4" bestFit="1" customWidth="1"/>
    <col min="2574" max="2818" width="9.140625" style="4"/>
    <col min="2819" max="2819" width="41.7109375" style="4" bestFit="1" customWidth="1"/>
    <col min="2820" max="2820" width="15.7109375" style="4" bestFit="1" customWidth="1"/>
    <col min="2821" max="2821" width="41.5703125" style="4" customWidth="1"/>
    <col min="2822" max="2822" width="6.42578125" style="4" customWidth="1"/>
    <col min="2823" max="2823" width="18.28515625" style="4" bestFit="1" customWidth="1"/>
    <col min="2824" max="2824" width="9.140625" style="4"/>
    <col min="2825" max="2825" width="31.28515625" style="4" bestFit="1" customWidth="1"/>
    <col min="2826" max="2826" width="15.7109375" style="4" bestFit="1" customWidth="1"/>
    <col min="2827" max="2827" width="44.7109375" style="4" bestFit="1" customWidth="1"/>
    <col min="2828" max="2828" width="6.28515625" style="4" bestFit="1" customWidth="1"/>
    <col min="2829" max="2829" width="15.5703125" style="4" bestFit="1" customWidth="1"/>
    <col min="2830" max="3074" width="9.140625" style="4"/>
    <col min="3075" max="3075" width="41.7109375" style="4" bestFit="1" customWidth="1"/>
    <col min="3076" max="3076" width="15.7109375" style="4" bestFit="1" customWidth="1"/>
    <col min="3077" max="3077" width="41.5703125" style="4" customWidth="1"/>
    <col min="3078" max="3078" width="6.42578125" style="4" customWidth="1"/>
    <col min="3079" max="3079" width="18.28515625" style="4" bestFit="1" customWidth="1"/>
    <col min="3080" max="3080" width="9.140625" style="4"/>
    <col min="3081" max="3081" width="31.28515625" style="4" bestFit="1" customWidth="1"/>
    <col min="3082" max="3082" width="15.7109375" style="4" bestFit="1" customWidth="1"/>
    <col min="3083" max="3083" width="44.7109375" style="4" bestFit="1" customWidth="1"/>
    <col min="3084" max="3084" width="6.28515625" style="4" bestFit="1" customWidth="1"/>
    <col min="3085" max="3085" width="15.5703125" style="4" bestFit="1" customWidth="1"/>
    <col min="3086" max="3330" width="9.140625" style="4"/>
    <col min="3331" max="3331" width="41.7109375" style="4" bestFit="1" customWidth="1"/>
    <col min="3332" max="3332" width="15.7109375" style="4" bestFit="1" customWidth="1"/>
    <col min="3333" max="3333" width="41.5703125" style="4" customWidth="1"/>
    <col min="3334" max="3334" width="6.42578125" style="4" customWidth="1"/>
    <col min="3335" max="3335" width="18.28515625" style="4" bestFit="1" customWidth="1"/>
    <col min="3336" max="3336" width="9.140625" style="4"/>
    <col min="3337" max="3337" width="31.28515625" style="4" bestFit="1" customWidth="1"/>
    <col min="3338" max="3338" width="15.7109375" style="4" bestFit="1" customWidth="1"/>
    <col min="3339" max="3339" width="44.7109375" style="4" bestFit="1" customWidth="1"/>
    <col min="3340" max="3340" width="6.28515625" style="4" bestFit="1" customWidth="1"/>
    <col min="3341" max="3341" width="15.5703125" style="4" bestFit="1" customWidth="1"/>
    <col min="3342" max="3586" width="9.140625" style="4"/>
    <col min="3587" max="3587" width="41.7109375" style="4" bestFit="1" customWidth="1"/>
    <col min="3588" max="3588" width="15.7109375" style="4" bestFit="1" customWidth="1"/>
    <col min="3589" max="3589" width="41.5703125" style="4" customWidth="1"/>
    <col min="3590" max="3590" width="6.42578125" style="4" customWidth="1"/>
    <col min="3591" max="3591" width="18.28515625" style="4" bestFit="1" customWidth="1"/>
    <col min="3592" max="3592" width="9.140625" style="4"/>
    <col min="3593" max="3593" width="31.28515625" style="4" bestFit="1" customWidth="1"/>
    <col min="3594" max="3594" width="15.7109375" style="4" bestFit="1" customWidth="1"/>
    <col min="3595" max="3595" width="44.7109375" style="4" bestFit="1" customWidth="1"/>
    <col min="3596" max="3596" width="6.28515625" style="4" bestFit="1" customWidth="1"/>
    <col min="3597" max="3597" width="15.5703125" style="4" bestFit="1" customWidth="1"/>
    <col min="3598" max="3842" width="9.140625" style="4"/>
    <col min="3843" max="3843" width="41.7109375" style="4" bestFit="1" customWidth="1"/>
    <col min="3844" max="3844" width="15.7109375" style="4" bestFit="1" customWidth="1"/>
    <col min="3845" max="3845" width="41.5703125" style="4" customWidth="1"/>
    <col min="3846" max="3846" width="6.42578125" style="4" customWidth="1"/>
    <col min="3847" max="3847" width="18.28515625" style="4" bestFit="1" customWidth="1"/>
    <col min="3848" max="3848" width="9.140625" style="4"/>
    <col min="3849" max="3849" width="31.28515625" style="4" bestFit="1" customWidth="1"/>
    <col min="3850" max="3850" width="15.7109375" style="4" bestFit="1" customWidth="1"/>
    <col min="3851" max="3851" width="44.7109375" style="4" bestFit="1" customWidth="1"/>
    <col min="3852" max="3852" width="6.28515625" style="4" bestFit="1" customWidth="1"/>
    <col min="3853" max="3853" width="15.5703125" style="4" bestFit="1" customWidth="1"/>
    <col min="3854" max="4098" width="9.140625" style="4"/>
    <col min="4099" max="4099" width="41.7109375" style="4" bestFit="1" customWidth="1"/>
    <col min="4100" max="4100" width="15.7109375" style="4" bestFit="1" customWidth="1"/>
    <col min="4101" max="4101" width="41.5703125" style="4" customWidth="1"/>
    <col min="4102" max="4102" width="6.42578125" style="4" customWidth="1"/>
    <col min="4103" max="4103" width="18.28515625" style="4" bestFit="1" customWidth="1"/>
    <col min="4104" max="4104" width="9.140625" style="4"/>
    <col min="4105" max="4105" width="31.28515625" style="4" bestFit="1" customWidth="1"/>
    <col min="4106" max="4106" width="15.7109375" style="4" bestFit="1" customWidth="1"/>
    <col min="4107" max="4107" width="44.7109375" style="4" bestFit="1" customWidth="1"/>
    <col min="4108" max="4108" width="6.28515625" style="4" bestFit="1" customWidth="1"/>
    <col min="4109" max="4109" width="15.5703125" style="4" bestFit="1" customWidth="1"/>
    <col min="4110" max="4354" width="9.140625" style="4"/>
    <col min="4355" max="4355" width="41.7109375" style="4" bestFit="1" customWidth="1"/>
    <col min="4356" max="4356" width="15.7109375" style="4" bestFit="1" customWidth="1"/>
    <col min="4357" max="4357" width="41.5703125" style="4" customWidth="1"/>
    <col min="4358" max="4358" width="6.42578125" style="4" customWidth="1"/>
    <col min="4359" max="4359" width="18.28515625" style="4" bestFit="1" customWidth="1"/>
    <col min="4360" max="4360" width="9.140625" style="4"/>
    <col min="4361" max="4361" width="31.28515625" style="4" bestFit="1" customWidth="1"/>
    <col min="4362" max="4362" width="15.7109375" style="4" bestFit="1" customWidth="1"/>
    <col min="4363" max="4363" width="44.7109375" style="4" bestFit="1" customWidth="1"/>
    <col min="4364" max="4364" width="6.28515625" style="4" bestFit="1" customWidth="1"/>
    <col min="4365" max="4365" width="15.5703125" style="4" bestFit="1" customWidth="1"/>
    <col min="4366" max="4610" width="9.140625" style="4"/>
    <col min="4611" max="4611" width="41.7109375" style="4" bestFit="1" customWidth="1"/>
    <col min="4612" max="4612" width="15.7109375" style="4" bestFit="1" customWidth="1"/>
    <col min="4613" max="4613" width="41.5703125" style="4" customWidth="1"/>
    <col min="4614" max="4614" width="6.42578125" style="4" customWidth="1"/>
    <col min="4615" max="4615" width="18.28515625" style="4" bestFit="1" customWidth="1"/>
    <col min="4616" max="4616" width="9.140625" style="4"/>
    <col min="4617" max="4617" width="31.28515625" style="4" bestFit="1" customWidth="1"/>
    <col min="4618" max="4618" width="15.7109375" style="4" bestFit="1" customWidth="1"/>
    <col min="4619" max="4619" width="44.7109375" style="4" bestFit="1" customWidth="1"/>
    <col min="4620" max="4620" width="6.28515625" style="4" bestFit="1" customWidth="1"/>
    <col min="4621" max="4621" width="15.5703125" style="4" bestFit="1" customWidth="1"/>
    <col min="4622" max="4866" width="9.140625" style="4"/>
    <col min="4867" max="4867" width="41.7109375" style="4" bestFit="1" customWidth="1"/>
    <col min="4868" max="4868" width="15.7109375" style="4" bestFit="1" customWidth="1"/>
    <col min="4869" max="4869" width="41.5703125" style="4" customWidth="1"/>
    <col min="4870" max="4870" width="6.42578125" style="4" customWidth="1"/>
    <col min="4871" max="4871" width="18.28515625" style="4" bestFit="1" customWidth="1"/>
    <col min="4872" max="4872" width="9.140625" style="4"/>
    <col min="4873" max="4873" width="31.28515625" style="4" bestFit="1" customWidth="1"/>
    <col min="4874" max="4874" width="15.7109375" style="4" bestFit="1" customWidth="1"/>
    <col min="4875" max="4875" width="44.7109375" style="4" bestFit="1" customWidth="1"/>
    <col min="4876" max="4876" width="6.28515625" style="4" bestFit="1" customWidth="1"/>
    <col min="4877" max="4877" width="15.5703125" style="4" bestFit="1" customWidth="1"/>
    <col min="4878" max="5122" width="9.140625" style="4"/>
    <col min="5123" max="5123" width="41.7109375" style="4" bestFit="1" customWidth="1"/>
    <col min="5124" max="5124" width="15.7109375" style="4" bestFit="1" customWidth="1"/>
    <col min="5125" max="5125" width="41.5703125" style="4" customWidth="1"/>
    <col min="5126" max="5126" width="6.42578125" style="4" customWidth="1"/>
    <col min="5127" max="5127" width="18.28515625" style="4" bestFit="1" customWidth="1"/>
    <col min="5128" max="5128" width="9.140625" style="4"/>
    <col min="5129" max="5129" width="31.28515625" style="4" bestFit="1" customWidth="1"/>
    <col min="5130" max="5130" width="15.7109375" style="4" bestFit="1" customWidth="1"/>
    <col min="5131" max="5131" width="44.7109375" style="4" bestFit="1" customWidth="1"/>
    <col min="5132" max="5132" width="6.28515625" style="4" bestFit="1" customWidth="1"/>
    <col min="5133" max="5133" width="15.5703125" style="4" bestFit="1" customWidth="1"/>
    <col min="5134" max="5378" width="9.140625" style="4"/>
    <col min="5379" max="5379" width="41.7109375" style="4" bestFit="1" customWidth="1"/>
    <col min="5380" max="5380" width="15.7109375" style="4" bestFit="1" customWidth="1"/>
    <col min="5381" max="5381" width="41.5703125" style="4" customWidth="1"/>
    <col min="5382" max="5382" width="6.42578125" style="4" customWidth="1"/>
    <col min="5383" max="5383" width="18.28515625" style="4" bestFit="1" customWidth="1"/>
    <col min="5384" max="5384" width="9.140625" style="4"/>
    <col min="5385" max="5385" width="31.28515625" style="4" bestFit="1" customWidth="1"/>
    <col min="5386" max="5386" width="15.7109375" style="4" bestFit="1" customWidth="1"/>
    <col min="5387" max="5387" width="44.7109375" style="4" bestFit="1" customWidth="1"/>
    <col min="5388" max="5388" width="6.28515625" style="4" bestFit="1" customWidth="1"/>
    <col min="5389" max="5389" width="15.5703125" style="4" bestFit="1" customWidth="1"/>
    <col min="5390" max="5634" width="9.140625" style="4"/>
    <col min="5635" max="5635" width="41.7109375" style="4" bestFit="1" customWidth="1"/>
    <col min="5636" max="5636" width="15.7109375" style="4" bestFit="1" customWidth="1"/>
    <col min="5637" max="5637" width="41.5703125" style="4" customWidth="1"/>
    <col min="5638" max="5638" width="6.42578125" style="4" customWidth="1"/>
    <col min="5639" max="5639" width="18.28515625" style="4" bestFit="1" customWidth="1"/>
    <col min="5640" max="5640" width="9.140625" style="4"/>
    <col min="5641" max="5641" width="31.28515625" style="4" bestFit="1" customWidth="1"/>
    <col min="5642" max="5642" width="15.7109375" style="4" bestFit="1" customWidth="1"/>
    <col min="5643" max="5643" width="44.7109375" style="4" bestFit="1" customWidth="1"/>
    <col min="5644" max="5644" width="6.28515625" style="4" bestFit="1" customWidth="1"/>
    <col min="5645" max="5645" width="15.5703125" style="4" bestFit="1" customWidth="1"/>
    <col min="5646" max="5890" width="9.140625" style="4"/>
    <col min="5891" max="5891" width="41.7109375" style="4" bestFit="1" customWidth="1"/>
    <col min="5892" max="5892" width="15.7109375" style="4" bestFit="1" customWidth="1"/>
    <col min="5893" max="5893" width="41.5703125" style="4" customWidth="1"/>
    <col min="5894" max="5894" width="6.42578125" style="4" customWidth="1"/>
    <col min="5895" max="5895" width="18.28515625" style="4" bestFit="1" customWidth="1"/>
    <col min="5896" max="5896" width="9.140625" style="4"/>
    <col min="5897" max="5897" width="31.28515625" style="4" bestFit="1" customWidth="1"/>
    <col min="5898" max="5898" width="15.7109375" style="4" bestFit="1" customWidth="1"/>
    <col min="5899" max="5899" width="44.7109375" style="4" bestFit="1" customWidth="1"/>
    <col min="5900" max="5900" width="6.28515625" style="4" bestFit="1" customWidth="1"/>
    <col min="5901" max="5901" width="15.5703125" style="4" bestFit="1" customWidth="1"/>
    <col min="5902" max="6146" width="9.140625" style="4"/>
    <col min="6147" max="6147" width="41.7109375" style="4" bestFit="1" customWidth="1"/>
    <col min="6148" max="6148" width="15.7109375" style="4" bestFit="1" customWidth="1"/>
    <col min="6149" max="6149" width="41.5703125" style="4" customWidth="1"/>
    <col min="6150" max="6150" width="6.42578125" style="4" customWidth="1"/>
    <col min="6151" max="6151" width="18.28515625" style="4" bestFit="1" customWidth="1"/>
    <col min="6152" max="6152" width="9.140625" style="4"/>
    <col min="6153" max="6153" width="31.28515625" style="4" bestFit="1" customWidth="1"/>
    <col min="6154" max="6154" width="15.7109375" style="4" bestFit="1" customWidth="1"/>
    <col min="6155" max="6155" width="44.7109375" style="4" bestFit="1" customWidth="1"/>
    <col min="6156" max="6156" width="6.28515625" style="4" bestFit="1" customWidth="1"/>
    <col min="6157" max="6157" width="15.5703125" style="4" bestFit="1" customWidth="1"/>
    <col min="6158" max="6402" width="9.140625" style="4"/>
    <col min="6403" max="6403" width="41.7109375" style="4" bestFit="1" customWidth="1"/>
    <col min="6404" max="6404" width="15.7109375" style="4" bestFit="1" customWidth="1"/>
    <col min="6405" max="6405" width="41.5703125" style="4" customWidth="1"/>
    <col min="6406" max="6406" width="6.42578125" style="4" customWidth="1"/>
    <col min="6407" max="6407" width="18.28515625" style="4" bestFit="1" customWidth="1"/>
    <col min="6408" max="6408" width="9.140625" style="4"/>
    <col min="6409" max="6409" width="31.28515625" style="4" bestFit="1" customWidth="1"/>
    <col min="6410" max="6410" width="15.7109375" style="4" bestFit="1" customWidth="1"/>
    <col min="6411" max="6411" width="44.7109375" style="4" bestFit="1" customWidth="1"/>
    <col min="6412" max="6412" width="6.28515625" style="4" bestFit="1" customWidth="1"/>
    <col min="6413" max="6413" width="15.5703125" style="4" bestFit="1" customWidth="1"/>
    <col min="6414" max="6658" width="9.140625" style="4"/>
    <col min="6659" max="6659" width="41.7109375" style="4" bestFit="1" customWidth="1"/>
    <col min="6660" max="6660" width="15.7109375" style="4" bestFit="1" customWidth="1"/>
    <col min="6661" max="6661" width="41.5703125" style="4" customWidth="1"/>
    <col min="6662" max="6662" width="6.42578125" style="4" customWidth="1"/>
    <col min="6663" max="6663" width="18.28515625" style="4" bestFit="1" customWidth="1"/>
    <col min="6664" max="6664" width="9.140625" style="4"/>
    <col min="6665" max="6665" width="31.28515625" style="4" bestFit="1" customWidth="1"/>
    <col min="6666" max="6666" width="15.7109375" style="4" bestFit="1" customWidth="1"/>
    <col min="6667" max="6667" width="44.7109375" style="4" bestFit="1" customWidth="1"/>
    <col min="6668" max="6668" width="6.28515625" style="4" bestFit="1" customWidth="1"/>
    <col min="6669" max="6669" width="15.5703125" style="4" bestFit="1" customWidth="1"/>
    <col min="6670" max="6914" width="9.140625" style="4"/>
    <col min="6915" max="6915" width="41.7109375" style="4" bestFit="1" customWidth="1"/>
    <col min="6916" max="6916" width="15.7109375" style="4" bestFit="1" customWidth="1"/>
    <col min="6917" max="6917" width="41.5703125" style="4" customWidth="1"/>
    <col min="6918" max="6918" width="6.42578125" style="4" customWidth="1"/>
    <col min="6919" max="6919" width="18.28515625" style="4" bestFit="1" customWidth="1"/>
    <col min="6920" max="6920" width="9.140625" style="4"/>
    <col min="6921" max="6921" width="31.28515625" style="4" bestFit="1" customWidth="1"/>
    <col min="6922" max="6922" width="15.7109375" style="4" bestFit="1" customWidth="1"/>
    <col min="6923" max="6923" width="44.7109375" style="4" bestFit="1" customWidth="1"/>
    <col min="6924" max="6924" width="6.28515625" style="4" bestFit="1" customWidth="1"/>
    <col min="6925" max="6925" width="15.5703125" style="4" bestFit="1" customWidth="1"/>
    <col min="6926" max="7170" width="9.140625" style="4"/>
    <col min="7171" max="7171" width="41.7109375" style="4" bestFit="1" customWidth="1"/>
    <col min="7172" max="7172" width="15.7109375" style="4" bestFit="1" customWidth="1"/>
    <col min="7173" max="7173" width="41.5703125" style="4" customWidth="1"/>
    <col min="7174" max="7174" width="6.42578125" style="4" customWidth="1"/>
    <col min="7175" max="7175" width="18.28515625" style="4" bestFit="1" customWidth="1"/>
    <col min="7176" max="7176" width="9.140625" style="4"/>
    <col min="7177" max="7177" width="31.28515625" style="4" bestFit="1" customWidth="1"/>
    <col min="7178" max="7178" width="15.7109375" style="4" bestFit="1" customWidth="1"/>
    <col min="7179" max="7179" width="44.7109375" style="4" bestFit="1" customWidth="1"/>
    <col min="7180" max="7180" width="6.28515625" style="4" bestFit="1" customWidth="1"/>
    <col min="7181" max="7181" width="15.5703125" style="4" bestFit="1" customWidth="1"/>
    <col min="7182" max="7426" width="9.140625" style="4"/>
    <col min="7427" max="7427" width="41.7109375" style="4" bestFit="1" customWidth="1"/>
    <col min="7428" max="7428" width="15.7109375" style="4" bestFit="1" customWidth="1"/>
    <col min="7429" max="7429" width="41.5703125" style="4" customWidth="1"/>
    <col min="7430" max="7430" width="6.42578125" style="4" customWidth="1"/>
    <col min="7431" max="7431" width="18.28515625" style="4" bestFit="1" customWidth="1"/>
    <col min="7432" max="7432" width="9.140625" style="4"/>
    <col min="7433" max="7433" width="31.28515625" style="4" bestFit="1" customWidth="1"/>
    <col min="7434" max="7434" width="15.7109375" style="4" bestFit="1" customWidth="1"/>
    <col min="7435" max="7435" width="44.7109375" style="4" bestFit="1" customWidth="1"/>
    <col min="7436" max="7436" width="6.28515625" style="4" bestFit="1" customWidth="1"/>
    <col min="7437" max="7437" width="15.5703125" style="4" bestFit="1" customWidth="1"/>
    <col min="7438" max="7682" width="9.140625" style="4"/>
    <col min="7683" max="7683" width="41.7109375" style="4" bestFit="1" customWidth="1"/>
    <col min="7684" max="7684" width="15.7109375" style="4" bestFit="1" customWidth="1"/>
    <col min="7685" max="7685" width="41.5703125" style="4" customWidth="1"/>
    <col min="7686" max="7686" width="6.42578125" style="4" customWidth="1"/>
    <col min="7687" max="7687" width="18.28515625" style="4" bestFit="1" customWidth="1"/>
    <col min="7688" max="7688" width="9.140625" style="4"/>
    <col min="7689" max="7689" width="31.28515625" style="4" bestFit="1" customWidth="1"/>
    <col min="7690" max="7690" width="15.7109375" style="4" bestFit="1" customWidth="1"/>
    <col min="7691" max="7691" width="44.7109375" style="4" bestFit="1" customWidth="1"/>
    <col min="7692" max="7692" width="6.28515625" style="4" bestFit="1" customWidth="1"/>
    <col min="7693" max="7693" width="15.5703125" style="4" bestFit="1" customWidth="1"/>
    <col min="7694" max="7938" width="9.140625" style="4"/>
    <col min="7939" max="7939" width="41.7109375" style="4" bestFit="1" customWidth="1"/>
    <col min="7940" max="7940" width="15.7109375" style="4" bestFit="1" customWidth="1"/>
    <col min="7941" max="7941" width="41.5703125" style="4" customWidth="1"/>
    <col min="7942" max="7942" width="6.42578125" style="4" customWidth="1"/>
    <col min="7943" max="7943" width="18.28515625" style="4" bestFit="1" customWidth="1"/>
    <col min="7944" max="7944" width="9.140625" style="4"/>
    <col min="7945" max="7945" width="31.28515625" style="4" bestFit="1" customWidth="1"/>
    <col min="7946" max="7946" width="15.7109375" style="4" bestFit="1" customWidth="1"/>
    <col min="7947" max="7947" width="44.7109375" style="4" bestFit="1" customWidth="1"/>
    <col min="7948" max="7948" width="6.28515625" style="4" bestFit="1" customWidth="1"/>
    <col min="7949" max="7949" width="15.5703125" style="4" bestFit="1" customWidth="1"/>
    <col min="7950" max="8194" width="9.140625" style="4"/>
    <col min="8195" max="8195" width="41.7109375" style="4" bestFit="1" customWidth="1"/>
    <col min="8196" max="8196" width="15.7109375" style="4" bestFit="1" customWidth="1"/>
    <col min="8197" max="8197" width="41.5703125" style="4" customWidth="1"/>
    <col min="8198" max="8198" width="6.42578125" style="4" customWidth="1"/>
    <col min="8199" max="8199" width="18.28515625" style="4" bestFit="1" customWidth="1"/>
    <col min="8200" max="8200" width="9.140625" style="4"/>
    <col min="8201" max="8201" width="31.28515625" style="4" bestFit="1" customWidth="1"/>
    <col min="8202" max="8202" width="15.7109375" style="4" bestFit="1" customWidth="1"/>
    <col min="8203" max="8203" width="44.7109375" style="4" bestFit="1" customWidth="1"/>
    <col min="8204" max="8204" width="6.28515625" style="4" bestFit="1" customWidth="1"/>
    <col min="8205" max="8205" width="15.5703125" style="4" bestFit="1" customWidth="1"/>
    <col min="8206" max="8450" width="9.140625" style="4"/>
    <col min="8451" max="8451" width="41.7109375" style="4" bestFit="1" customWidth="1"/>
    <col min="8452" max="8452" width="15.7109375" style="4" bestFit="1" customWidth="1"/>
    <col min="8453" max="8453" width="41.5703125" style="4" customWidth="1"/>
    <col min="8454" max="8454" width="6.42578125" style="4" customWidth="1"/>
    <col min="8455" max="8455" width="18.28515625" style="4" bestFit="1" customWidth="1"/>
    <col min="8456" max="8456" width="9.140625" style="4"/>
    <col min="8457" max="8457" width="31.28515625" style="4" bestFit="1" customWidth="1"/>
    <col min="8458" max="8458" width="15.7109375" style="4" bestFit="1" customWidth="1"/>
    <col min="8459" max="8459" width="44.7109375" style="4" bestFit="1" customWidth="1"/>
    <col min="8460" max="8460" width="6.28515625" style="4" bestFit="1" customWidth="1"/>
    <col min="8461" max="8461" width="15.5703125" style="4" bestFit="1" customWidth="1"/>
    <col min="8462" max="8706" width="9.140625" style="4"/>
    <col min="8707" max="8707" width="41.7109375" style="4" bestFit="1" customWidth="1"/>
    <col min="8708" max="8708" width="15.7109375" style="4" bestFit="1" customWidth="1"/>
    <col min="8709" max="8709" width="41.5703125" style="4" customWidth="1"/>
    <col min="8710" max="8710" width="6.42578125" style="4" customWidth="1"/>
    <col min="8711" max="8711" width="18.28515625" style="4" bestFit="1" customWidth="1"/>
    <col min="8712" max="8712" width="9.140625" style="4"/>
    <col min="8713" max="8713" width="31.28515625" style="4" bestFit="1" customWidth="1"/>
    <col min="8714" max="8714" width="15.7109375" style="4" bestFit="1" customWidth="1"/>
    <col min="8715" max="8715" width="44.7109375" style="4" bestFit="1" customWidth="1"/>
    <col min="8716" max="8716" width="6.28515625" style="4" bestFit="1" customWidth="1"/>
    <col min="8717" max="8717" width="15.5703125" style="4" bestFit="1" customWidth="1"/>
    <col min="8718" max="8962" width="9.140625" style="4"/>
    <col min="8963" max="8963" width="41.7109375" style="4" bestFit="1" customWidth="1"/>
    <col min="8964" max="8964" width="15.7109375" style="4" bestFit="1" customWidth="1"/>
    <col min="8965" max="8965" width="41.5703125" style="4" customWidth="1"/>
    <col min="8966" max="8966" width="6.42578125" style="4" customWidth="1"/>
    <col min="8967" max="8967" width="18.28515625" style="4" bestFit="1" customWidth="1"/>
    <col min="8968" max="8968" width="9.140625" style="4"/>
    <col min="8969" max="8969" width="31.28515625" style="4" bestFit="1" customWidth="1"/>
    <col min="8970" max="8970" width="15.7109375" style="4" bestFit="1" customWidth="1"/>
    <col min="8971" max="8971" width="44.7109375" style="4" bestFit="1" customWidth="1"/>
    <col min="8972" max="8972" width="6.28515625" style="4" bestFit="1" customWidth="1"/>
    <col min="8973" max="8973" width="15.5703125" style="4" bestFit="1" customWidth="1"/>
    <col min="8974" max="9218" width="9.140625" style="4"/>
    <col min="9219" max="9219" width="41.7109375" style="4" bestFit="1" customWidth="1"/>
    <col min="9220" max="9220" width="15.7109375" style="4" bestFit="1" customWidth="1"/>
    <col min="9221" max="9221" width="41.5703125" style="4" customWidth="1"/>
    <col min="9222" max="9222" width="6.42578125" style="4" customWidth="1"/>
    <col min="9223" max="9223" width="18.28515625" style="4" bestFit="1" customWidth="1"/>
    <col min="9224" max="9224" width="9.140625" style="4"/>
    <col min="9225" max="9225" width="31.28515625" style="4" bestFit="1" customWidth="1"/>
    <col min="9226" max="9226" width="15.7109375" style="4" bestFit="1" customWidth="1"/>
    <col min="9227" max="9227" width="44.7109375" style="4" bestFit="1" customWidth="1"/>
    <col min="9228" max="9228" width="6.28515625" style="4" bestFit="1" customWidth="1"/>
    <col min="9229" max="9229" width="15.5703125" style="4" bestFit="1" customWidth="1"/>
    <col min="9230" max="9474" width="9.140625" style="4"/>
    <col min="9475" max="9475" width="41.7109375" style="4" bestFit="1" customWidth="1"/>
    <col min="9476" max="9476" width="15.7109375" style="4" bestFit="1" customWidth="1"/>
    <col min="9477" max="9477" width="41.5703125" style="4" customWidth="1"/>
    <col min="9478" max="9478" width="6.42578125" style="4" customWidth="1"/>
    <col min="9479" max="9479" width="18.28515625" style="4" bestFit="1" customWidth="1"/>
    <col min="9480" max="9480" width="9.140625" style="4"/>
    <col min="9481" max="9481" width="31.28515625" style="4" bestFit="1" customWidth="1"/>
    <col min="9482" max="9482" width="15.7109375" style="4" bestFit="1" customWidth="1"/>
    <col min="9483" max="9483" width="44.7109375" style="4" bestFit="1" customWidth="1"/>
    <col min="9484" max="9484" width="6.28515625" style="4" bestFit="1" customWidth="1"/>
    <col min="9485" max="9485" width="15.5703125" style="4" bestFit="1" customWidth="1"/>
    <col min="9486" max="9730" width="9.140625" style="4"/>
    <col min="9731" max="9731" width="41.7109375" style="4" bestFit="1" customWidth="1"/>
    <col min="9732" max="9732" width="15.7109375" style="4" bestFit="1" customWidth="1"/>
    <col min="9733" max="9733" width="41.5703125" style="4" customWidth="1"/>
    <col min="9734" max="9734" width="6.42578125" style="4" customWidth="1"/>
    <col min="9735" max="9735" width="18.28515625" style="4" bestFit="1" customWidth="1"/>
    <col min="9736" max="9736" width="9.140625" style="4"/>
    <col min="9737" max="9737" width="31.28515625" style="4" bestFit="1" customWidth="1"/>
    <col min="9738" max="9738" width="15.7109375" style="4" bestFit="1" customWidth="1"/>
    <col min="9739" max="9739" width="44.7109375" style="4" bestFit="1" customWidth="1"/>
    <col min="9740" max="9740" width="6.28515625" style="4" bestFit="1" customWidth="1"/>
    <col min="9741" max="9741" width="15.5703125" style="4" bestFit="1" customWidth="1"/>
    <col min="9742" max="9986" width="9.140625" style="4"/>
    <col min="9987" max="9987" width="41.7109375" style="4" bestFit="1" customWidth="1"/>
    <col min="9988" max="9988" width="15.7109375" style="4" bestFit="1" customWidth="1"/>
    <col min="9989" max="9989" width="41.5703125" style="4" customWidth="1"/>
    <col min="9990" max="9990" width="6.42578125" style="4" customWidth="1"/>
    <col min="9991" max="9991" width="18.28515625" style="4" bestFit="1" customWidth="1"/>
    <col min="9992" max="9992" width="9.140625" style="4"/>
    <col min="9993" max="9993" width="31.28515625" style="4" bestFit="1" customWidth="1"/>
    <col min="9994" max="9994" width="15.7109375" style="4" bestFit="1" customWidth="1"/>
    <col min="9995" max="9995" width="44.7109375" style="4" bestFit="1" customWidth="1"/>
    <col min="9996" max="9996" width="6.28515625" style="4" bestFit="1" customWidth="1"/>
    <col min="9997" max="9997" width="15.5703125" style="4" bestFit="1" customWidth="1"/>
    <col min="9998" max="10242" width="9.140625" style="4"/>
    <col min="10243" max="10243" width="41.7109375" style="4" bestFit="1" customWidth="1"/>
    <col min="10244" max="10244" width="15.7109375" style="4" bestFit="1" customWidth="1"/>
    <col min="10245" max="10245" width="41.5703125" style="4" customWidth="1"/>
    <col min="10246" max="10246" width="6.42578125" style="4" customWidth="1"/>
    <col min="10247" max="10247" width="18.28515625" style="4" bestFit="1" customWidth="1"/>
    <col min="10248" max="10248" width="9.140625" style="4"/>
    <col min="10249" max="10249" width="31.28515625" style="4" bestFit="1" customWidth="1"/>
    <col min="10250" max="10250" width="15.7109375" style="4" bestFit="1" customWidth="1"/>
    <col min="10251" max="10251" width="44.7109375" style="4" bestFit="1" customWidth="1"/>
    <col min="10252" max="10252" width="6.28515625" style="4" bestFit="1" customWidth="1"/>
    <col min="10253" max="10253" width="15.5703125" style="4" bestFit="1" customWidth="1"/>
    <col min="10254" max="10498" width="9.140625" style="4"/>
    <col min="10499" max="10499" width="41.7109375" style="4" bestFit="1" customWidth="1"/>
    <col min="10500" max="10500" width="15.7109375" style="4" bestFit="1" customWidth="1"/>
    <col min="10501" max="10501" width="41.5703125" style="4" customWidth="1"/>
    <col min="10502" max="10502" width="6.42578125" style="4" customWidth="1"/>
    <col min="10503" max="10503" width="18.28515625" style="4" bestFit="1" customWidth="1"/>
    <col min="10504" max="10504" width="9.140625" style="4"/>
    <col min="10505" max="10505" width="31.28515625" style="4" bestFit="1" customWidth="1"/>
    <col min="10506" max="10506" width="15.7109375" style="4" bestFit="1" customWidth="1"/>
    <col min="10507" max="10507" width="44.7109375" style="4" bestFit="1" customWidth="1"/>
    <col min="10508" max="10508" width="6.28515625" style="4" bestFit="1" customWidth="1"/>
    <col min="10509" max="10509" width="15.5703125" style="4" bestFit="1" customWidth="1"/>
    <col min="10510" max="10754" width="9.140625" style="4"/>
    <col min="10755" max="10755" width="41.7109375" style="4" bestFit="1" customWidth="1"/>
    <col min="10756" max="10756" width="15.7109375" style="4" bestFit="1" customWidth="1"/>
    <col min="10757" max="10757" width="41.5703125" style="4" customWidth="1"/>
    <col min="10758" max="10758" width="6.42578125" style="4" customWidth="1"/>
    <col min="10759" max="10759" width="18.28515625" style="4" bestFit="1" customWidth="1"/>
    <col min="10760" max="10760" width="9.140625" style="4"/>
    <col min="10761" max="10761" width="31.28515625" style="4" bestFit="1" customWidth="1"/>
    <col min="10762" max="10762" width="15.7109375" style="4" bestFit="1" customWidth="1"/>
    <col min="10763" max="10763" width="44.7109375" style="4" bestFit="1" customWidth="1"/>
    <col min="10764" max="10764" width="6.28515625" style="4" bestFit="1" customWidth="1"/>
    <col min="10765" max="10765" width="15.5703125" style="4" bestFit="1" customWidth="1"/>
    <col min="10766" max="11010" width="9.140625" style="4"/>
    <col min="11011" max="11011" width="41.7109375" style="4" bestFit="1" customWidth="1"/>
    <col min="11012" max="11012" width="15.7109375" style="4" bestFit="1" customWidth="1"/>
    <col min="11013" max="11013" width="41.5703125" style="4" customWidth="1"/>
    <col min="11014" max="11014" width="6.42578125" style="4" customWidth="1"/>
    <col min="11015" max="11015" width="18.28515625" style="4" bestFit="1" customWidth="1"/>
    <col min="11016" max="11016" width="9.140625" style="4"/>
    <col min="11017" max="11017" width="31.28515625" style="4" bestFit="1" customWidth="1"/>
    <col min="11018" max="11018" width="15.7109375" style="4" bestFit="1" customWidth="1"/>
    <col min="11019" max="11019" width="44.7109375" style="4" bestFit="1" customWidth="1"/>
    <col min="11020" max="11020" width="6.28515625" style="4" bestFit="1" customWidth="1"/>
    <col min="11021" max="11021" width="15.5703125" style="4" bestFit="1" customWidth="1"/>
    <col min="11022" max="11266" width="9.140625" style="4"/>
    <col min="11267" max="11267" width="41.7109375" style="4" bestFit="1" customWidth="1"/>
    <col min="11268" max="11268" width="15.7109375" style="4" bestFit="1" customWidth="1"/>
    <col min="11269" max="11269" width="41.5703125" style="4" customWidth="1"/>
    <col min="11270" max="11270" width="6.42578125" style="4" customWidth="1"/>
    <col min="11271" max="11271" width="18.28515625" style="4" bestFit="1" customWidth="1"/>
    <col min="11272" max="11272" width="9.140625" style="4"/>
    <col min="11273" max="11273" width="31.28515625" style="4" bestFit="1" customWidth="1"/>
    <col min="11274" max="11274" width="15.7109375" style="4" bestFit="1" customWidth="1"/>
    <col min="11275" max="11275" width="44.7109375" style="4" bestFit="1" customWidth="1"/>
    <col min="11276" max="11276" width="6.28515625" style="4" bestFit="1" customWidth="1"/>
    <col min="11277" max="11277" width="15.5703125" style="4" bestFit="1" customWidth="1"/>
    <col min="11278" max="11522" width="9.140625" style="4"/>
    <col min="11523" max="11523" width="41.7109375" style="4" bestFit="1" customWidth="1"/>
    <col min="11524" max="11524" width="15.7109375" style="4" bestFit="1" customWidth="1"/>
    <col min="11525" max="11525" width="41.5703125" style="4" customWidth="1"/>
    <col min="11526" max="11526" width="6.42578125" style="4" customWidth="1"/>
    <col min="11527" max="11527" width="18.28515625" style="4" bestFit="1" customWidth="1"/>
    <col min="11528" max="11528" width="9.140625" style="4"/>
    <col min="11529" max="11529" width="31.28515625" style="4" bestFit="1" customWidth="1"/>
    <col min="11530" max="11530" width="15.7109375" style="4" bestFit="1" customWidth="1"/>
    <col min="11531" max="11531" width="44.7109375" style="4" bestFit="1" customWidth="1"/>
    <col min="11532" max="11532" width="6.28515625" style="4" bestFit="1" customWidth="1"/>
    <col min="11533" max="11533" width="15.5703125" style="4" bestFit="1" customWidth="1"/>
    <col min="11534" max="11778" width="9.140625" style="4"/>
    <col min="11779" max="11779" width="41.7109375" style="4" bestFit="1" customWidth="1"/>
    <col min="11780" max="11780" width="15.7109375" style="4" bestFit="1" customWidth="1"/>
    <col min="11781" max="11781" width="41.5703125" style="4" customWidth="1"/>
    <col min="11782" max="11782" width="6.42578125" style="4" customWidth="1"/>
    <col min="11783" max="11783" width="18.28515625" style="4" bestFit="1" customWidth="1"/>
    <col min="11784" max="11784" width="9.140625" style="4"/>
    <col min="11785" max="11785" width="31.28515625" style="4" bestFit="1" customWidth="1"/>
    <col min="11786" max="11786" width="15.7109375" style="4" bestFit="1" customWidth="1"/>
    <col min="11787" max="11787" width="44.7109375" style="4" bestFit="1" customWidth="1"/>
    <col min="11788" max="11788" width="6.28515625" style="4" bestFit="1" customWidth="1"/>
    <col min="11789" max="11789" width="15.5703125" style="4" bestFit="1" customWidth="1"/>
    <col min="11790" max="12034" width="9.140625" style="4"/>
    <col min="12035" max="12035" width="41.7109375" style="4" bestFit="1" customWidth="1"/>
    <col min="12036" max="12036" width="15.7109375" style="4" bestFit="1" customWidth="1"/>
    <col min="12037" max="12037" width="41.5703125" style="4" customWidth="1"/>
    <col min="12038" max="12038" width="6.42578125" style="4" customWidth="1"/>
    <col min="12039" max="12039" width="18.28515625" style="4" bestFit="1" customWidth="1"/>
    <col min="12040" max="12040" width="9.140625" style="4"/>
    <col min="12041" max="12041" width="31.28515625" style="4" bestFit="1" customWidth="1"/>
    <col min="12042" max="12042" width="15.7109375" style="4" bestFit="1" customWidth="1"/>
    <col min="12043" max="12043" width="44.7109375" style="4" bestFit="1" customWidth="1"/>
    <col min="12044" max="12044" width="6.28515625" style="4" bestFit="1" customWidth="1"/>
    <col min="12045" max="12045" width="15.5703125" style="4" bestFit="1" customWidth="1"/>
    <col min="12046" max="12290" width="9.140625" style="4"/>
    <col min="12291" max="12291" width="41.7109375" style="4" bestFit="1" customWidth="1"/>
    <col min="12292" max="12292" width="15.7109375" style="4" bestFit="1" customWidth="1"/>
    <col min="12293" max="12293" width="41.5703125" style="4" customWidth="1"/>
    <col min="12294" max="12294" width="6.42578125" style="4" customWidth="1"/>
    <col min="12295" max="12295" width="18.28515625" style="4" bestFit="1" customWidth="1"/>
    <col min="12296" max="12296" width="9.140625" style="4"/>
    <col min="12297" max="12297" width="31.28515625" style="4" bestFit="1" customWidth="1"/>
    <col min="12298" max="12298" width="15.7109375" style="4" bestFit="1" customWidth="1"/>
    <col min="12299" max="12299" width="44.7109375" style="4" bestFit="1" customWidth="1"/>
    <col min="12300" max="12300" width="6.28515625" style="4" bestFit="1" customWidth="1"/>
    <col min="12301" max="12301" width="15.5703125" style="4" bestFit="1" customWidth="1"/>
    <col min="12302" max="12546" width="9.140625" style="4"/>
    <col min="12547" max="12547" width="41.7109375" style="4" bestFit="1" customWidth="1"/>
    <col min="12548" max="12548" width="15.7109375" style="4" bestFit="1" customWidth="1"/>
    <col min="12549" max="12549" width="41.5703125" style="4" customWidth="1"/>
    <col min="12550" max="12550" width="6.42578125" style="4" customWidth="1"/>
    <col min="12551" max="12551" width="18.28515625" style="4" bestFit="1" customWidth="1"/>
    <col min="12552" max="12552" width="9.140625" style="4"/>
    <col min="12553" max="12553" width="31.28515625" style="4" bestFit="1" customWidth="1"/>
    <col min="12554" max="12554" width="15.7109375" style="4" bestFit="1" customWidth="1"/>
    <col min="12555" max="12555" width="44.7109375" style="4" bestFit="1" customWidth="1"/>
    <col min="12556" max="12556" width="6.28515625" style="4" bestFit="1" customWidth="1"/>
    <col min="12557" max="12557" width="15.5703125" style="4" bestFit="1" customWidth="1"/>
    <col min="12558" max="12802" width="9.140625" style="4"/>
    <col min="12803" max="12803" width="41.7109375" style="4" bestFit="1" customWidth="1"/>
    <col min="12804" max="12804" width="15.7109375" style="4" bestFit="1" customWidth="1"/>
    <col min="12805" max="12805" width="41.5703125" style="4" customWidth="1"/>
    <col min="12806" max="12806" width="6.42578125" style="4" customWidth="1"/>
    <col min="12807" max="12807" width="18.28515625" style="4" bestFit="1" customWidth="1"/>
    <col min="12808" max="12808" width="9.140625" style="4"/>
    <col min="12809" max="12809" width="31.28515625" style="4" bestFit="1" customWidth="1"/>
    <col min="12810" max="12810" width="15.7109375" style="4" bestFit="1" customWidth="1"/>
    <col min="12811" max="12811" width="44.7109375" style="4" bestFit="1" customWidth="1"/>
    <col min="12812" max="12812" width="6.28515625" style="4" bestFit="1" customWidth="1"/>
    <col min="12813" max="12813" width="15.5703125" style="4" bestFit="1" customWidth="1"/>
    <col min="12814" max="13058" width="9.140625" style="4"/>
    <col min="13059" max="13059" width="41.7109375" style="4" bestFit="1" customWidth="1"/>
    <col min="13060" max="13060" width="15.7109375" style="4" bestFit="1" customWidth="1"/>
    <col min="13061" max="13061" width="41.5703125" style="4" customWidth="1"/>
    <col min="13062" max="13062" width="6.42578125" style="4" customWidth="1"/>
    <col min="13063" max="13063" width="18.28515625" style="4" bestFit="1" customWidth="1"/>
    <col min="13064" max="13064" width="9.140625" style="4"/>
    <col min="13065" max="13065" width="31.28515625" style="4" bestFit="1" customWidth="1"/>
    <col min="13066" max="13066" width="15.7109375" style="4" bestFit="1" customWidth="1"/>
    <col min="13067" max="13067" width="44.7109375" style="4" bestFit="1" customWidth="1"/>
    <col min="13068" max="13068" width="6.28515625" style="4" bestFit="1" customWidth="1"/>
    <col min="13069" max="13069" width="15.5703125" style="4" bestFit="1" customWidth="1"/>
    <col min="13070" max="13314" width="9.140625" style="4"/>
    <col min="13315" max="13315" width="41.7109375" style="4" bestFit="1" customWidth="1"/>
    <col min="13316" max="13316" width="15.7109375" style="4" bestFit="1" customWidth="1"/>
    <col min="13317" max="13317" width="41.5703125" style="4" customWidth="1"/>
    <col min="13318" max="13318" width="6.42578125" style="4" customWidth="1"/>
    <col min="13319" max="13319" width="18.28515625" style="4" bestFit="1" customWidth="1"/>
    <col min="13320" max="13320" width="9.140625" style="4"/>
    <col min="13321" max="13321" width="31.28515625" style="4" bestFit="1" customWidth="1"/>
    <col min="13322" max="13322" width="15.7109375" style="4" bestFit="1" customWidth="1"/>
    <col min="13323" max="13323" width="44.7109375" style="4" bestFit="1" customWidth="1"/>
    <col min="13324" max="13324" width="6.28515625" style="4" bestFit="1" customWidth="1"/>
    <col min="13325" max="13325" width="15.5703125" style="4" bestFit="1" customWidth="1"/>
    <col min="13326" max="13570" width="9.140625" style="4"/>
    <col min="13571" max="13571" width="41.7109375" style="4" bestFit="1" customWidth="1"/>
    <col min="13572" max="13572" width="15.7109375" style="4" bestFit="1" customWidth="1"/>
    <col min="13573" max="13573" width="41.5703125" style="4" customWidth="1"/>
    <col min="13574" max="13574" width="6.42578125" style="4" customWidth="1"/>
    <col min="13575" max="13575" width="18.28515625" style="4" bestFit="1" customWidth="1"/>
    <col min="13576" max="13576" width="9.140625" style="4"/>
    <col min="13577" max="13577" width="31.28515625" style="4" bestFit="1" customWidth="1"/>
    <col min="13578" max="13578" width="15.7109375" style="4" bestFit="1" customWidth="1"/>
    <col min="13579" max="13579" width="44.7109375" style="4" bestFit="1" customWidth="1"/>
    <col min="13580" max="13580" width="6.28515625" style="4" bestFit="1" customWidth="1"/>
    <col min="13581" max="13581" width="15.5703125" style="4" bestFit="1" customWidth="1"/>
    <col min="13582" max="13826" width="9.140625" style="4"/>
    <col min="13827" max="13827" width="41.7109375" style="4" bestFit="1" customWidth="1"/>
    <col min="13828" max="13828" width="15.7109375" style="4" bestFit="1" customWidth="1"/>
    <col min="13829" max="13829" width="41.5703125" style="4" customWidth="1"/>
    <col min="13830" max="13830" width="6.42578125" style="4" customWidth="1"/>
    <col min="13831" max="13831" width="18.28515625" style="4" bestFit="1" customWidth="1"/>
    <col min="13832" max="13832" width="9.140625" style="4"/>
    <col min="13833" max="13833" width="31.28515625" style="4" bestFit="1" customWidth="1"/>
    <col min="13834" max="13834" width="15.7109375" style="4" bestFit="1" customWidth="1"/>
    <col min="13835" max="13835" width="44.7109375" style="4" bestFit="1" customWidth="1"/>
    <col min="13836" max="13836" width="6.28515625" style="4" bestFit="1" customWidth="1"/>
    <col min="13837" max="13837" width="15.5703125" style="4" bestFit="1" customWidth="1"/>
    <col min="13838" max="14082" width="9.140625" style="4"/>
    <col min="14083" max="14083" width="41.7109375" style="4" bestFit="1" customWidth="1"/>
    <col min="14084" max="14084" width="15.7109375" style="4" bestFit="1" customWidth="1"/>
    <col min="14085" max="14085" width="41.5703125" style="4" customWidth="1"/>
    <col min="14086" max="14086" width="6.42578125" style="4" customWidth="1"/>
    <col min="14087" max="14087" width="18.28515625" style="4" bestFit="1" customWidth="1"/>
    <col min="14088" max="14088" width="9.140625" style="4"/>
    <col min="14089" max="14089" width="31.28515625" style="4" bestFit="1" customWidth="1"/>
    <col min="14090" max="14090" width="15.7109375" style="4" bestFit="1" customWidth="1"/>
    <col min="14091" max="14091" width="44.7109375" style="4" bestFit="1" customWidth="1"/>
    <col min="14092" max="14092" width="6.28515625" style="4" bestFit="1" customWidth="1"/>
    <col min="14093" max="14093" width="15.5703125" style="4" bestFit="1" customWidth="1"/>
    <col min="14094" max="14338" width="9.140625" style="4"/>
    <col min="14339" max="14339" width="41.7109375" style="4" bestFit="1" customWidth="1"/>
    <col min="14340" max="14340" width="15.7109375" style="4" bestFit="1" customWidth="1"/>
    <col min="14341" max="14341" width="41.5703125" style="4" customWidth="1"/>
    <col min="14342" max="14342" width="6.42578125" style="4" customWidth="1"/>
    <col min="14343" max="14343" width="18.28515625" style="4" bestFit="1" customWidth="1"/>
    <col min="14344" max="14344" width="9.140625" style="4"/>
    <col min="14345" max="14345" width="31.28515625" style="4" bestFit="1" customWidth="1"/>
    <col min="14346" max="14346" width="15.7109375" style="4" bestFit="1" customWidth="1"/>
    <col min="14347" max="14347" width="44.7109375" style="4" bestFit="1" customWidth="1"/>
    <col min="14348" max="14348" width="6.28515625" style="4" bestFit="1" customWidth="1"/>
    <col min="14349" max="14349" width="15.5703125" style="4" bestFit="1" customWidth="1"/>
    <col min="14350" max="14594" width="9.140625" style="4"/>
    <col min="14595" max="14595" width="41.7109375" style="4" bestFit="1" customWidth="1"/>
    <col min="14596" max="14596" width="15.7109375" style="4" bestFit="1" customWidth="1"/>
    <col min="14597" max="14597" width="41.5703125" style="4" customWidth="1"/>
    <col min="14598" max="14598" width="6.42578125" style="4" customWidth="1"/>
    <col min="14599" max="14599" width="18.28515625" style="4" bestFit="1" customWidth="1"/>
    <col min="14600" max="14600" width="9.140625" style="4"/>
    <col min="14601" max="14601" width="31.28515625" style="4" bestFit="1" customWidth="1"/>
    <col min="14602" max="14602" width="15.7109375" style="4" bestFit="1" customWidth="1"/>
    <col min="14603" max="14603" width="44.7109375" style="4" bestFit="1" customWidth="1"/>
    <col min="14604" max="14604" width="6.28515625" style="4" bestFit="1" customWidth="1"/>
    <col min="14605" max="14605" width="15.5703125" style="4" bestFit="1" customWidth="1"/>
    <col min="14606" max="14850" width="9.140625" style="4"/>
    <col min="14851" max="14851" width="41.7109375" style="4" bestFit="1" customWidth="1"/>
    <col min="14852" max="14852" width="15.7109375" style="4" bestFit="1" customWidth="1"/>
    <col min="14853" max="14853" width="41.5703125" style="4" customWidth="1"/>
    <col min="14854" max="14854" width="6.42578125" style="4" customWidth="1"/>
    <col min="14855" max="14855" width="18.28515625" style="4" bestFit="1" customWidth="1"/>
    <col min="14856" max="14856" width="9.140625" style="4"/>
    <col min="14857" max="14857" width="31.28515625" style="4" bestFit="1" customWidth="1"/>
    <col min="14858" max="14858" width="15.7109375" style="4" bestFit="1" customWidth="1"/>
    <col min="14859" max="14859" width="44.7109375" style="4" bestFit="1" customWidth="1"/>
    <col min="14860" max="14860" width="6.28515625" style="4" bestFit="1" customWidth="1"/>
    <col min="14861" max="14861" width="15.5703125" style="4" bestFit="1" customWidth="1"/>
    <col min="14862" max="15106" width="9.140625" style="4"/>
    <col min="15107" max="15107" width="41.7109375" style="4" bestFit="1" customWidth="1"/>
    <col min="15108" max="15108" width="15.7109375" style="4" bestFit="1" customWidth="1"/>
    <col min="15109" max="15109" width="41.5703125" style="4" customWidth="1"/>
    <col min="15110" max="15110" width="6.42578125" style="4" customWidth="1"/>
    <col min="15111" max="15111" width="18.28515625" style="4" bestFit="1" customWidth="1"/>
    <col min="15112" max="15112" width="9.140625" style="4"/>
    <col min="15113" max="15113" width="31.28515625" style="4" bestFit="1" customWidth="1"/>
    <col min="15114" max="15114" width="15.7109375" style="4" bestFit="1" customWidth="1"/>
    <col min="15115" max="15115" width="44.7109375" style="4" bestFit="1" customWidth="1"/>
    <col min="15116" max="15116" width="6.28515625" style="4" bestFit="1" customWidth="1"/>
    <col min="15117" max="15117" width="15.5703125" style="4" bestFit="1" customWidth="1"/>
    <col min="15118" max="15362" width="9.140625" style="4"/>
    <col min="15363" max="15363" width="41.7109375" style="4" bestFit="1" customWidth="1"/>
    <col min="15364" max="15364" width="15.7109375" style="4" bestFit="1" customWidth="1"/>
    <col min="15365" max="15365" width="41.5703125" style="4" customWidth="1"/>
    <col min="15366" max="15366" width="6.42578125" style="4" customWidth="1"/>
    <col min="15367" max="15367" width="18.28515625" style="4" bestFit="1" customWidth="1"/>
    <col min="15368" max="15368" width="9.140625" style="4"/>
    <col min="15369" max="15369" width="31.28515625" style="4" bestFit="1" customWidth="1"/>
    <col min="15370" max="15370" width="15.7109375" style="4" bestFit="1" customWidth="1"/>
    <col min="15371" max="15371" width="44.7109375" style="4" bestFit="1" customWidth="1"/>
    <col min="15372" max="15372" width="6.28515625" style="4" bestFit="1" customWidth="1"/>
    <col min="15373" max="15373" width="15.5703125" style="4" bestFit="1" customWidth="1"/>
    <col min="15374" max="15618" width="9.140625" style="4"/>
    <col min="15619" max="15619" width="41.7109375" style="4" bestFit="1" customWidth="1"/>
    <col min="15620" max="15620" width="15.7109375" style="4" bestFit="1" customWidth="1"/>
    <col min="15621" max="15621" width="41.5703125" style="4" customWidth="1"/>
    <col min="15622" max="15622" width="6.42578125" style="4" customWidth="1"/>
    <col min="15623" max="15623" width="18.28515625" style="4" bestFit="1" customWidth="1"/>
    <col min="15624" max="15624" width="9.140625" style="4"/>
    <col min="15625" max="15625" width="31.28515625" style="4" bestFit="1" customWidth="1"/>
    <col min="15626" max="15626" width="15.7109375" style="4" bestFit="1" customWidth="1"/>
    <col min="15627" max="15627" width="44.7109375" style="4" bestFit="1" customWidth="1"/>
    <col min="15628" max="15628" width="6.28515625" style="4" bestFit="1" customWidth="1"/>
    <col min="15629" max="15629" width="15.5703125" style="4" bestFit="1" customWidth="1"/>
    <col min="15630" max="15874" width="9.140625" style="4"/>
    <col min="15875" max="15875" width="41.7109375" style="4" bestFit="1" customWidth="1"/>
    <col min="15876" max="15876" width="15.7109375" style="4" bestFit="1" customWidth="1"/>
    <col min="15877" max="15877" width="41.5703125" style="4" customWidth="1"/>
    <col min="15878" max="15878" width="6.42578125" style="4" customWidth="1"/>
    <col min="15879" max="15879" width="18.28515625" style="4" bestFit="1" customWidth="1"/>
    <col min="15880" max="15880" width="9.140625" style="4"/>
    <col min="15881" max="15881" width="31.28515625" style="4" bestFit="1" customWidth="1"/>
    <col min="15882" max="15882" width="15.7109375" style="4" bestFit="1" customWidth="1"/>
    <col min="15883" max="15883" width="44.7109375" style="4" bestFit="1" customWidth="1"/>
    <col min="15884" max="15884" width="6.28515625" style="4" bestFit="1" customWidth="1"/>
    <col min="15885" max="15885" width="15.5703125" style="4" bestFit="1" customWidth="1"/>
    <col min="15886" max="16130" width="9.140625" style="4"/>
    <col min="16131" max="16131" width="41.7109375" style="4" bestFit="1" customWidth="1"/>
    <col min="16132" max="16132" width="15.7109375" style="4" bestFit="1" customWidth="1"/>
    <col min="16133" max="16133" width="41.5703125" style="4" customWidth="1"/>
    <col min="16134" max="16134" width="6.42578125" style="4" customWidth="1"/>
    <col min="16135" max="16135" width="18.28515625" style="4" bestFit="1" customWidth="1"/>
    <col min="16136" max="16136" width="9.140625" style="4"/>
    <col min="16137" max="16137" width="31.28515625" style="4" bestFit="1" customWidth="1"/>
    <col min="16138" max="16138" width="15.7109375" style="4" bestFit="1" customWidth="1"/>
    <col min="16139" max="16139" width="44.7109375" style="4" bestFit="1" customWidth="1"/>
    <col min="16140" max="16140" width="6.28515625" style="4" bestFit="1" customWidth="1"/>
    <col min="16141" max="16141" width="15.5703125" style="4" bestFit="1" customWidth="1"/>
    <col min="16142" max="16384" width="9.140625" style="4"/>
  </cols>
  <sheetData>
    <row r="2" spans="3:9" ht="30" customHeight="1">
      <c r="C2" s="885" t="s">
        <v>605</v>
      </c>
      <c r="D2" s="886"/>
      <c r="E2" s="886"/>
      <c r="F2" s="886"/>
      <c r="G2" s="886"/>
      <c r="H2" s="886"/>
    </row>
    <row r="3" spans="3:9" ht="17.25" customHeight="1"/>
    <row r="4" spans="3:9" ht="18.75" customHeight="1">
      <c r="C4" s="36" t="s">
        <v>1</v>
      </c>
    </row>
    <row r="5" spans="3:9" ht="16.5" customHeight="1">
      <c r="C5" s="1" t="s">
        <v>2</v>
      </c>
      <c r="D5" s="887"/>
      <c r="E5" s="896"/>
      <c r="F5" s="888"/>
      <c r="G5" s="2"/>
      <c r="H5" s="197"/>
    </row>
    <row r="6" spans="3:9" ht="35.25" customHeight="1">
      <c r="C6" s="48" t="s">
        <v>3</v>
      </c>
      <c r="D6" s="5" t="s">
        <v>4</v>
      </c>
      <c r="E6" s="5"/>
      <c r="F6" s="5" t="s">
        <v>5</v>
      </c>
      <c r="G6" s="6" t="s">
        <v>6</v>
      </c>
      <c r="H6" s="198" t="s">
        <v>7</v>
      </c>
    </row>
    <row r="7" spans="3:9" ht="27" customHeight="1">
      <c r="C7" s="859" t="s">
        <v>8</v>
      </c>
      <c r="D7" s="889" t="s">
        <v>9</v>
      </c>
      <c r="E7" s="30"/>
      <c r="F7" s="44" t="s">
        <v>606</v>
      </c>
      <c r="G7" s="8"/>
      <c r="H7" s="9">
        <v>1874926.89</v>
      </c>
      <c r="I7" s="21" t="s">
        <v>607</v>
      </c>
    </row>
    <row r="8" spans="3:9">
      <c r="C8" s="859"/>
      <c r="D8" s="889"/>
      <c r="E8" s="325"/>
      <c r="F8" s="144"/>
      <c r="G8" s="11"/>
      <c r="H8" s="183">
        <f>SUM(H7)</f>
        <v>1874926.89</v>
      </c>
    </row>
    <row r="9" spans="3:9" ht="14.25" customHeight="1">
      <c r="C9" s="912" t="s">
        <v>45</v>
      </c>
      <c r="D9" s="890" t="s">
        <v>12</v>
      </c>
      <c r="E9" s="21"/>
      <c r="F9" s="46" t="s">
        <v>608</v>
      </c>
      <c r="G9" s="142">
        <v>200700</v>
      </c>
      <c r="H9" s="939">
        <v>468731.72</v>
      </c>
      <c r="I9" s="943" t="s">
        <v>609</v>
      </c>
    </row>
    <row r="10" spans="3:9" ht="17.25" customHeight="1">
      <c r="C10" s="913"/>
      <c r="D10" s="890"/>
      <c r="E10" s="21"/>
      <c r="F10" s="46" t="s">
        <v>610</v>
      </c>
      <c r="G10" s="142">
        <v>20000</v>
      </c>
      <c r="H10" s="919"/>
      <c r="I10" s="943"/>
    </row>
    <row r="11" spans="3:9" ht="17.25" customHeight="1">
      <c r="C11" s="901"/>
      <c r="D11" s="890"/>
      <c r="E11" s="21"/>
      <c r="F11" s="46" t="s">
        <v>611</v>
      </c>
      <c r="G11" s="142">
        <v>530000</v>
      </c>
      <c r="H11" s="920"/>
      <c r="I11" s="943"/>
    </row>
    <row r="12" spans="3:9" ht="31.5" customHeight="1">
      <c r="C12" s="79"/>
      <c r="D12" s="890"/>
      <c r="E12" s="21"/>
      <c r="F12" s="46" t="s">
        <v>612</v>
      </c>
      <c r="G12" s="142"/>
      <c r="H12" s="12">
        <v>735694.8</v>
      </c>
      <c r="I12" s="21" t="s">
        <v>613</v>
      </c>
    </row>
    <row r="13" spans="3:9" ht="12.75" customHeight="1">
      <c r="C13" s="79"/>
      <c r="D13" s="891"/>
      <c r="E13" s="21"/>
      <c r="F13" s="46"/>
      <c r="G13" s="142"/>
      <c r="H13" s="183">
        <f>SUM(H9:H12)</f>
        <v>1204426.52</v>
      </c>
    </row>
    <row r="14" spans="3:9" ht="38.25">
      <c r="C14" s="859" t="s">
        <v>45</v>
      </c>
      <c r="D14" s="882" t="s">
        <v>46</v>
      </c>
      <c r="E14" s="215"/>
      <c r="F14" s="46" t="s">
        <v>614</v>
      </c>
      <c r="G14" s="143">
        <v>2</v>
      </c>
      <c r="H14" s="12">
        <v>1000000</v>
      </c>
      <c r="I14" s="930" t="s">
        <v>609</v>
      </c>
    </row>
    <row r="15" spans="3:9">
      <c r="C15" s="859"/>
      <c r="D15" s="883"/>
      <c r="E15" s="30"/>
      <c r="F15" s="46" t="s">
        <v>615</v>
      </c>
      <c r="G15" s="143">
        <v>14</v>
      </c>
      <c r="H15" s="107">
        <v>94056</v>
      </c>
      <c r="I15" s="930"/>
    </row>
    <row r="16" spans="3:9">
      <c r="C16" s="859"/>
      <c r="D16" s="883"/>
      <c r="E16" s="30"/>
      <c r="F16" s="46" t="s">
        <v>616</v>
      </c>
      <c r="G16" s="143">
        <v>10</v>
      </c>
      <c r="H16" s="107">
        <v>620000</v>
      </c>
      <c r="I16" s="930"/>
    </row>
    <row r="17" spans="3:12" ht="17.25" customHeight="1" thickBot="1">
      <c r="C17" s="145"/>
      <c r="D17" s="884"/>
      <c r="E17" s="299"/>
      <c r="F17" s="46"/>
      <c r="G17" s="125"/>
      <c r="H17" s="183">
        <f>SUM(H14:H16)</f>
        <v>1714056</v>
      </c>
    </row>
    <row r="18" spans="3:12" ht="13.5" thickBot="1">
      <c r="C18" s="16"/>
      <c r="D18" s="16"/>
      <c r="E18" s="16"/>
      <c r="F18" s="16"/>
      <c r="G18" s="30"/>
      <c r="H18" s="199">
        <f>SUM(H17,H13,H8)</f>
        <v>4793409.41</v>
      </c>
    </row>
    <row r="21" spans="3:12">
      <c r="C21" s="265" t="s">
        <v>617</v>
      </c>
      <c r="D21" s="262"/>
      <c r="E21" s="263"/>
      <c r="F21" s="262"/>
      <c r="G21" s="263"/>
      <c r="H21" s="263"/>
      <c r="I21" s="264"/>
      <c r="J21" s="417"/>
      <c r="K21" s="264"/>
      <c r="L21" s="375"/>
    </row>
    <row r="22" spans="3:12">
      <c r="C22" s="266" t="s">
        <v>365</v>
      </c>
      <c r="D22" s="374"/>
      <c r="E22" s="376"/>
      <c r="F22" s="377"/>
      <c r="G22" s="378"/>
      <c r="H22" s="378"/>
      <c r="I22" s="379"/>
      <c r="J22" s="418"/>
      <c r="K22" s="268"/>
      <c r="L22" s="375"/>
    </row>
    <row r="23" spans="3:12" ht="38.25">
      <c r="C23" s="269" t="s">
        <v>3</v>
      </c>
      <c r="D23" s="269" t="s">
        <v>4</v>
      </c>
      <c r="E23" s="269" t="s">
        <v>618</v>
      </c>
      <c r="F23" s="269" t="s">
        <v>5</v>
      </c>
      <c r="G23" s="380" t="s">
        <v>6</v>
      </c>
      <c r="H23" s="380" t="s">
        <v>619</v>
      </c>
      <c r="I23" s="381" t="s">
        <v>620</v>
      </c>
      <c r="J23" s="419" t="s">
        <v>7</v>
      </c>
      <c r="K23" s="382"/>
      <c r="L23" s="375"/>
    </row>
    <row r="24" spans="3:12" ht="25.5">
      <c r="C24" s="274" t="s">
        <v>8</v>
      </c>
      <c r="D24" s="274" t="s">
        <v>9</v>
      </c>
      <c r="E24" s="274">
        <v>1</v>
      </c>
      <c r="F24" s="383" t="s">
        <v>621</v>
      </c>
      <c r="G24" s="293">
        <v>1</v>
      </c>
      <c r="H24" s="384">
        <v>1874926.89</v>
      </c>
      <c r="I24" s="385">
        <v>1874926.89</v>
      </c>
      <c r="J24" s="420">
        <v>1874926.89</v>
      </c>
      <c r="K24" s="264"/>
      <c r="L24" s="375" t="s">
        <v>607</v>
      </c>
    </row>
    <row r="25" spans="3:12">
      <c r="C25" s="386"/>
      <c r="D25" s="386"/>
      <c r="E25" s="386"/>
      <c r="F25" s="387"/>
      <c r="G25" s="388"/>
      <c r="H25" s="386"/>
      <c r="I25" s="389"/>
      <c r="J25" s="421">
        <v>1874926.89</v>
      </c>
      <c r="K25" s="390"/>
      <c r="L25" s="391"/>
    </row>
    <row r="26" spans="3:12">
      <c r="C26" s="944" t="s">
        <v>45</v>
      </c>
      <c r="D26" s="947" t="s">
        <v>12</v>
      </c>
      <c r="E26" s="947">
        <v>1</v>
      </c>
      <c r="F26" s="392" t="s">
        <v>622</v>
      </c>
      <c r="G26" s="274">
        <v>35150</v>
      </c>
      <c r="H26" s="384">
        <v>3.95</v>
      </c>
      <c r="I26" s="393">
        <v>138842.5</v>
      </c>
      <c r="J26" s="950">
        <v>468731.34</v>
      </c>
      <c r="K26" s="263"/>
      <c r="L26" s="953" t="s">
        <v>609</v>
      </c>
    </row>
    <row r="27" spans="3:12">
      <c r="C27" s="945"/>
      <c r="D27" s="948"/>
      <c r="E27" s="948"/>
      <c r="F27" s="392" t="s">
        <v>623</v>
      </c>
      <c r="G27" s="274">
        <v>10840</v>
      </c>
      <c r="H27" s="384">
        <v>9.99</v>
      </c>
      <c r="I27" s="393">
        <v>108291.6</v>
      </c>
      <c r="J27" s="951"/>
      <c r="K27" s="263"/>
      <c r="L27" s="953"/>
    </row>
    <row r="28" spans="3:12">
      <c r="C28" s="945"/>
      <c r="D28" s="948"/>
      <c r="E28" s="948"/>
      <c r="F28" s="392" t="s">
        <v>624</v>
      </c>
      <c r="G28" s="274">
        <v>12100</v>
      </c>
      <c r="H28" s="384">
        <v>7.44</v>
      </c>
      <c r="I28" s="393">
        <v>90024</v>
      </c>
      <c r="J28" s="951"/>
      <c r="K28" s="263"/>
      <c r="L28" s="953"/>
    </row>
    <row r="29" spans="3:12">
      <c r="C29" s="945"/>
      <c r="D29" s="948"/>
      <c r="E29" s="948"/>
      <c r="F29" s="392" t="s">
        <v>625</v>
      </c>
      <c r="G29" s="274">
        <v>4000</v>
      </c>
      <c r="H29" s="384">
        <v>8.2799999999999994</v>
      </c>
      <c r="I29" s="393">
        <v>33120</v>
      </c>
      <c r="J29" s="951"/>
      <c r="K29" s="263"/>
      <c r="L29" s="953"/>
    </row>
    <row r="30" spans="3:12">
      <c r="C30" s="945"/>
      <c r="D30" s="948"/>
      <c r="E30" s="948"/>
      <c r="F30" s="392" t="s">
        <v>626</v>
      </c>
      <c r="G30" s="274">
        <v>4000</v>
      </c>
      <c r="H30" s="384">
        <v>8.1300000000000008</v>
      </c>
      <c r="I30" s="393">
        <v>32520</v>
      </c>
      <c r="J30" s="951"/>
      <c r="K30" s="263"/>
      <c r="L30" s="953"/>
    </row>
    <row r="31" spans="3:12">
      <c r="C31" s="945"/>
      <c r="D31" s="948"/>
      <c r="E31" s="948"/>
      <c r="F31" s="392" t="s">
        <v>627</v>
      </c>
      <c r="G31" s="274">
        <v>3602</v>
      </c>
      <c r="H31" s="384">
        <v>9.02</v>
      </c>
      <c r="I31" s="393">
        <v>32490.04</v>
      </c>
      <c r="J31" s="951"/>
      <c r="K31" s="263"/>
      <c r="L31" s="953"/>
    </row>
    <row r="32" spans="3:12">
      <c r="C32" s="945"/>
      <c r="D32" s="948"/>
      <c r="E32" s="948"/>
      <c r="F32" s="392" t="s">
        <v>628</v>
      </c>
      <c r="G32" s="274">
        <v>540</v>
      </c>
      <c r="H32" s="384">
        <v>19.329999999999998</v>
      </c>
      <c r="I32" s="393">
        <v>10438.200000000001</v>
      </c>
      <c r="J32" s="951"/>
      <c r="K32" s="263"/>
      <c r="L32" s="953"/>
    </row>
    <row r="33" spans="3:12">
      <c r="C33" s="946"/>
      <c r="D33" s="948"/>
      <c r="E33" s="949"/>
      <c r="F33" s="392" t="s">
        <v>629</v>
      </c>
      <c r="G33" s="274">
        <v>4300</v>
      </c>
      <c r="H33" s="384">
        <v>5.35</v>
      </c>
      <c r="I33" s="393">
        <v>23005</v>
      </c>
      <c r="J33" s="952"/>
      <c r="K33" s="263"/>
      <c r="L33" s="953"/>
    </row>
    <row r="34" spans="3:12">
      <c r="C34" s="394" t="s">
        <v>630</v>
      </c>
      <c r="D34" s="948"/>
      <c r="E34" s="395">
        <v>2</v>
      </c>
      <c r="F34" s="396" t="s">
        <v>612</v>
      </c>
      <c r="G34" s="274">
        <v>1</v>
      </c>
      <c r="H34" s="384">
        <v>735694.8</v>
      </c>
      <c r="I34" s="393">
        <v>735694.8</v>
      </c>
      <c r="J34" s="420">
        <v>735694.8</v>
      </c>
      <c r="K34" s="264"/>
      <c r="L34" s="375" t="s">
        <v>613</v>
      </c>
    </row>
    <row r="35" spans="3:12" ht="25.5">
      <c r="C35" s="944" t="s">
        <v>631</v>
      </c>
      <c r="D35" s="948"/>
      <c r="E35" s="947">
        <v>3</v>
      </c>
      <c r="F35" s="397" t="s">
        <v>632</v>
      </c>
      <c r="G35" s="398">
        <v>1</v>
      </c>
      <c r="H35" s="399">
        <v>12136.45</v>
      </c>
      <c r="I35" s="400">
        <v>12136.45</v>
      </c>
      <c r="J35" s="954">
        <v>441409.37</v>
      </c>
      <c r="K35" s="401" t="s">
        <v>633</v>
      </c>
      <c r="L35" s="375"/>
    </row>
    <row r="36" spans="3:12" ht="25.5">
      <c r="C36" s="945"/>
      <c r="D36" s="948"/>
      <c r="E36" s="948"/>
      <c r="F36" s="397" t="s">
        <v>634</v>
      </c>
      <c r="G36" s="398">
        <v>1</v>
      </c>
      <c r="H36" s="399">
        <v>12136.45</v>
      </c>
      <c r="I36" s="400">
        <v>12136.45</v>
      </c>
      <c r="J36" s="955"/>
      <c r="K36" s="401" t="s">
        <v>183</v>
      </c>
      <c r="L36" s="375"/>
    </row>
    <row r="37" spans="3:12">
      <c r="C37" s="945"/>
      <c r="D37" s="948"/>
      <c r="E37" s="948"/>
      <c r="F37" s="397" t="s">
        <v>635</v>
      </c>
      <c r="G37" s="398">
        <v>1</v>
      </c>
      <c r="H37" s="399">
        <v>12136.47</v>
      </c>
      <c r="I37" s="400">
        <v>12136.47</v>
      </c>
      <c r="J37" s="955"/>
      <c r="K37" s="401"/>
      <c r="L37" s="375"/>
    </row>
    <row r="38" spans="3:12" ht="63.75">
      <c r="C38" s="945"/>
      <c r="D38" s="948"/>
      <c r="E38" s="948"/>
      <c r="F38" s="397" t="s">
        <v>636</v>
      </c>
      <c r="G38" s="398">
        <v>1</v>
      </c>
      <c r="H38" s="399">
        <v>270000</v>
      </c>
      <c r="I38" s="400">
        <v>270000</v>
      </c>
      <c r="J38" s="955"/>
      <c r="K38" s="401"/>
      <c r="L38" s="375"/>
    </row>
    <row r="39" spans="3:12" ht="38.25">
      <c r="C39" s="946"/>
      <c r="D39" s="949"/>
      <c r="E39" s="949"/>
      <c r="F39" s="397" t="s">
        <v>637</v>
      </c>
      <c r="G39" s="398">
        <v>1</v>
      </c>
      <c r="H39" s="399">
        <v>135000</v>
      </c>
      <c r="I39" s="400">
        <v>135000</v>
      </c>
      <c r="J39" s="956"/>
      <c r="K39" s="401"/>
      <c r="L39" s="375"/>
    </row>
    <row r="40" spans="3:12">
      <c r="C40" s="402"/>
      <c r="D40" s="403"/>
      <c r="E40" s="404"/>
      <c r="F40" s="405"/>
      <c r="G40" s="402"/>
      <c r="H40" s="402"/>
      <c r="I40" s="405"/>
      <c r="J40" s="422">
        <v>1645835.51</v>
      </c>
      <c r="K40" s="390"/>
      <c r="L40" s="391"/>
    </row>
    <row r="41" spans="3:12" ht="38.25">
      <c r="C41" s="944" t="s">
        <v>45</v>
      </c>
      <c r="D41" s="944" t="s">
        <v>46</v>
      </c>
      <c r="E41" s="944">
        <v>2</v>
      </c>
      <c r="F41" s="406" t="s">
        <v>638</v>
      </c>
      <c r="G41" s="274">
        <v>2</v>
      </c>
      <c r="H41" s="384">
        <v>500000</v>
      </c>
      <c r="I41" s="393">
        <v>1000000</v>
      </c>
      <c r="J41" s="420">
        <v>1000000</v>
      </c>
      <c r="K41" s="264"/>
      <c r="L41" s="375" t="s">
        <v>609</v>
      </c>
    </row>
    <row r="42" spans="3:12" ht="76.5">
      <c r="C42" s="945"/>
      <c r="D42" s="945"/>
      <c r="E42" s="945"/>
      <c r="F42" s="406" t="s">
        <v>639</v>
      </c>
      <c r="G42" s="274">
        <v>4</v>
      </c>
      <c r="H42" s="384">
        <v>12500</v>
      </c>
      <c r="I42" s="393">
        <v>50000</v>
      </c>
      <c r="J42" s="950">
        <v>716621.22</v>
      </c>
      <c r="K42" s="264"/>
      <c r="L42" s="375"/>
    </row>
    <row r="43" spans="3:12" ht="63.75">
      <c r="C43" s="945"/>
      <c r="D43" s="945"/>
      <c r="E43" s="945"/>
      <c r="F43" s="406" t="s">
        <v>640</v>
      </c>
      <c r="G43" s="274">
        <v>3</v>
      </c>
      <c r="H43" s="384">
        <v>18000</v>
      </c>
      <c r="I43" s="393">
        <v>54000</v>
      </c>
      <c r="J43" s="951"/>
      <c r="K43" s="264"/>
      <c r="L43" s="375"/>
    </row>
    <row r="44" spans="3:12" ht="108">
      <c r="C44" s="945"/>
      <c r="D44" s="945"/>
      <c r="E44" s="945"/>
      <c r="F44" s="406" t="s">
        <v>641</v>
      </c>
      <c r="G44" s="274">
        <v>2</v>
      </c>
      <c r="H44" s="384">
        <v>70000</v>
      </c>
      <c r="I44" s="393">
        <v>140000</v>
      </c>
      <c r="J44" s="951"/>
      <c r="K44" s="264"/>
      <c r="L44" s="375"/>
    </row>
    <row r="45" spans="3:12" ht="63.75">
      <c r="C45" s="945"/>
      <c r="D45" s="945"/>
      <c r="E45" s="945"/>
      <c r="F45" s="406" t="s">
        <v>642</v>
      </c>
      <c r="G45" s="274">
        <v>2</v>
      </c>
      <c r="H45" s="384">
        <v>56021.5</v>
      </c>
      <c r="I45" s="393">
        <v>112043</v>
      </c>
      <c r="J45" s="951"/>
      <c r="K45" s="264"/>
      <c r="L45" s="375"/>
    </row>
    <row r="46" spans="3:12" ht="51">
      <c r="C46" s="945"/>
      <c r="D46" s="945"/>
      <c r="E46" s="945"/>
      <c r="F46" s="406" t="s">
        <v>643</v>
      </c>
      <c r="G46" s="274">
        <v>4</v>
      </c>
      <c r="H46" s="384">
        <v>25000</v>
      </c>
      <c r="I46" s="393">
        <v>100000</v>
      </c>
      <c r="J46" s="951"/>
      <c r="K46" s="264"/>
      <c r="L46" s="375"/>
    </row>
    <row r="47" spans="3:12" ht="38.25">
      <c r="C47" s="945"/>
      <c r="D47" s="945"/>
      <c r="E47" s="946"/>
      <c r="F47" s="406" t="s">
        <v>644</v>
      </c>
      <c r="G47" s="274">
        <v>7</v>
      </c>
      <c r="H47" s="384">
        <v>37225.46</v>
      </c>
      <c r="I47" s="393">
        <v>260578.22</v>
      </c>
      <c r="J47" s="952"/>
      <c r="K47" s="264"/>
      <c r="L47" s="375"/>
    </row>
    <row r="48" spans="3:12" ht="114.75">
      <c r="C48" s="945"/>
      <c r="D48" s="945"/>
      <c r="E48" s="944">
        <v>3</v>
      </c>
      <c r="F48" s="397" t="s">
        <v>645</v>
      </c>
      <c r="G48" s="398">
        <v>1</v>
      </c>
      <c r="H48" s="399">
        <v>285914</v>
      </c>
      <c r="I48" s="400">
        <v>285914</v>
      </c>
      <c r="J48" s="423">
        <v>285914</v>
      </c>
      <c r="K48" s="407" t="s">
        <v>646</v>
      </c>
      <c r="L48" s="375"/>
    </row>
    <row r="49" spans="3:12">
      <c r="C49" s="945"/>
      <c r="D49" s="945"/>
      <c r="E49" s="945"/>
      <c r="F49" s="397" t="s">
        <v>647</v>
      </c>
      <c r="G49" s="408">
        <v>1</v>
      </c>
      <c r="H49" s="399">
        <v>1600</v>
      </c>
      <c r="I49" s="400">
        <v>1600</v>
      </c>
      <c r="J49" s="423">
        <v>1600</v>
      </c>
      <c r="K49" s="967" t="s">
        <v>134</v>
      </c>
      <c r="L49" s="375"/>
    </row>
    <row r="50" spans="3:12">
      <c r="C50" s="945"/>
      <c r="D50" s="945"/>
      <c r="E50" s="945"/>
      <c r="F50" s="397" t="s">
        <v>648</v>
      </c>
      <c r="G50" s="409">
        <v>1</v>
      </c>
      <c r="H50" s="399">
        <v>600</v>
      </c>
      <c r="I50" s="400">
        <v>600</v>
      </c>
      <c r="J50" s="423">
        <v>600</v>
      </c>
      <c r="K50" s="967"/>
      <c r="L50" s="375"/>
    </row>
    <row r="51" spans="3:12">
      <c r="C51" s="945"/>
      <c r="D51" s="945"/>
      <c r="E51" s="945"/>
      <c r="F51" s="397" t="s">
        <v>649</v>
      </c>
      <c r="G51" s="409">
        <v>1</v>
      </c>
      <c r="H51" s="399">
        <v>600</v>
      </c>
      <c r="I51" s="400">
        <v>600</v>
      </c>
      <c r="J51" s="423">
        <v>600</v>
      </c>
      <c r="K51" s="967"/>
      <c r="L51" s="375"/>
    </row>
    <row r="52" spans="3:12">
      <c r="C52" s="945"/>
      <c r="D52" s="945"/>
      <c r="E52" s="945"/>
      <c r="F52" s="397" t="s">
        <v>650</v>
      </c>
      <c r="G52" s="409">
        <v>1</v>
      </c>
      <c r="H52" s="399">
        <v>1300</v>
      </c>
      <c r="I52" s="400">
        <v>1300</v>
      </c>
      <c r="J52" s="423">
        <v>1300</v>
      </c>
      <c r="K52" s="967"/>
      <c r="L52" s="375"/>
    </row>
    <row r="53" spans="3:12">
      <c r="C53" s="945"/>
      <c r="D53" s="945"/>
      <c r="E53" s="945"/>
      <c r="F53" s="397" t="s">
        <v>651</v>
      </c>
      <c r="G53" s="409">
        <v>2</v>
      </c>
      <c r="H53" s="399">
        <v>1600</v>
      </c>
      <c r="I53" s="400">
        <v>3200</v>
      </c>
      <c r="J53" s="423">
        <v>3200</v>
      </c>
      <c r="K53" s="967"/>
      <c r="L53" s="375"/>
    </row>
    <row r="54" spans="3:12">
      <c r="C54" s="945"/>
      <c r="D54" s="945"/>
      <c r="E54" s="945"/>
      <c r="F54" s="397" t="s">
        <v>652</v>
      </c>
      <c r="G54" s="409">
        <v>1</v>
      </c>
      <c r="H54" s="399">
        <v>189.22</v>
      </c>
      <c r="I54" s="400">
        <v>189.22</v>
      </c>
      <c r="J54" s="423">
        <v>189.22</v>
      </c>
      <c r="K54" s="967"/>
      <c r="L54" s="375"/>
    </row>
    <row r="55" spans="3:12">
      <c r="C55" s="945"/>
      <c r="D55" s="945"/>
      <c r="E55" s="945"/>
      <c r="F55" s="397" t="s">
        <v>653</v>
      </c>
      <c r="G55" s="409">
        <v>1</v>
      </c>
      <c r="H55" s="399">
        <v>1600</v>
      </c>
      <c r="I55" s="400">
        <v>1600</v>
      </c>
      <c r="J55" s="423">
        <v>1600</v>
      </c>
      <c r="K55" s="967"/>
      <c r="L55" s="375"/>
    </row>
    <row r="56" spans="3:12">
      <c r="C56" s="945"/>
      <c r="D56" s="945"/>
      <c r="E56" s="945"/>
      <c r="F56" s="397" t="s">
        <v>654</v>
      </c>
      <c r="G56" s="409">
        <v>2</v>
      </c>
      <c r="H56" s="399">
        <v>3500</v>
      </c>
      <c r="I56" s="400">
        <v>7000</v>
      </c>
      <c r="J56" s="423">
        <v>7000</v>
      </c>
      <c r="K56" s="967"/>
      <c r="L56" s="375"/>
    </row>
    <row r="57" spans="3:12">
      <c r="C57" s="945"/>
      <c r="D57" s="945"/>
      <c r="E57" s="945"/>
      <c r="F57" s="397" t="s">
        <v>655</v>
      </c>
      <c r="G57" s="409">
        <v>3</v>
      </c>
      <c r="H57" s="399">
        <v>550</v>
      </c>
      <c r="I57" s="400">
        <v>1650</v>
      </c>
      <c r="J57" s="423">
        <v>1650</v>
      </c>
      <c r="K57" s="967"/>
      <c r="L57" s="375"/>
    </row>
    <row r="58" spans="3:12" ht="102">
      <c r="C58" s="945"/>
      <c r="D58" s="945"/>
      <c r="E58" s="945"/>
      <c r="F58" s="397" t="s">
        <v>656</v>
      </c>
      <c r="G58" s="409">
        <v>3</v>
      </c>
      <c r="H58" s="399">
        <v>1700</v>
      </c>
      <c r="I58" s="400">
        <v>5100</v>
      </c>
      <c r="J58" s="423">
        <v>5100</v>
      </c>
      <c r="K58" s="967"/>
      <c r="L58" s="375"/>
    </row>
    <row r="59" spans="3:12">
      <c r="C59" s="945"/>
      <c r="D59" s="945"/>
      <c r="E59" s="945"/>
      <c r="F59" s="397" t="s">
        <v>657</v>
      </c>
      <c r="G59" s="409">
        <v>2</v>
      </c>
      <c r="H59" s="399">
        <v>850</v>
      </c>
      <c r="I59" s="400">
        <v>1700</v>
      </c>
      <c r="J59" s="423">
        <v>1700</v>
      </c>
      <c r="K59" s="967"/>
      <c r="L59" s="375"/>
    </row>
    <row r="60" spans="3:12">
      <c r="C60" s="945"/>
      <c r="D60" s="945"/>
      <c r="E60" s="945"/>
      <c r="F60" s="397" t="s">
        <v>658</v>
      </c>
      <c r="G60" s="409">
        <v>1</v>
      </c>
      <c r="H60" s="399">
        <v>1250</v>
      </c>
      <c r="I60" s="400">
        <v>1250</v>
      </c>
      <c r="J60" s="423">
        <v>1250</v>
      </c>
      <c r="K60" s="967"/>
      <c r="L60" s="375"/>
    </row>
    <row r="61" spans="3:12">
      <c r="C61" s="945"/>
      <c r="D61" s="945"/>
      <c r="E61" s="945"/>
      <c r="F61" s="397" t="s">
        <v>659</v>
      </c>
      <c r="G61" s="409">
        <v>1</v>
      </c>
      <c r="H61" s="399">
        <v>810</v>
      </c>
      <c r="I61" s="400">
        <v>810</v>
      </c>
      <c r="J61" s="423">
        <v>810</v>
      </c>
      <c r="K61" s="967"/>
      <c r="L61" s="375"/>
    </row>
    <row r="62" spans="3:12">
      <c r="C62" s="945"/>
      <c r="D62" s="945"/>
      <c r="E62" s="945"/>
      <c r="F62" s="397" t="s">
        <v>660</v>
      </c>
      <c r="G62" s="409">
        <v>4</v>
      </c>
      <c r="H62" s="399">
        <v>1200</v>
      </c>
      <c r="I62" s="400">
        <v>4800</v>
      </c>
      <c r="J62" s="423">
        <v>4800</v>
      </c>
      <c r="K62" s="967"/>
      <c r="L62" s="375"/>
    </row>
    <row r="63" spans="3:12" ht="102">
      <c r="C63" s="945"/>
      <c r="D63" s="945"/>
      <c r="E63" s="945"/>
      <c r="F63" s="397" t="s">
        <v>661</v>
      </c>
      <c r="G63" s="409">
        <v>1</v>
      </c>
      <c r="H63" s="399">
        <v>3000</v>
      </c>
      <c r="I63" s="400">
        <v>3000</v>
      </c>
      <c r="J63" s="423">
        <v>3000</v>
      </c>
      <c r="K63" s="967"/>
      <c r="L63" s="375"/>
    </row>
    <row r="64" spans="3:12">
      <c r="C64" s="945"/>
      <c r="D64" s="945"/>
      <c r="E64" s="945"/>
      <c r="F64" s="397" t="s">
        <v>662</v>
      </c>
      <c r="G64" s="409">
        <v>3</v>
      </c>
      <c r="H64" s="399">
        <v>2100</v>
      </c>
      <c r="I64" s="400">
        <v>6300</v>
      </c>
      <c r="J64" s="423">
        <v>6300</v>
      </c>
      <c r="K64" s="967"/>
      <c r="L64" s="375"/>
    </row>
    <row r="65" spans="3:12">
      <c r="C65" s="945"/>
      <c r="D65" s="945"/>
      <c r="E65" s="945"/>
      <c r="F65" s="397" t="s">
        <v>663</v>
      </c>
      <c r="G65" s="409">
        <v>2</v>
      </c>
      <c r="H65" s="399">
        <v>1400</v>
      </c>
      <c r="I65" s="400">
        <v>2800</v>
      </c>
      <c r="J65" s="423">
        <v>2800</v>
      </c>
      <c r="K65" s="967"/>
      <c r="L65" s="375"/>
    </row>
    <row r="66" spans="3:12" ht="25.5">
      <c r="C66" s="945"/>
      <c r="D66" s="945"/>
      <c r="E66" s="945"/>
      <c r="F66" s="397" t="s">
        <v>664</v>
      </c>
      <c r="G66" s="409">
        <v>3</v>
      </c>
      <c r="H66" s="399">
        <v>100</v>
      </c>
      <c r="I66" s="400">
        <v>300</v>
      </c>
      <c r="J66" s="423">
        <v>300</v>
      </c>
      <c r="K66" s="967"/>
      <c r="L66" s="375"/>
    </row>
    <row r="67" spans="3:12">
      <c r="C67" s="945"/>
      <c r="D67" s="945"/>
      <c r="E67" s="945"/>
      <c r="F67" s="397" t="s">
        <v>665</v>
      </c>
      <c r="G67" s="409">
        <v>1</v>
      </c>
      <c r="H67" s="399">
        <v>200</v>
      </c>
      <c r="I67" s="400">
        <v>200</v>
      </c>
      <c r="J67" s="423">
        <v>200</v>
      </c>
      <c r="K67" s="967"/>
      <c r="L67" s="375"/>
    </row>
    <row r="68" spans="3:12" ht="89.25">
      <c r="C68" s="945"/>
      <c r="D68" s="945"/>
      <c r="E68" s="945"/>
      <c r="F68" s="397" t="s">
        <v>666</v>
      </c>
      <c r="G68" s="409">
        <v>3</v>
      </c>
      <c r="H68" s="399">
        <v>6500</v>
      </c>
      <c r="I68" s="400">
        <v>19500</v>
      </c>
      <c r="J68" s="423">
        <v>19500</v>
      </c>
      <c r="K68" s="967"/>
      <c r="L68" s="375"/>
    </row>
    <row r="69" spans="3:12">
      <c r="C69" s="945"/>
      <c r="D69" s="945"/>
      <c r="E69" s="945"/>
      <c r="F69" s="397" t="s">
        <v>667</v>
      </c>
      <c r="G69" s="409">
        <v>2</v>
      </c>
      <c r="H69" s="399">
        <v>4834.1400000000003</v>
      </c>
      <c r="I69" s="400">
        <v>9668.2800000000007</v>
      </c>
      <c r="J69" s="423">
        <v>9668.2800000000007</v>
      </c>
      <c r="K69" s="967"/>
      <c r="L69" s="375"/>
    </row>
    <row r="70" spans="3:12" ht="63.75">
      <c r="C70" s="945"/>
      <c r="D70" s="945"/>
      <c r="E70" s="945"/>
      <c r="F70" s="397" t="s">
        <v>668</v>
      </c>
      <c r="G70" s="409">
        <v>2</v>
      </c>
      <c r="H70" s="399">
        <v>1700</v>
      </c>
      <c r="I70" s="400">
        <v>3400</v>
      </c>
      <c r="J70" s="423">
        <v>3400</v>
      </c>
      <c r="K70" s="967"/>
      <c r="L70" s="375"/>
    </row>
    <row r="71" spans="3:12" ht="51">
      <c r="C71" s="945"/>
      <c r="D71" s="945"/>
      <c r="E71" s="945"/>
      <c r="F71" s="410" t="s">
        <v>669</v>
      </c>
      <c r="G71" s="968">
        <v>2</v>
      </c>
      <c r="H71" s="970">
        <v>5750</v>
      </c>
      <c r="I71" s="964">
        <v>11500</v>
      </c>
      <c r="J71" s="957">
        <v>11500</v>
      </c>
      <c r="K71" s="967"/>
      <c r="L71" s="953"/>
    </row>
    <row r="72" spans="3:12" ht="51">
      <c r="C72" s="945"/>
      <c r="D72" s="945"/>
      <c r="E72" s="945"/>
      <c r="F72" s="411" t="s">
        <v>670</v>
      </c>
      <c r="G72" s="962"/>
      <c r="H72" s="971"/>
      <c r="I72" s="965"/>
      <c r="J72" s="958"/>
      <c r="K72" s="967"/>
      <c r="L72" s="953"/>
    </row>
    <row r="73" spans="3:12" ht="38.25">
      <c r="C73" s="945"/>
      <c r="D73" s="945"/>
      <c r="E73" s="945"/>
      <c r="F73" s="411" t="s">
        <v>671</v>
      </c>
      <c r="G73" s="962"/>
      <c r="H73" s="971"/>
      <c r="I73" s="965"/>
      <c r="J73" s="958"/>
      <c r="K73" s="967"/>
      <c r="L73" s="953"/>
    </row>
    <row r="74" spans="3:12" ht="63.75">
      <c r="C74" s="945"/>
      <c r="D74" s="945"/>
      <c r="E74" s="945"/>
      <c r="F74" s="412" t="s">
        <v>672</v>
      </c>
      <c r="G74" s="969"/>
      <c r="H74" s="972"/>
      <c r="I74" s="966"/>
      <c r="J74" s="959"/>
      <c r="K74" s="967"/>
      <c r="L74" s="953"/>
    </row>
    <row r="75" spans="3:12" ht="76.5">
      <c r="C75" s="945"/>
      <c r="D75" s="945"/>
      <c r="E75" s="945"/>
      <c r="F75" s="397" t="s">
        <v>673</v>
      </c>
      <c r="G75" s="409">
        <v>1</v>
      </c>
      <c r="H75" s="399">
        <v>4464</v>
      </c>
      <c r="I75" s="400">
        <v>4464</v>
      </c>
      <c r="J75" s="423">
        <v>4464</v>
      </c>
      <c r="K75" s="967"/>
      <c r="L75" s="375"/>
    </row>
    <row r="76" spans="3:12" ht="165.75">
      <c r="C76" s="945"/>
      <c r="D76" s="945"/>
      <c r="E76" s="945"/>
      <c r="F76" s="397" t="s">
        <v>674</v>
      </c>
      <c r="G76" s="409">
        <v>3</v>
      </c>
      <c r="H76" s="399">
        <v>1070</v>
      </c>
      <c r="I76" s="400">
        <v>3210</v>
      </c>
      <c r="J76" s="423">
        <v>3210</v>
      </c>
      <c r="K76" s="967"/>
      <c r="L76" s="375"/>
    </row>
    <row r="77" spans="3:12">
      <c r="C77" s="945"/>
      <c r="D77" s="945"/>
      <c r="E77" s="945"/>
      <c r="F77" s="397" t="s">
        <v>675</v>
      </c>
      <c r="G77" s="409">
        <v>2</v>
      </c>
      <c r="H77" s="399">
        <v>279.89999999999998</v>
      </c>
      <c r="I77" s="400">
        <v>559.79999999999995</v>
      </c>
      <c r="J77" s="423">
        <v>559.79999999999995</v>
      </c>
      <c r="K77" s="967"/>
      <c r="L77" s="375"/>
    </row>
    <row r="78" spans="3:12">
      <c r="C78" s="945"/>
      <c r="D78" s="945"/>
      <c r="E78" s="945"/>
      <c r="F78" s="397" t="s">
        <v>676</v>
      </c>
      <c r="G78" s="409">
        <v>3</v>
      </c>
      <c r="H78" s="399">
        <v>32.9</v>
      </c>
      <c r="I78" s="400">
        <v>98.7</v>
      </c>
      <c r="J78" s="423">
        <v>98.7</v>
      </c>
      <c r="K78" s="967"/>
      <c r="L78" s="375"/>
    </row>
    <row r="79" spans="3:12" ht="51">
      <c r="C79" s="945"/>
      <c r="D79" s="945"/>
      <c r="E79" s="945"/>
      <c r="F79" s="397" t="s">
        <v>677</v>
      </c>
      <c r="G79" s="409">
        <v>3</v>
      </c>
      <c r="H79" s="399">
        <v>1200</v>
      </c>
      <c r="I79" s="400">
        <v>3600</v>
      </c>
      <c r="J79" s="423">
        <v>3600</v>
      </c>
      <c r="K79" s="967"/>
      <c r="L79" s="375"/>
    </row>
    <row r="80" spans="3:12" ht="114.75">
      <c r="C80" s="945"/>
      <c r="D80" s="945"/>
      <c r="E80" s="945"/>
      <c r="F80" s="397" t="s">
        <v>678</v>
      </c>
      <c r="G80" s="398">
        <v>200</v>
      </c>
      <c r="H80" s="399">
        <v>1034.29</v>
      </c>
      <c r="I80" s="400">
        <v>206858</v>
      </c>
      <c r="J80" s="423">
        <v>206858</v>
      </c>
      <c r="K80" s="960" t="s">
        <v>679</v>
      </c>
      <c r="L80" s="375"/>
    </row>
    <row r="81" spans="3:12" ht="178.5">
      <c r="C81" s="945"/>
      <c r="D81" s="945"/>
      <c r="E81" s="945"/>
      <c r="F81" s="397" t="s">
        <v>680</v>
      </c>
      <c r="G81" s="398">
        <v>2</v>
      </c>
      <c r="H81" s="400">
        <v>9300</v>
      </c>
      <c r="I81" s="400">
        <v>18600</v>
      </c>
      <c r="J81" s="423">
        <v>18600</v>
      </c>
      <c r="K81" s="960"/>
      <c r="L81" s="375"/>
    </row>
    <row r="82" spans="3:12">
      <c r="C82" s="945"/>
      <c r="D82" s="945"/>
      <c r="E82" s="945"/>
      <c r="F82" s="410" t="s">
        <v>681</v>
      </c>
      <c r="G82" s="961">
        <v>8</v>
      </c>
      <c r="H82" s="964">
        <v>3134</v>
      </c>
      <c r="I82" s="964">
        <v>25072</v>
      </c>
      <c r="J82" s="957">
        <v>25072</v>
      </c>
      <c r="K82" s="960"/>
      <c r="L82" s="953"/>
    </row>
    <row r="83" spans="3:12" ht="25.5">
      <c r="C83" s="945"/>
      <c r="D83" s="945"/>
      <c r="E83" s="945"/>
      <c r="F83" s="411" t="s">
        <v>682</v>
      </c>
      <c r="G83" s="962"/>
      <c r="H83" s="965"/>
      <c r="I83" s="965"/>
      <c r="J83" s="958"/>
      <c r="K83" s="960"/>
      <c r="L83" s="953"/>
    </row>
    <row r="84" spans="3:12">
      <c r="C84" s="945"/>
      <c r="D84" s="945"/>
      <c r="E84" s="945"/>
      <c r="F84" s="411" t="s">
        <v>683</v>
      </c>
      <c r="G84" s="962"/>
      <c r="H84" s="965"/>
      <c r="I84" s="965"/>
      <c r="J84" s="958"/>
      <c r="K84" s="960"/>
      <c r="L84" s="953"/>
    </row>
    <row r="85" spans="3:12" ht="140.25">
      <c r="C85" s="945"/>
      <c r="D85" s="945"/>
      <c r="E85" s="945"/>
      <c r="F85" s="412" t="s">
        <v>684</v>
      </c>
      <c r="G85" s="963"/>
      <c r="H85" s="966"/>
      <c r="I85" s="966"/>
      <c r="J85" s="959"/>
      <c r="K85" s="960"/>
      <c r="L85" s="953"/>
    </row>
    <row r="86" spans="3:12" ht="89.25">
      <c r="C86" s="945"/>
      <c r="D86" s="945"/>
      <c r="E86" s="945"/>
      <c r="F86" s="410" t="s">
        <v>685</v>
      </c>
      <c r="G86" s="961">
        <v>35</v>
      </c>
      <c r="H86" s="964">
        <v>6500</v>
      </c>
      <c r="I86" s="964">
        <v>227500</v>
      </c>
      <c r="J86" s="957">
        <v>227500</v>
      </c>
      <c r="K86" s="960"/>
      <c r="L86" s="953"/>
    </row>
    <row r="87" spans="3:12">
      <c r="C87" s="945"/>
      <c r="D87" s="945"/>
      <c r="E87" s="945"/>
      <c r="F87" s="411" t="s">
        <v>686</v>
      </c>
      <c r="G87" s="962"/>
      <c r="H87" s="965"/>
      <c r="I87" s="965"/>
      <c r="J87" s="958"/>
      <c r="K87" s="960"/>
      <c r="L87" s="953"/>
    </row>
    <row r="88" spans="3:12">
      <c r="C88" s="945"/>
      <c r="D88" s="945"/>
      <c r="E88" s="945"/>
      <c r="F88" s="411" t="s">
        <v>687</v>
      </c>
      <c r="G88" s="962"/>
      <c r="H88" s="965"/>
      <c r="I88" s="965"/>
      <c r="J88" s="958"/>
      <c r="K88" s="960"/>
      <c r="L88" s="953"/>
    </row>
    <row r="89" spans="3:12">
      <c r="C89" s="945"/>
      <c r="D89" s="945"/>
      <c r="E89" s="945"/>
      <c r="F89" s="412" t="s">
        <v>688</v>
      </c>
      <c r="G89" s="963"/>
      <c r="H89" s="966"/>
      <c r="I89" s="966"/>
      <c r="J89" s="959"/>
      <c r="K89" s="960"/>
      <c r="L89" s="953"/>
    </row>
    <row r="90" spans="3:12" ht="76.5">
      <c r="C90" s="946"/>
      <c r="D90" s="946"/>
      <c r="E90" s="946"/>
      <c r="F90" s="397" t="s">
        <v>689</v>
      </c>
      <c r="G90" s="398">
        <v>2</v>
      </c>
      <c r="H90" s="400">
        <v>41660.519999999997</v>
      </c>
      <c r="I90" s="400">
        <v>83321.039999999994</v>
      </c>
      <c r="J90" s="423">
        <v>83321.039999999994</v>
      </c>
      <c r="K90" s="960"/>
      <c r="L90" s="375"/>
    </row>
    <row r="91" spans="3:12">
      <c r="C91" s="413"/>
      <c r="D91" s="413"/>
      <c r="E91" s="413"/>
      <c r="F91" s="414"/>
      <c r="G91" s="413"/>
      <c r="H91" s="413"/>
      <c r="I91" s="414"/>
      <c r="J91" s="424">
        <v>2663886.2599999998</v>
      </c>
      <c r="K91" s="390"/>
      <c r="L91" s="391"/>
    </row>
    <row r="92" spans="3:12" ht="13.5" thickBot="1">
      <c r="C92" s="294"/>
      <c r="D92" s="294"/>
      <c r="E92" s="272"/>
      <c r="F92" s="294"/>
      <c r="G92" s="272"/>
      <c r="H92" s="272"/>
      <c r="I92" s="415"/>
      <c r="J92" s="425">
        <v>6184648.6600000001</v>
      </c>
      <c r="K92" s="416"/>
      <c r="L92" s="375"/>
    </row>
  </sheetData>
  <sheetProtection selectLockedCells="1" selectUnlockedCells="1"/>
  <mergeCells count="41">
    <mergeCell ref="L71:L74"/>
    <mergeCell ref="K80:K90"/>
    <mergeCell ref="G82:G85"/>
    <mergeCell ref="H82:H85"/>
    <mergeCell ref="I82:I85"/>
    <mergeCell ref="J82:J85"/>
    <mergeCell ref="L82:L85"/>
    <mergeCell ref="G86:G89"/>
    <mergeCell ref="H86:H89"/>
    <mergeCell ref="I86:I89"/>
    <mergeCell ref="J86:J89"/>
    <mergeCell ref="L86:L89"/>
    <mergeCell ref="K49:K79"/>
    <mergeCell ref="G71:G74"/>
    <mergeCell ref="H71:H74"/>
    <mergeCell ref="I71:I74"/>
    <mergeCell ref="J71:J74"/>
    <mergeCell ref="C41:C90"/>
    <mergeCell ref="D41:D90"/>
    <mergeCell ref="E41:E47"/>
    <mergeCell ref="J42:J47"/>
    <mergeCell ref="E48:E90"/>
    <mergeCell ref="C26:C33"/>
    <mergeCell ref="D26:D39"/>
    <mergeCell ref="E26:E33"/>
    <mergeCell ref="J26:J33"/>
    <mergeCell ref="L26:L33"/>
    <mergeCell ref="C35:C39"/>
    <mergeCell ref="E35:E39"/>
    <mergeCell ref="J35:J39"/>
    <mergeCell ref="C2:H2"/>
    <mergeCell ref="D5:F5"/>
    <mergeCell ref="C7:C8"/>
    <mergeCell ref="D7:D8"/>
    <mergeCell ref="D9:D13"/>
    <mergeCell ref="C14:C16"/>
    <mergeCell ref="D14:D17"/>
    <mergeCell ref="H9:H11"/>
    <mergeCell ref="C9:C11"/>
    <mergeCell ref="I9:I11"/>
    <mergeCell ref="I14:I16"/>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B30EC-5E01-4F81-ADA3-A1A3D29DE62F}">
  <dimension ref="B2:L57"/>
  <sheetViews>
    <sheetView topLeftCell="A37" zoomScale="80" zoomScaleNormal="80" workbookViewId="0">
      <selection activeCell="H50" sqref="H50"/>
    </sheetView>
  </sheetViews>
  <sheetFormatPr defaultRowHeight="12.75"/>
  <cols>
    <col min="1" max="1" width="1.140625" style="4" customWidth="1"/>
    <col min="2" max="2" width="2.140625" style="21" customWidth="1"/>
    <col min="3" max="3" width="30.85546875" style="4" customWidth="1"/>
    <col min="4" max="5" width="13.7109375" style="4" customWidth="1"/>
    <col min="6" max="6" width="56.140625" style="4" customWidth="1"/>
    <col min="7" max="7" width="9.5703125" style="21" customWidth="1"/>
    <col min="8" max="8" width="18.28515625" style="19" bestFit="1" customWidth="1"/>
    <col min="9" max="9" width="28.85546875" style="169" customWidth="1"/>
    <col min="10" max="10" width="70.28515625" style="4" bestFit="1" customWidth="1"/>
    <col min="11" max="11" width="11.85546875" style="4" bestFit="1" customWidth="1"/>
    <col min="12" max="251" width="9.140625" style="4"/>
    <col min="252" max="252" width="41.7109375" style="4" bestFit="1" customWidth="1"/>
    <col min="253" max="253" width="15.7109375" style="4" bestFit="1" customWidth="1"/>
    <col min="254" max="254" width="41.5703125" style="4" customWidth="1"/>
    <col min="255" max="255" width="6.42578125" style="4" customWidth="1"/>
    <col min="256" max="256" width="18.28515625" style="4" bestFit="1" customWidth="1"/>
    <col min="257" max="257" width="9.140625" style="4"/>
    <col min="258" max="258" width="31.28515625" style="4" bestFit="1" customWidth="1"/>
    <col min="259" max="259" width="15.7109375" style="4" bestFit="1" customWidth="1"/>
    <col min="260" max="260" width="44.7109375" style="4" bestFit="1" customWidth="1"/>
    <col min="261" max="261" width="6.28515625" style="4" bestFit="1" customWidth="1"/>
    <col min="262" max="262" width="15.5703125" style="4" bestFit="1" customWidth="1"/>
    <col min="263" max="507" width="9.140625" style="4"/>
    <col min="508" max="508" width="41.7109375" style="4" bestFit="1" customWidth="1"/>
    <col min="509" max="509" width="15.7109375" style="4" bestFit="1" customWidth="1"/>
    <col min="510" max="510" width="41.5703125" style="4" customWidth="1"/>
    <col min="511" max="511" width="6.42578125" style="4" customWidth="1"/>
    <col min="512" max="512" width="18.28515625" style="4" bestFit="1" customWidth="1"/>
    <col min="513" max="513" width="9.140625" style="4"/>
    <col min="514" max="514" width="31.28515625" style="4" bestFit="1" customWidth="1"/>
    <col min="515" max="515" width="15.7109375" style="4" bestFit="1" customWidth="1"/>
    <col min="516" max="516" width="44.7109375" style="4" bestFit="1" customWidth="1"/>
    <col min="517" max="517" width="6.28515625" style="4" bestFit="1" customWidth="1"/>
    <col min="518" max="518" width="15.5703125" style="4" bestFit="1" customWidth="1"/>
    <col min="519" max="763" width="9.140625" style="4"/>
    <col min="764" max="764" width="41.7109375" style="4" bestFit="1" customWidth="1"/>
    <col min="765" max="765" width="15.7109375" style="4" bestFit="1" customWidth="1"/>
    <col min="766" max="766" width="41.5703125" style="4" customWidth="1"/>
    <col min="767" max="767" width="6.42578125" style="4" customWidth="1"/>
    <col min="768" max="768" width="18.28515625" style="4" bestFit="1" customWidth="1"/>
    <col min="769" max="769" width="9.140625" style="4"/>
    <col min="770" max="770" width="31.28515625" style="4" bestFit="1" customWidth="1"/>
    <col min="771" max="771" width="15.7109375" style="4" bestFit="1" customWidth="1"/>
    <col min="772" max="772" width="44.7109375" style="4" bestFit="1" customWidth="1"/>
    <col min="773" max="773" width="6.28515625" style="4" bestFit="1" customWidth="1"/>
    <col min="774" max="774" width="15.5703125" style="4" bestFit="1" customWidth="1"/>
    <col min="775" max="1019" width="9.140625" style="4"/>
    <col min="1020" max="1020" width="41.7109375" style="4" bestFit="1" customWidth="1"/>
    <col min="1021" max="1021" width="15.7109375" style="4" bestFit="1" customWidth="1"/>
    <col min="1022" max="1022" width="41.5703125" style="4" customWidth="1"/>
    <col min="1023" max="1023" width="6.42578125" style="4" customWidth="1"/>
    <col min="1024" max="1024" width="18.28515625" style="4" bestFit="1" customWidth="1"/>
    <col min="1025" max="1025" width="9.140625" style="4"/>
    <col min="1026" max="1026" width="31.28515625" style="4" bestFit="1" customWidth="1"/>
    <col min="1027" max="1027" width="15.7109375" style="4" bestFit="1" customWidth="1"/>
    <col min="1028" max="1028" width="44.7109375" style="4" bestFit="1" customWidth="1"/>
    <col min="1029" max="1029" width="6.28515625" style="4" bestFit="1" customWidth="1"/>
    <col min="1030" max="1030" width="15.5703125" style="4" bestFit="1" customWidth="1"/>
    <col min="1031" max="1275" width="9.140625" style="4"/>
    <col min="1276" max="1276" width="41.7109375" style="4" bestFit="1" customWidth="1"/>
    <col min="1277" max="1277" width="15.7109375" style="4" bestFit="1" customWidth="1"/>
    <col min="1278" max="1278" width="41.5703125" style="4" customWidth="1"/>
    <col min="1279" max="1279" width="6.42578125" style="4" customWidth="1"/>
    <col min="1280" max="1280" width="18.28515625" style="4" bestFit="1" customWidth="1"/>
    <col min="1281" max="1281" width="9.140625" style="4"/>
    <col min="1282" max="1282" width="31.28515625" style="4" bestFit="1" customWidth="1"/>
    <col min="1283" max="1283" width="15.7109375" style="4" bestFit="1" customWidth="1"/>
    <col min="1284" max="1284" width="44.7109375" style="4" bestFit="1" customWidth="1"/>
    <col min="1285" max="1285" width="6.28515625" style="4" bestFit="1" customWidth="1"/>
    <col min="1286" max="1286" width="15.5703125" style="4" bestFit="1" customWidth="1"/>
    <col min="1287" max="1531" width="9.140625" style="4"/>
    <col min="1532" max="1532" width="41.7109375" style="4" bestFit="1" customWidth="1"/>
    <col min="1533" max="1533" width="15.7109375" style="4" bestFit="1" customWidth="1"/>
    <col min="1534" max="1534" width="41.5703125" style="4" customWidth="1"/>
    <col min="1535" max="1535" width="6.42578125" style="4" customWidth="1"/>
    <col min="1536" max="1536" width="18.28515625" style="4" bestFit="1" customWidth="1"/>
    <col min="1537" max="1537" width="9.140625" style="4"/>
    <col min="1538" max="1538" width="31.28515625" style="4" bestFit="1" customWidth="1"/>
    <col min="1539" max="1539" width="15.7109375" style="4" bestFit="1" customWidth="1"/>
    <col min="1540" max="1540" width="44.7109375" style="4" bestFit="1" customWidth="1"/>
    <col min="1541" max="1541" width="6.28515625" style="4" bestFit="1" customWidth="1"/>
    <col min="1542" max="1542" width="15.5703125" style="4" bestFit="1" customWidth="1"/>
    <col min="1543" max="1787" width="9.140625" style="4"/>
    <col min="1788" max="1788" width="41.7109375" style="4" bestFit="1" customWidth="1"/>
    <col min="1789" max="1789" width="15.7109375" style="4" bestFit="1" customWidth="1"/>
    <col min="1790" max="1790" width="41.5703125" style="4" customWidth="1"/>
    <col min="1791" max="1791" width="6.42578125" style="4" customWidth="1"/>
    <col min="1792" max="1792" width="18.28515625" style="4" bestFit="1" customWidth="1"/>
    <col min="1793" max="1793" width="9.140625" style="4"/>
    <col min="1794" max="1794" width="31.28515625" style="4" bestFit="1" customWidth="1"/>
    <col min="1795" max="1795" width="15.7109375" style="4" bestFit="1" customWidth="1"/>
    <col min="1796" max="1796" width="44.7109375" style="4" bestFit="1" customWidth="1"/>
    <col min="1797" max="1797" width="6.28515625" style="4" bestFit="1" customWidth="1"/>
    <col min="1798" max="1798" width="15.5703125" style="4" bestFit="1" customWidth="1"/>
    <col min="1799" max="2043" width="9.140625" style="4"/>
    <col min="2044" max="2044" width="41.7109375" style="4" bestFit="1" customWidth="1"/>
    <col min="2045" max="2045" width="15.7109375" style="4" bestFit="1" customWidth="1"/>
    <col min="2046" max="2046" width="41.5703125" style="4" customWidth="1"/>
    <col min="2047" max="2047" width="6.42578125" style="4" customWidth="1"/>
    <col min="2048" max="2048" width="18.28515625" style="4" bestFit="1" customWidth="1"/>
    <col min="2049" max="2049" width="9.140625" style="4"/>
    <col min="2050" max="2050" width="31.28515625" style="4" bestFit="1" customWidth="1"/>
    <col min="2051" max="2051" width="15.7109375" style="4" bestFit="1" customWidth="1"/>
    <col min="2052" max="2052" width="44.7109375" style="4" bestFit="1" customWidth="1"/>
    <col min="2053" max="2053" width="6.28515625" style="4" bestFit="1" customWidth="1"/>
    <col min="2054" max="2054" width="15.5703125" style="4" bestFit="1" customWidth="1"/>
    <col min="2055" max="2299" width="9.140625" style="4"/>
    <col min="2300" max="2300" width="41.7109375" style="4" bestFit="1" customWidth="1"/>
    <col min="2301" max="2301" width="15.7109375" style="4" bestFit="1" customWidth="1"/>
    <col min="2302" max="2302" width="41.5703125" style="4" customWidth="1"/>
    <col min="2303" max="2303" width="6.42578125" style="4" customWidth="1"/>
    <col min="2304" max="2304" width="18.28515625" style="4" bestFit="1" customWidth="1"/>
    <col min="2305" max="2305" width="9.140625" style="4"/>
    <col min="2306" max="2306" width="31.28515625" style="4" bestFit="1" customWidth="1"/>
    <col min="2307" max="2307" width="15.7109375" style="4" bestFit="1" customWidth="1"/>
    <col min="2308" max="2308" width="44.7109375" style="4" bestFit="1" customWidth="1"/>
    <col min="2309" max="2309" width="6.28515625" style="4" bestFit="1" customWidth="1"/>
    <col min="2310" max="2310" width="15.5703125" style="4" bestFit="1" customWidth="1"/>
    <col min="2311" max="2555" width="9.140625" style="4"/>
    <col min="2556" max="2556" width="41.7109375" style="4" bestFit="1" customWidth="1"/>
    <col min="2557" max="2557" width="15.7109375" style="4" bestFit="1" customWidth="1"/>
    <col min="2558" max="2558" width="41.5703125" style="4" customWidth="1"/>
    <col min="2559" max="2559" width="6.42578125" style="4" customWidth="1"/>
    <col min="2560" max="2560" width="18.28515625" style="4" bestFit="1" customWidth="1"/>
    <col min="2561" max="2561" width="9.140625" style="4"/>
    <col min="2562" max="2562" width="31.28515625" style="4" bestFit="1" customWidth="1"/>
    <col min="2563" max="2563" width="15.7109375" style="4" bestFit="1" customWidth="1"/>
    <col min="2564" max="2564" width="44.7109375" style="4" bestFit="1" customWidth="1"/>
    <col min="2565" max="2565" width="6.28515625" style="4" bestFit="1" customWidth="1"/>
    <col min="2566" max="2566" width="15.5703125" style="4" bestFit="1" customWidth="1"/>
    <col min="2567" max="2811" width="9.140625" style="4"/>
    <col min="2812" max="2812" width="41.7109375" style="4" bestFit="1" customWidth="1"/>
    <col min="2813" max="2813" width="15.7109375" style="4" bestFit="1" customWidth="1"/>
    <col min="2814" max="2814" width="41.5703125" style="4" customWidth="1"/>
    <col min="2815" max="2815" width="6.42578125" style="4" customWidth="1"/>
    <col min="2816" max="2816" width="18.28515625" style="4" bestFit="1" customWidth="1"/>
    <col min="2817" max="2817" width="9.140625" style="4"/>
    <col min="2818" max="2818" width="31.28515625" style="4" bestFit="1" customWidth="1"/>
    <col min="2819" max="2819" width="15.7109375" style="4" bestFit="1" customWidth="1"/>
    <col min="2820" max="2820" width="44.7109375" style="4" bestFit="1" customWidth="1"/>
    <col min="2821" max="2821" width="6.28515625" style="4" bestFit="1" customWidth="1"/>
    <col min="2822" max="2822" width="15.5703125" style="4" bestFit="1" customWidth="1"/>
    <col min="2823" max="3067" width="9.140625" style="4"/>
    <col min="3068" max="3068" width="41.7109375" style="4" bestFit="1" customWidth="1"/>
    <col min="3069" max="3069" width="15.7109375" style="4" bestFit="1" customWidth="1"/>
    <col min="3070" max="3070" width="41.5703125" style="4" customWidth="1"/>
    <col min="3071" max="3071" width="6.42578125" style="4" customWidth="1"/>
    <col min="3072" max="3072" width="18.28515625" style="4" bestFit="1" customWidth="1"/>
    <col min="3073" max="3073" width="9.140625" style="4"/>
    <col min="3074" max="3074" width="31.28515625" style="4" bestFit="1" customWidth="1"/>
    <col min="3075" max="3075" width="15.7109375" style="4" bestFit="1" customWidth="1"/>
    <col min="3076" max="3076" width="44.7109375" style="4" bestFit="1" customWidth="1"/>
    <col min="3077" max="3077" width="6.28515625" style="4" bestFit="1" customWidth="1"/>
    <col min="3078" max="3078" width="15.5703125" style="4" bestFit="1" customWidth="1"/>
    <col min="3079" max="3323" width="9.140625" style="4"/>
    <col min="3324" max="3324" width="41.7109375" style="4" bestFit="1" customWidth="1"/>
    <col min="3325" max="3325" width="15.7109375" style="4" bestFit="1" customWidth="1"/>
    <col min="3326" max="3326" width="41.5703125" style="4" customWidth="1"/>
    <col min="3327" max="3327" width="6.42578125" style="4" customWidth="1"/>
    <col min="3328" max="3328" width="18.28515625" style="4" bestFit="1" customWidth="1"/>
    <col min="3329" max="3329" width="9.140625" style="4"/>
    <col min="3330" max="3330" width="31.28515625" style="4" bestFit="1" customWidth="1"/>
    <col min="3331" max="3331" width="15.7109375" style="4" bestFit="1" customWidth="1"/>
    <col min="3332" max="3332" width="44.7109375" style="4" bestFit="1" customWidth="1"/>
    <col min="3333" max="3333" width="6.28515625" style="4" bestFit="1" customWidth="1"/>
    <col min="3334" max="3334" width="15.5703125" style="4" bestFit="1" customWidth="1"/>
    <col min="3335" max="3579" width="9.140625" style="4"/>
    <col min="3580" max="3580" width="41.7109375" style="4" bestFit="1" customWidth="1"/>
    <col min="3581" max="3581" width="15.7109375" style="4" bestFit="1" customWidth="1"/>
    <col min="3582" max="3582" width="41.5703125" style="4" customWidth="1"/>
    <col min="3583" max="3583" width="6.42578125" style="4" customWidth="1"/>
    <col min="3584" max="3584" width="18.28515625" style="4" bestFit="1" customWidth="1"/>
    <col min="3585" max="3585" width="9.140625" style="4"/>
    <col min="3586" max="3586" width="31.28515625" style="4" bestFit="1" customWidth="1"/>
    <col min="3587" max="3587" width="15.7109375" style="4" bestFit="1" customWidth="1"/>
    <col min="3588" max="3588" width="44.7109375" style="4" bestFit="1" customWidth="1"/>
    <col min="3589" max="3589" width="6.28515625" style="4" bestFit="1" customWidth="1"/>
    <col min="3590" max="3590" width="15.5703125" style="4" bestFit="1" customWidth="1"/>
    <col min="3591" max="3835" width="9.140625" style="4"/>
    <col min="3836" max="3836" width="41.7109375" style="4" bestFit="1" customWidth="1"/>
    <col min="3837" max="3837" width="15.7109375" style="4" bestFit="1" customWidth="1"/>
    <col min="3838" max="3838" width="41.5703125" style="4" customWidth="1"/>
    <col min="3839" max="3839" width="6.42578125" style="4" customWidth="1"/>
    <col min="3840" max="3840" width="18.28515625" style="4" bestFit="1" customWidth="1"/>
    <col min="3841" max="3841" width="9.140625" style="4"/>
    <col min="3842" max="3842" width="31.28515625" style="4" bestFit="1" customWidth="1"/>
    <col min="3843" max="3843" width="15.7109375" style="4" bestFit="1" customWidth="1"/>
    <col min="3844" max="3844" width="44.7109375" style="4" bestFit="1" customWidth="1"/>
    <col min="3845" max="3845" width="6.28515625" style="4" bestFit="1" customWidth="1"/>
    <col min="3846" max="3846" width="15.5703125" style="4" bestFit="1" customWidth="1"/>
    <col min="3847" max="4091" width="9.140625" style="4"/>
    <col min="4092" max="4092" width="41.7109375" style="4" bestFit="1" customWidth="1"/>
    <col min="4093" max="4093" width="15.7109375" style="4" bestFit="1" customWidth="1"/>
    <col min="4094" max="4094" width="41.5703125" style="4" customWidth="1"/>
    <col min="4095" max="4095" width="6.42578125" style="4" customWidth="1"/>
    <col min="4096" max="4096" width="18.28515625" style="4" bestFit="1" customWidth="1"/>
    <col min="4097" max="4097" width="9.140625" style="4"/>
    <col min="4098" max="4098" width="31.28515625" style="4" bestFit="1" customWidth="1"/>
    <col min="4099" max="4099" width="15.7109375" style="4" bestFit="1" customWidth="1"/>
    <col min="4100" max="4100" width="44.7109375" style="4" bestFit="1" customWidth="1"/>
    <col min="4101" max="4101" width="6.28515625" style="4" bestFit="1" customWidth="1"/>
    <col min="4102" max="4102" width="15.5703125" style="4" bestFit="1" customWidth="1"/>
    <col min="4103" max="4347" width="9.140625" style="4"/>
    <col min="4348" max="4348" width="41.7109375" style="4" bestFit="1" customWidth="1"/>
    <col min="4349" max="4349" width="15.7109375" style="4" bestFit="1" customWidth="1"/>
    <col min="4350" max="4350" width="41.5703125" style="4" customWidth="1"/>
    <col min="4351" max="4351" width="6.42578125" style="4" customWidth="1"/>
    <col min="4352" max="4352" width="18.28515625" style="4" bestFit="1" customWidth="1"/>
    <col min="4353" max="4353" width="9.140625" style="4"/>
    <col min="4354" max="4354" width="31.28515625" style="4" bestFit="1" customWidth="1"/>
    <col min="4355" max="4355" width="15.7109375" style="4" bestFit="1" customWidth="1"/>
    <col min="4356" max="4356" width="44.7109375" style="4" bestFit="1" customWidth="1"/>
    <col min="4357" max="4357" width="6.28515625" style="4" bestFit="1" customWidth="1"/>
    <col min="4358" max="4358" width="15.5703125" style="4" bestFit="1" customWidth="1"/>
    <col min="4359" max="4603" width="9.140625" style="4"/>
    <col min="4604" max="4604" width="41.7109375" style="4" bestFit="1" customWidth="1"/>
    <col min="4605" max="4605" width="15.7109375" style="4" bestFit="1" customWidth="1"/>
    <col min="4606" max="4606" width="41.5703125" style="4" customWidth="1"/>
    <col min="4607" max="4607" width="6.42578125" style="4" customWidth="1"/>
    <col min="4608" max="4608" width="18.28515625" style="4" bestFit="1" customWidth="1"/>
    <col min="4609" max="4609" width="9.140625" style="4"/>
    <col min="4610" max="4610" width="31.28515625" style="4" bestFit="1" customWidth="1"/>
    <col min="4611" max="4611" width="15.7109375" style="4" bestFit="1" customWidth="1"/>
    <col min="4612" max="4612" width="44.7109375" style="4" bestFit="1" customWidth="1"/>
    <col min="4613" max="4613" width="6.28515625" style="4" bestFit="1" customWidth="1"/>
    <col min="4614" max="4614" width="15.5703125" style="4" bestFit="1" customWidth="1"/>
    <col min="4615" max="4859" width="9.140625" style="4"/>
    <col min="4860" max="4860" width="41.7109375" style="4" bestFit="1" customWidth="1"/>
    <col min="4861" max="4861" width="15.7109375" style="4" bestFit="1" customWidth="1"/>
    <col min="4862" max="4862" width="41.5703125" style="4" customWidth="1"/>
    <col min="4863" max="4863" width="6.42578125" style="4" customWidth="1"/>
    <col min="4864" max="4864" width="18.28515625" style="4" bestFit="1" customWidth="1"/>
    <col min="4865" max="4865" width="9.140625" style="4"/>
    <col min="4866" max="4866" width="31.28515625" style="4" bestFit="1" customWidth="1"/>
    <col min="4867" max="4867" width="15.7109375" style="4" bestFit="1" customWidth="1"/>
    <col min="4868" max="4868" width="44.7109375" style="4" bestFit="1" customWidth="1"/>
    <col min="4869" max="4869" width="6.28515625" style="4" bestFit="1" customWidth="1"/>
    <col min="4870" max="4870" width="15.5703125" style="4" bestFit="1" customWidth="1"/>
    <col min="4871" max="5115" width="9.140625" style="4"/>
    <col min="5116" max="5116" width="41.7109375" style="4" bestFit="1" customWidth="1"/>
    <col min="5117" max="5117" width="15.7109375" style="4" bestFit="1" customWidth="1"/>
    <col min="5118" max="5118" width="41.5703125" style="4" customWidth="1"/>
    <col min="5119" max="5119" width="6.42578125" style="4" customWidth="1"/>
    <col min="5120" max="5120" width="18.28515625" style="4" bestFit="1" customWidth="1"/>
    <col min="5121" max="5121" width="9.140625" style="4"/>
    <col min="5122" max="5122" width="31.28515625" style="4" bestFit="1" customWidth="1"/>
    <col min="5123" max="5123" width="15.7109375" style="4" bestFit="1" customWidth="1"/>
    <col min="5124" max="5124" width="44.7109375" style="4" bestFit="1" customWidth="1"/>
    <col min="5125" max="5125" width="6.28515625" style="4" bestFit="1" customWidth="1"/>
    <col min="5126" max="5126" width="15.5703125" style="4" bestFit="1" customWidth="1"/>
    <col min="5127" max="5371" width="9.140625" style="4"/>
    <col min="5372" max="5372" width="41.7109375" style="4" bestFit="1" customWidth="1"/>
    <col min="5373" max="5373" width="15.7109375" style="4" bestFit="1" customWidth="1"/>
    <col min="5374" max="5374" width="41.5703125" style="4" customWidth="1"/>
    <col min="5375" max="5375" width="6.42578125" style="4" customWidth="1"/>
    <col min="5376" max="5376" width="18.28515625" style="4" bestFit="1" customWidth="1"/>
    <col min="5377" max="5377" width="9.140625" style="4"/>
    <col min="5378" max="5378" width="31.28515625" style="4" bestFit="1" customWidth="1"/>
    <col min="5379" max="5379" width="15.7109375" style="4" bestFit="1" customWidth="1"/>
    <col min="5380" max="5380" width="44.7109375" style="4" bestFit="1" customWidth="1"/>
    <col min="5381" max="5381" width="6.28515625" style="4" bestFit="1" customWidth="1"/>
    <col min="5382" max="5382" width="15.5703125" style="4" bestFit="1" customWidth="1"/>
    <col min="5383" max="5627" width="9.140625" style="4"/>
    <col min="5628" max="5628" width="41.7109375" style="4" bestFit="1" customWidth="1"/>
    <col min="5629" max="5629" width="15.7109375" style="4" bestFit="1" customWidth="1"/>
    <col min="5630" max="5630" width="41.5703125" style="4" customWidth="1"/>
    <col min="5631" max="5631" width="6.42578125" style="4" customWidth="1"/>
    <col min="5632" max="5632" width="18.28515625" style="4" bestFit="1" customWidth="1"/>
    <col min="5633" max="5633" width="9.140625" style="4"/>
    <col min="5634" max="5634" width="31.28515625" style="4" bestFit="1" customWidth="1"/>
    <col min="5635" max="5635" width="15.7109375" style="4" bestFit="1" customWidth="1"/>
    <col min="5636" max="5636" width="44.7109375" style="4" bestFit="1" customWidth="1"/>
    <col min="5637" max="5637" width="6.28515625" style="4" bestFit="1" customWidth="1"/>
    <col min="5638" max="5638" width="15.5703125" style="4" bestFit="1" customWidth="1"/>
    <col min="5639" max="5883" width="9.140625" style="4"/>
    <col min="5884" max="5884" width="41.7109375" style="4" bestFit="1" customWidth="1"/>
    <col min="5885" max="5885" width="15.7109375" style="4" bestFit="1" customWidth="1"/>
    <col min="5886" max="5886" width="41.5703125" style="4" customWidth="1"/>
    <col min="5887" max="5887" width="6.42578125" style="4" customWidth="1"/>
    <col min="5888" max="5888" width="18.28515625" style="4" bestFit="1" customWidth="1"/>
    <col min="5889" max="5889" width="9.140625" style="4"/>
    <col min="5890" max="5890" width="31.28515625" style="4" bestFit="1" customWidth="1"/>
    <col min="5891" max="5891" width="15.7109375" style="4" bestFit="1" customWidth="1"/>
    <col min="5892" max="5892" width="44.7109375" style="4" bestFit="1" customWidth="1"/>
    <col min="5893" max="5893" width="6.28515625" style="4" bestFit="1" customWidth="1"/>
    <col min="5894" max="5894" width="15.5703125" style="4" bestFit="1" customWidth="1"/>
    <col min="5895" max="6139" width="9.140625" style="4"/>
    <col min="6140" max="6140" width="41.7109375" style="4" bestFit="1" customWidth="1"/>
    <col min="6141" max="6141" width="15.7109375" style="4" bestFit="1" customWidth="1"/>
    <col min="6142" max="6142" width="41.5703125" style="4" customWidth="1"/>
    <col min="6143" max="6143" width="6.42578125" style="4" customWidth="1"/>
    <col min="6144" max="6144" width="18.28515625" style="4" bestFit="1" customWidth="1"/>
    <col min="6145" max="6145" width="9.140625" style="4"/>
    <col min="6146" max="6146" width="31.28515625" style="4" bestFit="1" customWidth="1"/>
    <col min="6147" max="6147" width="15.7109375" style="4" bestFit="1" customWidth="1"/>
    <col min="6148" max="6148" width="44.7109375" style="4" bestFit="1" customWidth="1"/>
    <col min="6149" max="6149" width="6.28515625" style="4" bestFit="1" customWidth="1"/>
    <col min="6150" max="6150" width="15.5703125" style="4" bestFit="1" customWidth="1"/>
    <col min="6151" max="6395" width="9.140625" style="4"/>
    <col min="6396" max="6396" width="41.7109375" style="4" bestFit="1" customWidth="1"/>
    <col min="6397" max="6397" width="15.7109375" style="4" bestFit="1" customWidth="1"/>
    <col min="6398" max="6398" width="41.5703125" style="4" customWidth="1"/>
    <col min="6399" max="6399" width="6.42578125" style="4" customWidth="1"/>
    <col min="6400" max="6400" width="18.28515625" style="4" bestFit="1" customWidth="1"/>
    <col min="6401" max="6401" width="9.140625" style="4"/>
    <col min="6402" max="6402" width="31.28515625" style="4" bestFit="1" customWidth="1"/>
    <col min="6403" max="6403" width="15.7109375" style="4" bestFit="1" customWidth="1"/>
    <col min="6404" max="6404" width="44.7109375" style="4" bestFit="1" customWidth="1"/>
    <col min="6405" max="6405" width="6.28515625" style="4" bestFit="1" customWidth="1"/>
    <col min="6406" max="6406" width="15.5703125" style="4" bestFit="1" customWidth="1"/>
    <col min="6407" max="6651" width="9.140625" style="4"/>
    <col min="6652" max="6652" width="41.7109375" style="4" bestFit="1" customWidth="1"/>
    <col min="6653" max="6653" width="15.7109375" style="4" bestFit="1" customWidth="1"/>
    <col min="6654" max="6654" width="41.5703125" style="4" customWidth="1"/>
    <col min="6655" max="6655" width="6.42578125" style="4" customWidth="1"/>
    <col min="6656" max="6656" width="18.28515625" style="4" bestFit="1" customWidth="1"/>
    <col min="6657" max="6657" width="9.140625" style="4"/>
    <col min="6658" max="6658" width="31.28515625" style="4" bestFit="1" customWidth="1"/>
    <col min="6659" max="6659" width="15.7109375" style="4" bestFit="1" customWidth="1"/>
    <col min="6660" max="6660" width="44.7109375" style="4" bestFit="1" customWidth="1"/>
    <col min="6661" max="6661" width="6.28515625" style="4" bestFit="1" customWidth="1"/>
    <col min="6662" max="6662" width="15.5703125" style="4" bestFit="1" customWidth="1"/>
    <col min="6663" max="6907" width="9.140625" style="4"/>
    <col min="6908" max="6908" width="41.7109375" style="4" bestFit="1" customWidth="1"/>
    <col min="6909" max="6909" width="15.7109375" style="4" bestFit="1" customWidth="1"/>
    <col min="6910" max="6910" width="41.5703125" style="4" customWidth="1"/>
    <col min="6911" max="6911" width="6.42578125" style="4" customWidth="1"/>
    <col min="6912" max="6912" width="18.28515625" style="4" bestFit="1" customWidth="1"/>
    <col min="6913" max="6913" width="9.140625" style="4"/>
    <col min="6914" max="6914" width="31.28515625" style="4" bestFit="1" customWidth="1"/>
    <col min="6915" max="6915" width="15.7109375" style="4" bestFit="1" customWidth="1"/>
    <col min="6916" max="6916" width="44.7109375" style="4" bestFit="1" customWidth="1"/>
    <col min="6917" max="6917" width="6.28515625" style="4" bestFit="1" customWidth="1"/>
    <col min="6918" max="6918" width="15.5703125" style="4" bestFit="1" customWidth="1"/>
    <col min="6919" max="7163" width="9.140625" style="4"/>
    <col min="7164" max="7164" width="41.7109375" style="4" bestFit="1" customWidth="1"/>
    <col min="7165" max="7165" width="15.7109375" style="4" bestFit="1" customWidth="1"/>
    <col min="7166" max="7166" width="41.5703125" style="4" customWidth="1"/>
    <col min="7167" max="7167" width="6.42578125" style="4" customWidth="1"/>
    <col min="7168" max="7168" width="18.28515625" style="4" bestFit="1" customWidth="1"/>
    <col min="7169" max="7169" width="9.140625" style="4"/>
    <col min="7170" max="7170" width="31.28515625" style="4" bestFit="1" customWidth="1"/>
    <col min="7171" max="7171" width="15.7109375" style="4" bestFit="1" customWidth="1"/>
    <col min="7172" max="7172" width="44.7109375" style="4" bestFit="1" customWidth="1"/>
    <col min="7173" max="7173" width="6.28515625" style="4" bestFit="1" customWidth="1"/>
    <col min="7174" max="7174" width="15.5703125" style="4" bestFit="1" customWidth="1"/>
    <col min="7175" max="7419" width="9.140625" style="4"/>
    <col min="7420" max="7420" width="41.7109375" style="4" bestFit="1" customWidth="1"/>
    <col min="7421" max="7421" width="15.7109375" style="4" bestFit="1" customWidth="1"/>
    <col min="7422" max="7422" width="41.5703125" style="4" customWidth="1"/>
    <col min="7423" max="7423" width="6.42578125" style="4" customWidth="1"/>
    <col min="7424" max="7424" width="18.28515625" style="4" bestFit="1" customWidth="1"/>
    <col min="7425" max="7425" width="9.140625" style="4"/>
    <col min="7426" max="7426" width="31.28515625" style="4" bestFit="1" customWidth="1"/>
    <col min="7427" max="7427" width="15.7109375" style="4" bestFit="1" customWidth="1"/>
    <col min="7428" max="7428" width="44.7109375" style="4" bestFit="1" customWidth="1"/>
    <col min="7429" max="7429" width="6.28515625" style="4" bestFit="1" customWidth="1"/>
    <col min="7430" max="7430" width="15.5703125" style="4" bestFit="1" customWidth="1"/>
    <col min="7431" max="7675" width="9.140625" style="4"/>
    <col min="7676" max="7676" width="41.7109375" style="4" bestFit="1" customWidth="1"/>
    <col min="7677" max="7677" width="15.7109375" style="4" bestFit="1" customWidth="1"/>
    <col min="7678" max="7678" width="41.5703125" style="4" customWidth="1"/>
    <col min="7679" max="7679" width="6.42578125" style="4" customWidth="1"/>
    <col min="7680" max="7680" width="18.28515625" style="4" bestFit="1" customWidth="1"/>
    <col min="7681" max="7681" width="9.140625" style="4"/>
    <col min="7682" max="7682" width="31.28515625" style="4" bestFit="1" customWidth="1"/>
    <col min="7683" max="7683" width="15.7109375" style="4" bestFit="1" customWidth="1"/>
    <col min="7684" max="7684" width="44.7109375" style="4" bestFit="1" customWidth="1"/>
    <col min="7685" max="7685" width="6.28515625" style="4" bestFit="1" customWidth="1"/>
    <col min="7686" max="7686" width="15.5703125" style="4" bestFit="1" customWidth="1"/>
    <col min="7687" max="7931" width="9.140625" style="4"/>
    <col min="7932" max="7932" width="41.7109375" style="4" bestFit="1" customWidth="1"/>
    <col min="7933" max="7933" width="15.7109375" style="4" bestFit="1" customWidth="1"/>
    <col min="7934" max="7934" width="41.5703125" style="4" customWidth="1"/>
    <col min="7935" max="7935" width="6.42578125" style="4" customWidth="1"/>
    <col min="7936" max="7936" width="18.28515625" style="4" bestFit="1" customWidth="1"/>
    <col min="7937" max="7937" width="9.140625" style="4"/>
    <col min="7938" max="7938" width="31.28515625" style="4" bestFit="1" customWidth="1"/>
    <col min="7939" max="7939" width="15.7109375" style="4" bestFit="1" customWidth="1"/>
    <col min="7940" max="7940" width="44.7109375" style="4" bestFit="1" customWidth="1"/>
    <col min="7941" max="7941" width="6.28515625" style="4" bestFit="1" customWidth="1"/>
    <col min="7942" max="7942" width="15.5703125" style="4" bestFit="1" customWidth="1"/>
    <col min="7943" max="8187" width="9.140625" style="4"/>
    <col min="8188" max="8188" width="41.7109375" style="4" bestFit="1" customWidth="1"/>
    <col min="8189" max="8189" width="15.7109375" style="4" bestFit="1" customWidth="1"/>
    <col min="8190" max="8190" width="41.5703125" style="4" customWidth="1"/>
    <col min="8191" max="8191" width="6.42578125" style="4" customWidth="1"/>
    <col min="8192" max="8192" width="18.28515625" style="4" bestFit="1" customWidth="1"/>
    <col min="8193" max="8193" width="9.140625" style="4"/>
    <col min="8194" max="8194" width="31.28515625" style="4" bestFit="1" customWidth="1"/>
    <col min="8195" max="8195" width="15.7109375" style="4" bestFit="1" customWidth="1"/>
    <col min="8196" max="8196" width="44.7109375" style="4" bestFit="1" customWidth="1"/>
    <col min="8197" max="8197" width="6.28515625" style="4" bestFit="1" customWidth="1"/>
    <col min="8198" max="8198" width="15.5703125" style="4" bestFit="1" customWidth="1"/>
    <col min="8199" max="8443" width="9.140625" style="4"/>
    <col min="8444" max="8444" width="41.7109375" style="4" bestFit="1" customWidth="1"/>
    <col min="8445" max="8445" width="15.7109375" style="4" bestFit="1" customWidth="1"/>
    <col min="8446" max="8446" width="41.5703125" style="4" customWidth="1"/>
    <col min="8447" max="8447" width="6.42578125" style="4" customWidth="1"/>
    <col min="8448" max="8448" width="18.28515625" style="4" bestFit="1" customWidth="1"/>
    <col min="8449" max="8449" width="9.140625" style="4"/>
    <col min="8450" max="8450" width="31.28515625" style="4" bestFit="1" customWidth="1"/>
    <col min="8451" max="8451" width="15.7109375" style="4" bestFit="1" customWidth="1"/>
    <col min="8452" max="8452" width="44.7109375" style="4" bestFit="1" customWidth="1"/>
    <col min="8453" max="8453" width="6.28515625" style="4" bestFit="1" customWidth="1"/>
    <col min="8454" max="8454" width="15.5703125" style="4" bestFit="1" customWidth="1"/>
    <col min="8455" max="8699" width="9.140625" style="4"/>
    <col min="8700" max="8700" width="41.7109375" style="4" bestFit="1" customWidth="1"/>
    <col min="8701" max="8701" width="15.7109375" style="4" bestFit="1" customWidth="1"/>
    <col min="8702" max="8702" width="41.5703125" style="4" customWidth="1"/>
    <col min="8703" max="8703" width="6.42578125" style="4" customWidth="1"/>
    <col min="8704" max="8704" width="18.28515625" style="4" bestFit="1" customWidth="1"/>
    <col min="8705" max="8705" width="9.140625" style="4"/>
    <col min="8706" max="8706" width="31.28515625" style="4" bestFit="1" customWidth="1"/>
    <col min="8707" max="8707" width="15.7109375" style="4" bestFit="1" customWidth="1"/>
    <col min="8708" max="8708" width="44.7109375" style="4" bestFit="1" customWidth="1"/>
    <col min="8709" max="8709" width="6.28515625" style="4" bestFit="1" customWidth="1"/>
    <col min="8710" max="8710" width="15.5703125" style="4" bestFit="1" customWidth="1"/>
    <col min="8711" max="8955" width="9.140625" style="4"/>
    <col min="8956" max="8956" width="41.7109375" style="4" bestFit="1" customWidth="1"/>
    <col min="8957" max="8957" width="15.7109375" style="4" bestFit="1" customWidth="1"/>
    <col min="8958" max="8958" width="41.5703125" style="4" customWidth="1"/>
    <col min="8959" max="8959" width="6.42578125" style="4" customWidth="1"/>
    <col min="8960" max="8960" width="18.28515625" style="4" bestFit="1" customWidth="1"/>
    <col min="8961" max="8961" width="9.140625" style="4"/>
    <col min="8962" max="8962" width="31.28515625" style="4" bestFit="1" customWidth="1"/>
    <col min="8963" max="8963" width="15.7109375" style="4" bestFit="1" customWidth="1"/>
    <col min="8964" max="8964" width="44.7109375" style="4" bestFit="1" customWidth="1"/>
    <col min="8965" max="8965" width="6.28515625" style="4" bestFit="1" customWidth="1"/>
    <col min="8966" max="8966" width="15.5703125" style="4" bestFit="1" customWidth="1"/>
    <col min="8967" max="9211" width="9.140625" style="4"/>
    <col min="9212" max="9212" width="41.7109375" style="4" bestFit="1" customWidth="1"/>
    <col min="9213" max="9213" width="15.7109375" style="4" bestFit="1" customWidth="1"/>
    <col min="9214" max="9214" width="41.5703125" style="4" customWidth="1"/>
    <col min="9215" max="9215" width="6.42578125" style="4" customWidth="1"/>
    <col min="9216" max="9216" width="18.28515625" style="4" bestFit="1" customWidth="1"/>
    <col min="9217" max="9217" width="9.140625" style="4"/>
    <col min="9218" max="9218" width="31.28515625" style="4" bestFit="1" customWidth="1"/>
    <col min="9219" max="9219" width="15.7109375" style="4" bestFit="1" customWidth="1"/>
    <col min="9220" max="9220" width="44.7109375" style="4" bestFit="1" customWidth="1"/>
    <col min="9221" max="9221" width="6.28515625" style="4" bestFit="1" customWidth="1"/>
    <col min="9222" max="9222" width="15.5703125" style="4" bestFit="1" customWidth="1"/>
    <col min="9223" max="9467" width="9.140625" style="4"/>
    <col min="9468" max="9468" width="41.7109375" style="4" bestFit="1" customWidth="1"/>
    <col min="9469" max="9469" width="15.7109375" style="4" bestFit="1" customWidth="1"/>
    <col min="9470" max="9470" width="41.5703125" style="4" customWidth="1"/>
    <col min="9471" max="9471" width="6.42578125" style="4" customWidth="1"/>
    <col min="9472" max="9472" width="18.28515625" style="4" bestFit="1" customWidth="1"/>
    <col min="9473" max="9473" width="9.140625" style="4"/>
    <col min="9474" max="9474" width="31.28515625" style="4" bestFit="1" customWidth="1"/>
    <col min="9475" max="9475" width="15.7109375" style="4" bestFit="1" customWidth="1"/>
    <col min="9476" max="9476" width="44.7109375" style="4" bestFit="1" customWidth="1"/>
    <col min="9477" max="9477" width="6.28515625" style="4" bestFit="1" customWidth="1"/>
    <col min="9478" max="9478" width="15.5703125" style="4" bestFit="1" customWidth="1"/>
    <col min="9479" max="9723" width="9.140625" style="4"/>
    <col min="9724" max="9724" width="41.7109375" style="4" bestFit="1" customWidth="1"/>
    <col min="9725" max="9725" width="15.7109375" style="4" bestFit="1" customWidth="1"/>
    <col min="9726" max="9726" width="41.5703125" style="4" customWidth="1"/>
    <col min="9727" max="9727" width="6.42578125" style="4" customWidth="1"/>
    <col min="9728" max="9728" width="18.28515625" style="4" bestFit="1" customWidth="1"/>
    <col min="9729" max="9729" width="9.140625" style="4"/>
    <col min="9730" max="9730" width="31.28515625" style="4" bestFit="1" customWidth="1"/>
    <col min="9731" max="9731" width="15.7109375" style="4" bestFit="1" customWidth="1"/>
    <col min="9732" max="9732" width="44.7109375" style="4" bestFit="1" customWidth="1"/>
    <col min="9733" max="9733" width="6.28515625" style="4" bestFit="1" customWidth="1"/>
    <col min="9734" max="9734" width="15.5703125" style="4" bestFit="1" customWidth="1"/>
    <col min="9735" max="9979" width="9.140625" style="4"/>
    <col min="9980" max="9980" width="41.7109375" style="4" bestFit="1" customWidth="1"/>
    <col min="9981" max="9981" width="15.7109375" style="4" bestFit="1" customWidth="1"/>
    <col min="9982" max="9982" width="41.5703125" style="4" customWidth="1"/>
    <col min="9983" max="9983" width="6.42578125" style="4" customWidth="1"/>
    <col min="9984" max="9984" width="18.28515625" style="4" bestFit="1" customWidth="1"/>
    <col min="9985" max="9985" width="9.140625" style="4"/>
    <col min="9986" max="9986" width="31.28515625" style="4" bestFit="1" customWidth="1"/>
    <col min="9987" max="9987" width="15.7109375" style="4" bestFit="1" customWidth="1"/>
    <col min="9988" max="9988" width="44.7109375" style="4" bestFit="1" customWidth="1"/>
    <col min="9989" max="9989" width="6.28515625" style="4" bestFit="1" customWidth="1"/>
    <col min="9990" max="9990" width="15.5703125" style="4" bestFit="1" customWidth="1"/>
    <col min="9991" max="10235" width="9.140625" style="4"/>
    <col min="10236" max="10236" width="41.7109375" style="4" bestFit="1" customWidth="1"/>
    <col min="10237" max="10237" width="15.7109375" style="4" bestFit="1" customWidth="1"/>
    <col min="10238" max="10238" width="41.5703125" style="4" customWidth="1"/>
    <col min="10239" max="10239" width="6.42578125" style="4" customWidth="1"/>
    <col min="10240" max="10240" width="18.28515625" style="4" bestFit="1" customWidth="1"/>
    <col min="10241" max="10241" width="9.140625" style="4"/>
    <col min="10242" max="10242" width="31.28515625" style="4" bestFit="1" customWidth="1"/>
    <col min="10243" max="10243" width="15.7109375" style="4" bestFit="1" customWidth="1"/>
    <col min="10244" max="10244" width="44.7109375" style="4" bestFit="1" customWidth="1"/>
    <col min="10245" max="10245" width="6.28515625" style="4" bestFit="1" customWidth="1"/>
    <col min="10246" max="10246" width="15.5703125" style="4" bestFit="1" customWidth="1"/>
    <col min="10247" max="10491" width="9.140625" style="4"/>
    <col min="10492" max="10492" width="41.7109375" style="4" bestFit="1" customWidth="1"/>
    <col min="10493" max="10493" width="15.7109375" style="4" bestFit="1" customWidth="1"/>
    <col min="10494" max="10494" width="41.5703125" style="4" customWidth="1"/>
    <col min="10495" max="10495" width="6.42578125" style="4" customWidth="1"/>
    <col min="10496" max="10496" width="18.28515625" style="4" bestFit="1" customWidth="1"/>
    <col min="10497" max="10497" width="9.140625" style="4"/>
    <col min="10498" max="10498" width="31.28515625" style="4" bestFit="1" customWidth="1"/>
    <col min="10499" max="10499" width="15.7109375" style="4" bestFit="1" customWidth="1"/>
    <col min="10500" max="10500" width="44.7109375" style="4" bestFit="1" customWidth="1"/>
    <col min="10501" max="10501" width="6.28515625" style="4" bestFit="1" customWidth="1"/>
    <col min="10502" max="10502" width="15.5703125" style="4" bestFit="1" customWidth="1"/>
    <col min="10503" max="10747" width="9.140625" style="4"/>
    <col min="10748" max="10748" width="41.7109375" style="4" bestFit="1" customWidth="1"/>
    <col min="10749" max="10749" width="15.7109375" style="4" bestFit="1" customWidth="1"/>
    <col min="10750" max="10750" width="41.5703125" style="4" customWidth="1"/>
    <col min="10751" max="10751" width="6.42578125" style="4" customWidth="1"/>
    <col min="10752" max="10752" width="18.28515625" style="4" bestFit="1" customWidth="1"/>
    <col min="10753" max="10753" width="9.140625" style="4"/>
    <col min="10754" max="10754" width="31.28515625" style="4" bestFit="1" customWidth="1"/>
    <col min="10755" max="10755" width="15.7109375" style="4" bestFit="1" customWidth="1"/>
    <col min="10756" max="10756" width="44.7109375" style="4" bestFit="1" customWidth="1"/>
    <col min="10757" max="10757" width="6.28515625" style="4" bestFit="1" customWidth="1"/>
    <col min="10758" max="10758" width="15.5703125" style="4" bestFit="1" customWidth="1"/>
    <col min="10759" max="11003" width="9.140625" style="4"/>
    <col min="11004" max="11004" width="41.7109375" style="4" bestFit="1" customWidth="1"/>
    <col min="11005" max="11005" width="15.7109375" style="4" bestFit="1" customWidth="1"/>
    <col min="11006" max="11006" width="41.5703125" style="4" customWidth="1"/>
    <col min="11007" max="11007" width="6.42578125" style="4" customWidth="1"/>
    <col min="11008" max="11008" width="18.28515625" style="4" bestFit="1" customWidth="1"/>
    <col min="11009" max="11009" width="9.140625" style="4"/>
    <col min="11010" max="11010" width="31.28515625" style="4" bestFit="1" customWidth="1"/>
    <col min="11011" max="11011" width="15.7109375" style="4" bestFit="1" customWidth="1"/>
    <col min="11012" max="11012" width="44.7109375" style="4" bestFit="1" customWidth="1"/>
    <col min="11013" max="11013" width="6.28515625" style="4" bestFit="1" customWidth="1"/>
    <col min="11014" max="11014" width="15.5703125" style="4" bestFit="1" customWidth="1"/>
    <col min="11015" max="11259" width="9.140625" style="4"/>
    <col min="11260" max="11260" width="41.7109375" style="4" bestFit="1" customWidth="1"/>
    <col min="11261" max="11261" width="15.7109375" style="4" bestFit="1" customWidth="1"/>
    <col min="11262" max="11262" width="41.5703125" style="4" customWidth="1"/>
    <col min="11263" max="11263" width="6.42578125" style="4" customWidth="1"/>
    <col min="11264" max="11264" width="18.28515625" style="4" bestFit="1" customWidth="1"/>
    <col min="11265" max="11265" width="9.140625" style="4"/>
    <col min="11266" max="11266" width="31.28515625" style="4" bestFit="1" customWidth="1"/>
    <col min="11267" max="11267" width="15.7109375" style="4" bestFit="1" customWidth="1"/>
    <col min="11268" max="11268" width="44.7109375" style="4" bestFit="1" customWidth="1"/>
    <col min="11269" max="11269" width="6.28515625" style="4" bestFit="1" customWidth="1"/>
    <col min="11270" max="11270" width="15.5703125" style="4" bestFit="1" customWidth="1"/>
    <col min="11271" max="11515" width="9.140625" style="4"/>
    <col min="11516" max="11516" width="41.7109375" style="4" bestFit="1" customWidth="1"/>
    <col min="11517" max="11517" width="15.7109375" style="4" bestFit="1" customWidth="1"/>
    <col min="11518" max="11518" width="41.5703125" style="4" customWidth="1"/>
    <col min="11519" max="11519" width="6.42578125" style="4" customWidth="1"/>
    <col min="11520" max="11520" width="18.28515625" style="4" bestFit="1" customWidth="1"/>
    <col min="11521" max="11521" width="9.140625" style="4"/>
    <col min="11522" max="11522" width="31.28515625" style="4" bestFit="1" customWidth="1"/>
    <col min="11523" max="11523" width="15.7109375" style="4" bestFit="1" customWidth="1"/>
    <col min="11524" max="11524" width="44.7109375" style="4" bestFit="1" customWidth="1"/>
    <col min="11525" max="11525" width="6.28515625" style="4" bestFit="1" customWidth="1"/>
    <col min="11526" max="11526" width="15.5703125" style="4" bestFit="1" customWidth="1"/>
    <col min="11527" max="11771" width="9.140625" style="4"/>
    <col min="11772" max="11772" width="41.7109375" style="4" bestFit="1" customWidth="1"/>
    <col min="11773" max="11773" width="15.7109375" style="4" bestFit="1" customWidth="1"/>
    <col min="11774" max="11774" width="41.5703125" style="4" customWidth="1"/>
    <col min="11775" max="11775" width="6.42578125" style="4" customWidth="1"/>
    <col min="11776" max="11776" width="18.28515625" style="4" bestFit="1" customWidth="1"/>
    <col min="11777" max="11777" width="9.140625" style="4"/>
    <col min="11778" max="11778" width="31.28515625" style="4" bestFit="1" customWidth="1"/>
    <col min="11779" max="11779" width="15.7109375" style="4" bestFit="1" customWidth="1"/>
    <col min="11780" max="11780" width="44.7109375" style="4" bestFit="1" customWidth="1"/>
    <col min="11781" max="11781" width="6.28515625" style="4" bestFit="1" customWidth="1"/>
    <col min="11782" max="11782" width="15.5703125" style="4" bestFit="1" customWidth="1"/>
    <col min="11783" max="12027" width="9.140625" style="4"/>
    <col min="12028" max="12028" width="41.7109375" style="4" bestFit="1" customWidth="1"/>
    <col min="12029" max="12029" width="15.7109375" style="4" bestFit="1" customWidth="1"/>
    <col min="12030" max="12030" width="41.5703125" style="4" customWidth="1"/>
    <col min="12031" max="12031" width="6.42578125" style="4" customWidth="1"/>
    <col min="12032" max="12032" width="18.28515625" style="4" bestFit="1" customWidth="1"/>
    <col min="12033" max="12033" width="9.140625" style="4"/>
    <col min="12034" max="12034" width="31.28515625" style="4" bestFit="1" customWidth="1"/>
    <col min="12035" max="12035" width="15.7109375" style="4" bestFit="1" customWidth="1"/>
    <col min="12036" max="12036" width="44.7109375" style="4" bestFit="1" customWidth="1"/>
    <col min="12037" max="12037" width="6.28515625" style="4" bestFit="1" customWidth="1"/>
    <col min="12038" max="12038" width="15.5703125" style="4" bestFit="1" customWidth="1"/>
    <col min="12039" max="12283" width="9.140625" style="4"/>
    <col min="12284" max="12284" width="41.7109375" style="4" bestFit="1" customWidth="1"/>
    <col min="12285" max="12285" width="15.7109375" style="4" bestFit="1" customWidth="1"/>
    <col min="12286" max="12286" width="41.5703125" style="4" customWidth="1"/>
    <col min="12287" max="12287" width="6.42578125" style="4" customWidth="1"/>
    <col min="12288" max="12288" width="18.28515625" style="4" bestFit="1" customWidth="1"/>
    <col min="12289" max="12289" width="9.140625" style="4"/>
    <col min="12290" max="12290" width="31.28515625" style="4" bestFit="1" customWidth="1"/>
    <col min="12291" max="12291" width="15.7109375" style="4" bestFit="1" customWidth="1"/>
    <col min="12292" max="12292" width="44.7109375" style="4" bestFit="1" customWidth="1"/>
    <col min="12293" max="12293" width="6.28515625" style="4" bestFit="1" customWidth="1"/>
    <col min="12294" max="12294" width="15.5703125" style="4" bestFit="1" customWidth="1"/>
    <col min="12295" max="12539" width="9.140625" style="4"/>
    <col min="12540" max="12540" width="41.7109375" style="4" bestFit="1" customWidth="1"/>
    <col min="12541" max="12541" width="15.7109375" style="4" bestFit="1" customWidth="1"/>
    <col min="12542" max="12542" width="41.5703125" style="4" customWidth="1"/>
    <col min="12543" max="12543" width="6.42578125" style="4" customWidth="1"/>
    <col min="12544" max="12544" width="18.28515625" style="4" bestFit="1" customWidth="1"/>
    <col min="12545" max="12545" width="9.140625" style="4"/>
    <col min="12546" max="12546" width="31.28515625" style="4" bestFit="1" customWidth="1"/>
    <col min="12547" max="12547" width="15.7109375" style="4" bestFit="1" customWidth="1"/>
    <col min="12548" max="12548" width="44.7109375" style="4" bestFit="1" customWidth="1"/>
    <col min="12549" max="12549" width="6.28515625" style="4" bestFit="1" customWidth="1"/>
    <col min="12550" max="12550" width="15.5703125" style="4" bestFit="1" customWidth="1"/>
    <col min="12551" max="12795" width="9.140625" style="4"/>
    <col min="12796" max="12796" width="41.7109375" style="4" bestFit="1" customWidth="1"/>
    <col min="12797" max="12797" width="15.7109375" style="4" bestFit="1" customWidth="1"/>
    <col min="12798" max="12798" width="41.5703125" style="4" customWidth="1"/>
    <col min="12799" max="12799" width="6.42578125" style="4" customWidth="1"/>
    <col min="12800" max="12800" width="18.28515625" style="4" bestFit="1" customWidth="1"/>
    <col min="12801" max="12801" width="9.140625" style="4"/>
    <col min="12802" max="12802" width="31.28515625" style="4" bestFit="1" customWidth="1"/>
    <col min="12803" max="12803" width="15.7109375" style="4" bestFit="1" customWidth="1"/>
    <col min="12804" max="12804" width="44.7109375" style="4" bestFit="1" customWidth="1"/>
    <col min="12805" max="12805" width="6.28515625" style="4" bestFit="1" customWidth="1"/>
    <col min="12806" max="12806" width="15.5703125" style="4" bestFit="1" customWidth="1"/>
    <col min="12807" max="13051" width="9.140625" style="4"/>
    <col min="13052" max="13052" width="41.7109375" style="4" bestFit="1" customWidth="1"/>
    <col min="13053" max="13053" width="15.7109375" style="4" bestFit="1" customWidth="1"/>
    <col min="13054" max="13054" width="41.5703125" style="4" customWidth="1"/>
    <col min="13055" max="13055" width="6.42578125" style="4" customWidth="1"/>
    <col min="13056" max="13056" width="18.28515625" style="4" bestFit="1" customWidth="1"/>
    <col min="13057" max="13057" width="9.140625" style="4"/>
    <col min="13058" max="13058" width="31.28515625" style="4" bestFit="1" customWidth="1"/>
    <col min="13059" max="13059" width="15.7109375" style="4" bestFit="1" customWidth="1"/>
    <col min="13060" max="13060" width="44.7109375" style="4" bestFit="1" customWidth="1"/>
    <col min="13061" max="13061" width="6.28515625" style="4" bestFit="1" customWidth="1"/>
    <col min="13062" max="13062" width="15.5703125" style="4" bestFit="1" customWidth="1"/>
    <col min="13063" max="13307" width="9.140625" style="4"/>
    <col min="13308" max="13308" width="41.7109375" style="4" bestFit="1" customWidth="1"/>
    <col min="13309" max="13309" width="15.7109375" style="4" bestFit="1" customWidth="1"/>
    <col min="13310" max="13310" width="41.5703125" style="4" customWidth="1"/>
    <col min="13311" max="13311" width="6.42578125" style="4" customWidth="1"/>
    <col min="13312" max="13312" width="18.28515625" style="4" bestFit="1" customWidth="1"/>
    <col min="13313" max="13313" width="9.140625" style="4"/>
    <col min="13314" max="13314" width="31.28515625" style="4" bestFit="1" customWidth="1"/>
    <col min="13315" max="13315" width="15.7109375" style="4" bestFit="1" customWidth="1"/>
    <col min="13316" max="13316" width="44.7109375" style="4" bestFit="1" customWidth="1"/>
    <col min="13317" max="13317" width="6.28515625" style="4" bestFit="1" customWidth="1"/>
    <col min="13318" max="13318" width="15.5703125" style="4" bestFit="1" customWidth="1"/>
    <col min="13319" max="13563" width="9.140625" style="4"/>
    <col min="13564" max="13564" width="41.7109375" style="4" bestFit="1" customWidth="1"/>
    <col min="13565" max="13565" width="15.7109375" style="4" bestFit="1" customWidth="1"/>
    <col min="13566" max="13566" width="41.5703125" style="4" customWidth="1"/>
    <col min="13567" max="13567" width="6.42578125" style="4" customWidth="1"/>
    <col min="13568" max="13568" width="18.28515625" style="4" bestFit="1" customWidth="1"/>
    <col min="13569" max="13569" width="9.140625" style="4"/>
    <col min="13570" max="13570" width="31.28515625" style="4" bestFit="1" customWidth="1"/>
    <col min="13571" max="13571" width="15.7109375" style="4" bestFit="1" customWidth="1"/>
    <col min="13572" max="13572" width="44.7109375" style="4" bestFit="1" customWidth="1"/>
    <col min="13573" max="13573" width="6.28515625" style="4" bestFit="1" customWidth="1"/>
    <col min="13574" max="13574" width="15.5703125" style="4" bestFit="1" customWidth="1"/>
    <col min="13575" max="13819" width="9.140625" style="4"/>
    <col min="13820" max="13820" width="41.7109375" style="4" bestFit="1" customWidth="1"/>
    <col min="13821" max="13821" width="15.7109375" style="4" bestFit="1" customWidth="1"/>
    <col min="13822" max="13822" width="41.5703125" style="4" customWidth="1"/>
    <col min="13823" max="13823" width="6.42578125" style="4" customWidth="1"/>
    <col min="13824" max="13824" width="18.28515625" style="4" bestFit="1" customWidth="1"/>
    <col min="13825" max="13825" width="9.140625" style="4"/>
    <col min="13826" max="13826" width="31.28515625" style="4" bestFit="1" customWidth="1"/>
    <col min="13827" max="13827" width="15.7109375" style="4" bestFit="1" customWidth="1"/>
    <col min="13828" max="13828" width="44.7109375" style="4" bestFit="1" customWidth="1"/>
    <col min="13829" max="13829" width="6.28515625" style="4" bestFit="1" customWidth="1"/>
    <col min="13830" max="13830" width="15.5703125" style="4" bestFit="1" customWidth="1"/>
    <col min="13831" max="14075" width="9.140625" style="4"/>
    <col min="14076" max="14076" width="41.7109375" style="4" bestFit="1" customWidth="1"/>
    <col min="14077" max="14077" width="15.7109375" style="4" bestFit="1" customWidth="1"/>
    <col min="14078" max="14078" width="41.5703125" style="4" customWidth="1"/>
    <col min="14079" max="14079" width="6.42578125" style="4" customWidth="1"/>
    <col min="14080" max="14080" width="18.28515625" style="4" bestFit="1" customWidth="1"/>
    <col min="14081" max="14081" width="9.140625" style="4"/>
    <col min="14082" max="14082" width="31.28515625" style="4" bestFit="1" customWidth="1"/>
    <col min="14083" max="14083" width="15.7109375" style="4" bestFit="1" customWidth="1"/>
    <col min="14084" max="14084" width="44.7109375" style="4" bestFit="1" customWidth="1"/>
    <col min="14085" max="14085" width="6.28515625" style="4" bestFit="1" customWidth="1"/>
    <col min="14086" max="14086" width="15.5703125" style="4" bestFit="1" customWidth="1"/>
    <col min="14087" max="14331" width="9.140625" style="4"/>
    <col min="14332" max="14332" width="41.7109375" style="4" bestFit="1" customWidth="1"/>
    <col min="14333" max="14333" width="15.7109375" style="4" bestFit="1" customWidth="1"/>
    <col min="14334" max="14334" width="41.5703125" style="4" customWidth="1"/>
    <col min="14335" max="14335" width="6.42578125" style="4" customWidth="1"/>
    <col min="14336" max="14336" width="18.28515625" style="4" bestFit="1" customWidth="1"/>
    <col min="14337" max="14337" width="9.140625" style="4"/>
    <col min="14338" max="14338" width="31.28515625" style="4" bestFit="1" customWidth="1"/>
    <col min="14339" max="14339" width="15.7109375" style="4" bestFit="1" customWidth="1"/>
    <col min="14340" max="14340" width="44.7109375" style="4" bestFit="1" customWidth="1"/>
    <col min="14341" max="14341" width="6.28515625" style="4" bestFit="1" customWidth="1"/>
    <col min="14342" max="14342" width="15.5703125" style="4" bestFit="1" customWidth="1"/>
    <col min="14343" max="14587" width="9.140625" style="4"/>
    <col min="14588" max="14588" width="41.7109375" style="4" bestFit="1" customWidth="1"/>
    <col min="14589" max="14589" width="15.7109375" style="4" bestFit="1" customWidth="1"/>
    <col min="14590" max="14590" width="41.5703125" style="4" customWidth="1"/>
    <col min="14591" max="14591" width="6.42578125" style="4" customWidth="1"/>
    <col min="14592" max="14592" width="18.28515625" style="4" bestFit="1" customWidth="1"/>
    <col min="14593" max="14593" width="9.140625" style="4"/>
    <col min="14594" max="14594" width="31.28515625" style="4" bestFit="1" customWidth="1"/>
    <col min="14595" max="14595" width="15.7109375" style="4" bestFit="1" customWidth="1"/>
    <col min="14596" max="14596" width="44.7109375" style="4" bestFit="1" customWidth="1"/>
    <col min="14597" max="14597" width="6.28515625" style="4" bestFit="1" customWidth="1"/>
    <col min="14598" max="14598" width="15.5703125" style="4" bestFit="1" customWidth="1"/>
    <col min="14599" max="14843" width="9.140625" style="4"/>
    <col min="14844" max="14844" width="41.7109375" style="4" bestFit="1" customWidth="1"/>
    <col min="14845" max="14845" width="15.7109375" style="4" bestFit="1" customWidth="1"/>
    <col min="14846" max="14846" width="41.5703125" style="4" customWidth="1"/>
    <col min="14847" max="14847" width="6.42578125" style="4" customWidth="1"/>
    <col min="14848" max="14848" width="18.28515625" style="4" bestFit="1" customWidth="1"/>
    <col min="14849" max="14849" width="9.140625" style="4"/>
    <col min="14850" max="14850" width="31.28515625" style="4" bestFit="1" customWidth="1"/>
    <col min="14851" max="14851" width="15.7109375" style="4" bestFit="1" customWidth="1"/>
    <col min="14852" max="14852" width="44.7109375" style="4" bestFit="1" customWidth="1"/>
    <col min="14853" max="14853" width="6.28515625" style="4" bestFit="1" customWidth="1"/>
    <col min="14854" max="14854" width="15.5703125" style="4" bestFit="1" customWidth="1"/>
    <col min="14855" max="15099" width="9.140625" style="4"/>
    <col min="15100" max="15100" width="41.7109375" style="4" bestFit="1" customWidth="1"/>
    <col min="15101" max="15101" width="15.7109375" style="4" bestFit="1" customWidth="1"/>
    <col min="15102" max="15102" width="41.5703125" style="4" customWidth="1"/>
    <col min="15103" max="15103" width="6.42578125" style="4" customWidth="1"/>
    <col min="15104" max="15104" width="18.28515625" style="4" bestFit="1" customWidth="1"/>
    <col min="15105" max="15105" width="9.140625" style="4"/>
    <col min="15106" max="15106" width="31.28515625" style="4" bestFit="1" customWidth="1"/>
    <col min="15107" max="15107" width="15.7109375" style="4" bestFit="1" customWidth="1"/>
    <col min="15108" max="15108" width="44.7109375" style="4" bestFit="1" customWidth="1"/>
    <col min="15109" max="15109" width="6.28515625" style="4" bestFit="1" customWidth="1"/>
    <col min="15110" max="15110" width="15.5703125" style="4" bestFit="1" customWidth="1"/>
    <col min="15111" max="15355" width="9.140625" style="4"/>
    <col min="15356" max="15356" width="41.7109375" style="4" bestFit="1" customWidth="1"/>
    <col min="15357" max="15357" width="15.7109375" style="4" bestFit="1" customWidth="1"/>
    <col min="15358" max="15358" width="41.5703125" style="4" customWidth="1"/>
    <col min="15359" max="15359" width="6.42578125" style="4" customWidth="1"/>
    <col min="15360" max="15360" width="18.28515625" style="4" bestFit="1" customWidth="1"/>
    <col min="15361" max="15361" width="9.140625" style="4"/>
    <col min="15362" max="15362" width="31.28515625" style="4" bestFit="1" customWidth="1"/>
    <col min="15363" max="15363" width="15.7109375" style="4" bestFit="1" customWidth="1"/>
    <col min="15364" max="15364" width="44.7109375" style="4" bestFit="1" customWidth="1"/>
    <col min="15365" max="15365" width="6.28515625" style="4" bestFit="1" customWidth="1"/>
    <col min="15366" max="15366" width="15.5703125" style="4" bestFit="1" customWidth="1"/>
    <col min="15367" max="15611" width="9.140625" style="4"/>
    <col min="15612" max="15612" width="41.7109375" style="4" bestFit="1" customWidth="1"/>
    <col min="15613" max="15613" width="15.7109375" style="4" bestFit="1" customWidth="1"/>
    <col min="15614" max="15614" width="41.5703125" style="4" customWidth="1"/>
    <col min="15615" max="15615" width="6.42578125" style="4" customWidth="1"/>
    <col min="15616" max="15616" width="18.28515625" style="4" bestFit="1" customWidth="1"/>
    <col min="15617" max="15617" width="9.140625" style="4"/>
    <col min="15618" max="15618" width="31.28515625" style="4" bestFit="1" customWidth="1"/>
    <col min="15619" max="15619" width="15.7109375" style="4" bestFit="1" customWidth="1"/>
    <col min="15620" max="15620" width="44.7109375" style="4" bestFit="1" customWidth="1"/>
    <col min="15621" max="15621" width="6.28515625" style="4" bestFit="1" customWidth="1"/>
    <col min="15622" max="15622" width="15.5703125" style="4" bestFit="1" customWidth="1"/>
    <col min="15623" max="15867" width="9.140625" style="4"/>
    <col min="15868" max="15868" width="41.7109375" style="4" bestFit="1" customWidth="1"/>
    <col min="15869" max="15869" width="15.7109375" style="4" bestFit="1" customWidth="1"/>
    <col min="15870" max="15870" width="41.5703125" style="4" customWidth="1"/>
    <col min="15871" max="15871" width="6.42578125" style="4" customWidth="1"/>
    <col min="15872" max="15872" width="18.28515625" style="4" bestFit="1" customWidth="1"/>
    <col min="15873" max="15873" width="9.140625" style="4"/>
    <col min="15874" max="15874" width="31.28515625" style="4" bestFit="1" customWidth="1"/>
    <col min="15875" max="15875" width="15.7109375" style="4" bestFit="1" customWidth="1"/>
    <col min="15876" max="15876" width="44.7109375" style="4" bestFit="1" customWidth="1"/>
    <col min="15877" max="15877" width="6.28515625" style="4" bestFit="1" customWidth="1"/>
    <col min="15878" max="15878" width="15.5703125" style="4" bestFit="1" customWidth="1"/>
    <col min="15879" max="16123" width="9.140625" style="4"/>
    <col min="16124" max="16124" width="41.7109375" style="4" bestFit="1" customWidth="1"/>
    <col min="16125" max="16125" width="15.7109375" style="4" bestFit="1" customWidth="1"/>
    <col min="16126" max="16126" width="41.5703125" style="4" customWidth="1"/>
    <col min="16127" max="16127" width="6.42578125" style="4" customWidth="1"/>
    <col min="16128" max="16128" width="18.28515625" style="4" bestFit="1" customWidth="1"/>
    <col min="16129" max="16129" width="9.140625" style="4"/>
    <col min="16130" max="16130" width="31.28515625" style="4" bestFit="1" customWidth="1"/>
    <col min="16131" max="16131" width="15.7109375" style="4" bestFit="1" customWidth="1"/>
    <col min="16132" max="16132" width="44.7109375" style="4" bestFit="1" customWidth="1"/>
    <col min="16133" max="16133" width="6.28515625" style="4" bestFit="1" customWidth="1"/>
    <col min="16134" max="16134" width="15.5703125" style="4" bestFit="1" customWidth="1"/>
    <col min="16135" max="16384" width="9.140625" style="4"/>
  </cols>
  <sheetData>
    <row r="2" spans="3:10" ht="33.75" customHeight="1">
      <c r="C2" s="885" t="s">
        <v>690</v>
      </c>
      <c r="D2" s="885"/>
      <c r="E2" s="885"/>
      <c r="F2" s="885"/>
      <c r="G2" s="885"/>
      <c r="H2" s="885"/>
      <c r="I2" s="885"/>
      <c r="J2" s="885"/>
    </row>
    <row r="4" spans="3:10">
      <c r="C4" s="36" t="s">
        <v>1</v>
      </c>
    </row>
    <row r="5" spans="3:10">
      <c r="C5" s="1" t="s">
        <v>2</v>
      </c>
      <c r="D5" s="887"/>
      <c r="E5" s="896"/>
      <c r="F5" s="888"/>
      <c r="G5" s="2"/>
      <c r="H5" s="3"/>
    </row>
    <row r="6" spans="3:10" ht="38.25">
      <c r="C6" s="48" t="s">
        <v>3</v>
      </c>
      <c r="D6" s="5" t="s">
        <v>4</v>
      </c>
      <c r="E6" s="5"/>
      <c r="F6" s="5" t="s">
        <v>5</v>
      </c>
      <c r="G6" s="6" t="s">
        <v>6</v>
      </c>
      <c r="H6" s="22" t="s">
        <v>7</v>
      </c>
    </row>
    <row r="7" spans="3:10">
      <c r="C7" s="859" t="s">
        <v>8</v>
      </c>
      <c r="D7" s="889" t="s">
        <v>9</v>
      </c>
      <c r="E7" s="30"/>
      <c r="F7" s="539" t="s">
        <v>691</v>
      </c>
      <c r="G7" s="8"/>
      <c r="H7" s="9">
        <v>887755.33</v>
      </c>
      <c r="I7" s="169" t="s">
        <v>692</v>
      </c>
    </row>
    <row r="8" spans="3:10">
      <c r="C8" s="859"/>
      <c r="D8" s="889"/>
      <c r="E8" s="325"/>
      <c r="F8" s="144"/>
      <c r="G8" s="11"/>
      <c r="H8" s="183">
        <f>SUM(H7)</f>
        <v>887755.33</v>
      </c>
    </row>
    <row r="9" spans="3:10" ht="25.5">
      <c r="C9" s="35" t="s">
        <v>11</v>
      </c>
      <c r="D9" s="890" t="s">
        <v>693</v>
      </c>
      <c r="E9" s="21"/>
      <c r="F9" s="548" t="s">
        <v>694</v>
      </c>
      <c r="G9" s="142">
        <v>9</v>
      </c>
      <c r="H9" s="12">
        <v>885185.79</v>
      </c>
    </row>
    <row r="10" spans="3:10">
      <c r="C10" s="79"/>
      <c r="D10" s="891"/>
      <c r="E10" s="21"/>
      <c r="F10" s="548"/>
      <c r="G10" s="142"/>
      <c r="H10" s="183">
        <f>SUM(H9:H9)</f>
        <v>885185.79</v>
      </c>
    </row>
    <row r="11" spans="3:10" ht="25.5">
      <c r="C11" s="35" t="s">
        <v>45</v>
      </c>
      <c r="D11" s="882" t="s">
        <v>12</v>
      </c>
      <c r="E11" s="215"/>
      <c r="F11" s="548" t="s">
        <v>695</v>
      </c>
      <c r="G11" s="143"/>
      <c r="H11" s="12">
        <v>588447.03</v>
      </c>
      <c r="I11" s="324" t="s">
        <v>696</v>
      </c>
    </row>
    <row r="12" spans="3:10">
      <c r="C12" s="145"/>
      <c r="D12" s="884"/>
      <c r="E12" s="299"/>
      <c r="F12" s="548"/>
      <c r="G12" s="125"/>
      <c r="H12" s="183">
        <f>SUM(H11:H11)</f>
        <v>588447.03</v>
      </c>
    </row>
    <row r="13" spans="3:10">
      <c r="C13" s="16"/>
      <c r="D13" s="16"/>
      <c r="E13" s="16"/>
      <c r="F13" s="542"/>
      <c r="G13" s="30"/>
      <c r="H13" s="184">
        <f>SUM(H12,H10,H8)</f>
        <v>2361388.15</v>
      </c>
    </row>
    <row r="19" spans="3:12" ht="25.5">
      <c r="C19" s="618" t="s">
        <v>697</v>
      </c>
      <c r="D19" s="461"/>
      <c r="E19" s="461"/>
      <c r="F19" s="461"/>
      <c r="G19" s="457"/>
      <c r="H19" s="484"/>
      <c r="I19" s="581"/>
      <c r="J19" s="461"/>
      <c r="K19" s="461"/>
    </row>
    <row r="20" spans="3:12">
      <c r="C20" s="619" t="s">
        <v>365</v>
      </c>
      <c r="D20" s="976" t="s">
        <v>698</v>
      </c>
      <c r="E20" s="976"/>
      <c r="F20" s="976"/>
      <c r="G20" s="553"/>
      <c r="H20" s="586"/>
      <c r="I20" s="581"/>
      <c r="J20" s="461"/>
      <c r="K20" s="461"/>
    </row>
    <row r="21" spans="3:12" ht="38.25">
      <c r="C21" s="434" t="s">
        <v>3</v>
      </c>
      <c r="D21" s="620" t="s">
        <v>4</v>
      </c>
      <c r="E21" s="620" t="s">
        <v>159</v>
      </c>
      <c r="F21" s="620" t="s">
        <v>5</v>
      </c>
      <c r="G21" s="621" t="s">
        <v>6</v>
      </c>
      <c r="H21" s="622" t="s">
        <v>7</v>
      </c>
      <c r="I21" s="623" t="s">
        <v>160</v>
      </c>
      <c r="J21" s="623" t="s">
        <v>161</v>
      </c>
      <c r="K21" s="624" t="s">
        <v>162</v>
      </c>
    </row>
    <row r="22" spans="3:12">
      <c r="C22" s="863" t="s">
        <v>8</v>
      </c>
      <c r="D22" s="863" t="s">
        <v>9</v>
      </c>
      <c r="E22" s="438">
        <v>1</v>
      </c>
      <c r="F22" s="538" t="s">
        <v>691</v>
      </c>
      <c r="G22" s="440"/>
      <c r="H22" s="441">
        <v>887755.33</v>
      </c>
      <c r="I22" s="625" t="s">
        <v>164</v>
      </c>
      <c r="J22" s="614" t="s">
        <v>699</v>
      </c>
      <c r="K22" s="461"/>
      <c r="L22" s="4" t="s">
        <v>700</v>
      </c>
    </row>
    <row r="23" spans="3:12">
      <c r="C23" s="863"/>
      <c r="D23" s="863"/>
      <c r="E23" s="608"/>
      <c r="F23" s="609"/>
      <c r="G23" s="608"/>
      <c r="H23" s="610">
        <f>SUM(H22)</f>
        <v>887755.33</v>
      </c>
      <c r="I23" s="611"/>
      <c r="J23" s="615"/>
      <c r="K23" s="461"/>
    </row>
    <row r="24" spans="3:12">
      <c r="C24" s="438" t="s">
        <v>45</v>
      </c>
      <c r="D24" s="865" t="s">
        <v>701</v>
      </c>
      <c r="E24" s="457" t="s">
        <v>291</v>
      </c>
      <c r="F24" s="538" t="s">
        <v>695</v>
      </c>
      <c r="G24" s="440"/>
      <c r="H24" s="445">
        <v>588447.03</v>
      </c>
      <c r="I24" s="625" t="s">
        <v>164</v>
      </c>
      <c r="J24" s="614" t="s">
        <v>702</v>
      </c>
      <c r="K24" s="461"/>
    </row>
    <row r="25" spans="3:12">
      <c r="C25" s="863" t="s">
        <v>703</v>
      </c>
      <c r="D25" s="865"/>
      <c r="E25" s="457"/>
      <c r="F25" s="589" t="s">
        <v>704</v>
      </c>
      <c r="G25" s="590">
        <v>6240</v>
      </c>
      <c r="H25" s="591">
        <v>200000</v>
      </c>
      <c r="I25" s="626" t="s">
        <v>183</v>
      </c>
      <c r="J25" s="617" t="s">
        <v>705</v>
      </c>
      <c r="K25" s="461"/>
    </row>
    <row r="26" spans="3:12">
      <c r="C26" s="863"/>
      <c r="D26" s="865"/>
      <c r="E26" s="457"/>
      <c r="F26" s="589" t="s">
        <v>706</v>
      </c>
      <c r="G26" s="590">
        <v>5</v>
      </c>
      <c r="H26" s="591">
        <v>19901.18</v>
      </c>
      <c r="I26" s="626" t="s">
        <v>183</v>
      </c>
      <c r="J26" s="617" t="s">
        <v>705</v>
      </c>
      <c r="K26" s="461"/>
    </row>
    <row r="27" spans="3:12">
      <c r="C27" s="438"/>
      <c r="D27" s="865"/>
      <c r="E27" s="588"/>
      <c r="F27" s="588"/>
      <c r="G27" s="588"/>
      <c r="H27" s="588">
        <f>SUM(H24:H26)</f>
        <v>808348.21000000008</v>
      </c>
      <c r="I27" s="529"/>
      <c r="J27" s="616"/>
      <c r="K27" s="461"/>
    </row>
    <row r="28" spans="3:12" ht="12.75" customHeight="1">
      <c r="C28" s="973" t="s">
        <v>45</v>
      </c>
      <c r="D28" s="865" t="s">
        <v>693</v>
      </c>
      <c r="E28" s="457">
        <v>2</v>
      </c>
      <c r="F28" s="538" t="s">
        <v>707</v>
      </c>
      <c r="G28" s="526">
        <v>9</v>
      </c>
      <c r="H28" s="445">
        <v>855185.79</v>
      </c>
      <c r="I28" s="627" t="s">
        <v>168</v>
      </c>
      <c r="J28" s="614" t="s">
        <v>708</v>
      </c>
      <c r="K28" s="461"/>
    </row>
    <row r="29" spans="3:12">
      <c r="C29" s="974"/>
      <c r="D29" s="865"/>
      <c r="E29" s="457">
        <v>3</v>
      </c>
      <c r="F29" s="589" t="s">
        <v>709</v>
      </c>
      <c r="G29" s="592">
        <v>25</v>
      </c>
      <c r="H29" s="591">
        <v>38000</v>
      </c>
      <c r="I29" s="627" t="s">
        <v>168</v>
      </c>
      <c r="J29" s="614" t="s">
        <v>710</v>
      </c>
      <c r="K29" s="461"/>
    </row>
    <row r="30" spans="3:12">
      <c r="C30" s="974"/>
      <c r="D30" s="865"/>
      <c r="E30" s="457">
        <v>3</v>
      </c>
      <c r="F30" s="589" t="s">
        <v>602</v>
      </c>
      <c r="G30" s="592">
        <v>11</v>
      </c>
      <c r="H30" s="591">
        <v>43551.37</v>
      </c>
      <c r="I30" s="627" t="s">
        <v>711</v>
      </c>
      <c r="J30" s="614" t="s">
        <v>710</v>
      </c>
      <c r="K30" s="461"/>
    </row>
    <row r="31" spans="3:12">
      <c r="C31" s="974"/>
      <c r="D31" s="865"/>
      <c r="E31" s="457">
        <v>3</v>
      </c>
      <c r="F31" s="589" t="s">
        <v>602</v>
      </c>
      <c r="G31" s="592">
        <v>15</v>
      </c>
      <c r="H31" s="591">
        <v>76999.95</v>
      </c>
      <c r="I31" s="627" t="s">
        <v>168</v>
      </c>
      <c r="J31" s="614" t="s">
        <v>712</v>
      </c>
      <c r="K31" s="461"/>
    </row>
    <row r="32" spans="3:12">
      <c r="C32" s="974"/>
      <c r="D32" s="865"/>
      <c r="E32" s="457">
        <v>3</v>
      </c>
      <c r="F32" s="612" t="s">
        <v>713</v>
      </c>
      <c r="G32" s="592">
        <v>10</v>
      </c>
      <c r="H32" s="591">
        <v>4000</v>
      </c>
      <c r="I32" s="627" t="s">
        <v>711</v>
      </c>
      <c r="J32" s="614" t="s">
        <v>712</v>
      </c>
      <c r="K32" s="461"/>
    </row>
    <row r="33" spans="3:11">
      <c r="C33" s="975"/>
      <c r="D33" s="865"/>
      <c r="E33" s="457">
        <v>3</v>
      </c>
      <c r="F33" s="612" t="s">
        <v>714</v>
      </c>
      <c r="G33" s="592">
        <v>1</v>
      </c>
      <c r="H33" s="591">
        <v>350000</v>
      </c>
      <c r="I33" s="627" t="s">
        <v>179</v>
      </c>
      <c r="J33" s="614" t="s">
        <v>710</v>
      </c>
      <c r="K33" s="461"/>
    </row>
    <row r="34" spans="3:11">
      <c r="C34" s="613"/>
      <c r="D34" s="865"/>
      <c r="E34" s="588"/>
      <c r="F34" s="588"/>
      <c r="G34" s="588"/>
      <c r="H34" s="588">
        <f>SUM(H28:H33)</f>
        <v>1367737.1099999999</v>
      </c>
      <c r="I34" s="588"/>
      <c r="J34" s="616"/>
      <c r="K34" s="461"/>
    </row>
    <row r="35" spans="3:11">
      <c r="C35" s="16"/>
      <c r="D35" s="16"/>
      <c r="E35" s="16"/>
      <c r="F35" s="542"/>
      <c r="G35" s="30"/>
      <c r="H35" s="212">
        <f>H23+H27+H34</f>
        <v>3063840.65</v>
      </c>
    </row>
    <row r="40" spans="3:11" ht="25.5">
      <c r="C40" s="618" t="s">
        <v>697</v>
      </c>
      <c r="D40" s="461"/>
      <c r="E40" s="461"/>
      <c r="F40" s="461"/>
      <c r="G40" s="457"/>
      <c r="H40" s="484"/>
      <c r="I40" s="581"/>
      <c r="J40" s="461"/>
      <c r="K40" s="461"/>
    </row>
    <row r="41" spans="3:11">
      <c r="C41" s="619" t="s">
        <v>365</v>
      </c>
      <c r="D41" s="976" t="s">
        <v>698</v>
      </c>
      <c r="E41" s="976"/>
      <c r="F41" s="976"/>
      <c r="G41" s="553"/>
      <c r="H41" s="586"/>
      <c r="I41" s="581"/>
      <c r="J41" s="461"/>
      <c r="K41" s="461"/>
    </row>
    <row r="42" spans="3:11" ht="38.25">
      <c r="C42" s="434" t="s">
        <v>3</v>
      </c>
      <c r="D42" s="620" t="s">
        <v>4</v>
      </c>
      <c r="E42" s="620" t="s">
        <v>159</v>
      </c>
      <c r="F42" s="620" t="s">
        <v>5</v>
      </c>
      <c r="G42" s="621" t="s">
        <v>6</v>
      </c>
      <c r="H42" s="622" t="s">
        <v>7</v>
      </c>
      <c r="I42" s="623" t="s">
        <v>160</v>
      </c>
      <c r="J42" s="623" t="s">
        <v>161</v>
      </c>
      <c r="K42" s="624" t="s">
        <v>162</v>
      </c>
    </row>
    <row r="43" spans="3:11" ht="25.5">
      <c r="C43" s="863" t="s">
        <v>8</v>
      </c>
      <c r="D43" s="863" t="s">
        <v>9</v>
      </c>
      <c r="E43" s="438">
        <v>1</v>
      </c>
      <c r="F43" s="13" t="s">
        <v>715</v>
      </c>
      <c r="G43" s="440"/>
      <c r="H43" s="441">
        <v>887755.33</v>
      </c>
      <c r="I43" s="625" t="s">
        <v>164</v>
      </c>
      <c r="J43" s="614" t="s">
        <v>716</v>
      </c>
      <c r="K43" s="461"/>
    </row>
    <row r="44" spans="3:11">
      <c r="C44" s="863"/>
      <c r="D44" s="863"/>
      <c r="E44" s="608"/>
      <c r="F44" s="609"/>
      <c r="G44" s="608"/>
      <c r="H44" s="610">
        <f>SUM(H43)</f>
        <v>887755.33</v>
      </c>
      <c r="I44" s="611"/>
      <c r="J44" s="615"/>
      <c r="K44" s="461"/>
    </row>
    <row r="45" spans="3:11">
      <c r="C45" s="438" t="s">
        <v>45</v>
      </c>
      <c r="D45" s="865" t="s">
        <v>701</v>
      </c>
      <c r="E45" s="457" t="s">
        <v>291</v>
      </c>
      <c r="F45" s="538" t="s">
        <v>695</v>
      </c>
      <c r="G45" s="440"/>
      <c r="H45" s="445">
        <v>588447.03</v>
      </c>
      <c r="I45" s="625" t="s">
        <v>164</v>
      </c>
      <c r="J45" s="614" t="s">
        <v>702</v>
      </c>
      <c r="K45" s="461"/>
    </row>
    <row r="46" spans="3:11">
      <c r="C46" s="863" t="s">
        <v>703</v>
      </c>
      <c r="D46" s="865"/>
      <c r="E46" s="457">
        <v>3</v>
      </c>
      <c r="F46" s="589" t="s">
        <v>704</v>
      </c>
      <c r="G46" s="590">
        <v>6240</v>
      </c>
      <c r="H46" s="591">
        <v>200000</v>
      </c>
      <c r="I46" s="626" t="s">
        <v>183</v>
      </c>
      <c r="J46" s="617" t="s">
        <v>705</v>
      </c>
      <c r="K46" s="461"/>
    </row>
    <row r="47" spans="3:11">
      <c r="C47" s="863"/>
      <c r="D47" s="865"/>
      <c r="E47" s="457">
        <v>3</v>
      </c>
      <c r="F47" s="589" t="s">
        <v>706</v>
      </c>
      <c r="G47" s="590">
        <v>5</v>
      </c>
      <c r="H47" s="591">
        <v>19901.18</v>
      </c>
      <c r="I47" s="626" t="s">
        <v>183</v>
      </c>
      <c r="J47" s="617" t="s">
        <v>705</v>
      </c>
      <c r="K47" s="461"/>
    </row>
    <row r="48" spans="3:11">
      <c r="C48" s="438"/>
      <c r="D48" s="865"/>
      <c r="E48" s="588"/>
      <c r="F48" s="588"/>
      <c r="G48" s="588"/>
      <c r="H48" s="588">
        <f>SUM(H45:H47)</f>
        <v>808348.21000000008</v>
      </c>
      <c r="I48" s="529"/>
      <c r="J48" s="616"/>
      <c r="K48" s="461"/>
    </row>
    <row r="49" spans="3:11">
      <c r="C49" s="973" t="s">
        <v>45</v>
      </c>
      <c r="D49" s="865" t="s">
        <v>693</v>
      </c>
      <c r="E49" s="457">
        <v>2</v>
      </c>
      <c r="F49" s="538" t="s">
        <v>717</v>
      </c>
      <c r="G49" s="526">
        <v>8</v>
      </c>
      <c r="H49" s="445">
        <v>565333.29</v>
      </c>
      <c r="I49" s="627" t="s">
        <v>168</v>
      </c>
      <c r="J49" s="614" t="s">
        <v>718</v>
      </c>
      <c r="K49" s="461"/>
    </row>
    <row r="50" spans="3:11">
      <c r="C50" s="974"/>
      <c r="D50" s="865"/>
      <c r="E50" s="457">
        <v>2</v>
      </c>
      <c r="F50" s="538" t="s">
        <v>719</v>
      </c>
      <c r="G50" s="526">
        <v>7</v>
      </c>
      <c r="H50" s="445">
        <v>289852.5</v>
      </c>
      <c r="I50" s="627" t="s">
        <v>168</v>
      </c>
      <c r="J50" s="614" t="s">
        <v>718</v>
      </c>
      <c r="K50" s="461"/>
    </row>
    <row r="51" spans="3:11">
      <c r="C51" s="974"/>
      <c r="D51" s="865"/>
      <c r="E51" s="457">
        <v>3</v>
      </c>
      <c r="F51" s="589" t="s">
        <v>709</v>
      </c>
      <c r="G51" s="592">
        <v>25</v>
      </c>
      <c r="H51" s="591">
        <v>38000</v>
      </c>
      <c r="I51" s="627" t="s">
        <v>168</v>
      </c>
      <c r="J51" s="614" t="s">
        <v>710</v>
      </c>
      <c r="K51" s="461"/>
    </row>
    <row r="52" spans="3:11">
      <c r="C52" s="974"/>
      <c r="D52" s="865"/>
      <c r="E52" s="457">
        <v>3</v>
      </c>
      <c r="F52" s="589" t="s">
        <v>602</v>
      </c>
      <c r="G52" s="592">
        <v>11</v>
      </c>
      <c r="H52" s="591">
        <v>43551.37</v>
      </c>
      <c r="I52" s="627" t="s">
        <v>711</v>
      </c>
      <c r="J52" s="614" t="s">
        <v>710</v>
      </c>
      <c r="K52" s="461"/>
    </row>
    <row r="53" spans="3:11">
      <c r="C53" s="974"/>
      <c r="D53" s="865"/>
      <c r="E53" s="457">
        <v>3</v>
      </c>
      <c r="F53" s="589" t="s">
        <v>602</v>
      </c>
      <c r="G53" s="592">
        <v>15</v>
      </c>
      <c r="H53" s="591">
        <v>76999.95</v>
      </c>
      <c r="I53" s="627" t="s">
        <v>168</v>
      </c>
      <c r="J53" s="614" t="s">
        <v>712</v>
      </c>
      <c r="K53" s="461"/>
    </row>
    <row r="54" spans="3:11">
      <c r="C54" s="974"/>
      <c r="D54" s="865"/>
      <c r="E54" s="457">
        <v>3</v>
      </c>
      <c r="F54" s="612" t="s">
        <v>713</v>
      </c>
      <c r="G54" s="592">
        <v>10</v>
      </c>
      <c r="H54" s="591">
        <v>4000</v>
      </c>
      <c r="I54" s="627" t="s">
        <v>711</v>
      </c>
      <c r="J54" s="614" t="s">
        <v>712</v>
      </c>
      <c r="K54" s="461"/>
    </row>
    <row r="55" spans="3:11">
      <c r="C55" s="975"/>
      <c r="D55" s="865"/>
      <c r="E55" s="457">
        <v>3</v>
      </c>
      <c r="F55" s="612" t="s">
        <v>714</v>
      </c>
      <c r="G55" s="592">
        <v>1</v>
      </c>
      <c r="H55" s="591">
        <v>350000</v>
      </c>
      <c r="I55" s="627" t="s">
        <v>179</v>
      </c>
      <c r="J55" s="614" t="s">
        <v>710</v>
      </c>
      <c r="K55" s="461"/>
    </row>
    <row r="56" spans="3:11">
      <c r="C56" s="613"/>
      <c r="D56" s="865"/>
      <c r="E56" s="588"/>
      <c r="F56" s="588"/>
      <c r="G56" s="588"/>
      <c r="H56" s="588">
        <f>SUM(H49:H55)</f>
        <v>1367737.1099999999</v>
      </c>
      <c r="I56" s="588"/>
      <c r="J56" s="616"/>
      <c r="K56" s="461"/>
    </row>
    <row r="57" spans="3:11">
      <c r="C57" s="16"/>
      <c r="D57" s="16"/>
      <c r="E57" s="16"/>
      <c r="F57" s="542"/>
      <c r="G57" s="30"/>
      <c r="H57" s="212">
        <f>H44+H48+H56</f>
        <v>3063840.65</v>
      </c>
    </row>
  </sheetData>
  <sheetProtection selectLockedCells="1" selectUnlockedCells="1"/>
  <mergeCells count="20">
    <mergeCell ref="C49:C55"/>
    <mergeCell ref="D49:D56"/>
    <mergeCell ref="D41:F41"/>
    <mergeCell ref="C43:C44"/>
    <mergeCell ref="D43:D44"/>
    <mergeCell ref="D45:D48"/>
    <mergeCell ref="C46:C47"/>
    <mergeCell ref="C2:J2"/>
    <mergeCell ref="D28:D34"/>
    <mergeCell ref="C28:C33"/>
    <mergeCell ref="D20:F20"/>
    <mergeCell ref="C22:C23"/>
    <mergeCell ref="D22:D23"/>
    <mergeCell ref="D24:D27"/>
    <mergeCell ref="C25:C26"/>
    <mergeCell ref="D11:D12"/>
    <mergeCell ref="D5:F5"/>
    <mergeCell ref="C7:C8"/>
    <mergeCell ref="D7:D8"/>
    <mergeCell ref="D9:D10"/>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46265-E42E-4E7B-A7E8-7AF90174903B}">
  <dimension ref="B2:S55"/>
  <sheetViews>
    <sheetView topLeftCell="A22" zoomScale="70" zoomScaleNormal="70" workbookViewId="0">
      <selection activeCell="H51" sqref="H51"/>
    </sheetView>
  </sheetViews>
  <sheetFormatPr defaultRowHeight="12.75"/>
  <cols>
    <col min="1" max="1" width="1.5703125" style="4" customWidth="1"/>
    <col min="2" max="2" width="23.5703125" style="4" customWidth="1"/>
    <col min="3" max="4" width="13.7109375" style="4" customWidth="1"/>
    <col min="5" max="5" width="58.42578125" style="4" customWidth="1"/>
    <col min="6" max="6" width="12.5703125" style="20" customWidth="1"/>
    <col min="7" max="7" width="18.28515625" style="19" bestFit="1" customWidth="1"/>
    <col min="8" max="8" width="46.140625" style="19" customWidth="1"/>
    <col min="9" max="9" width="68.85546875" style="4" bestFit="1" customWidth="1"/>
    <col min="10" max="10" width="25.42578125" style="4" customWidth="1"/>
    <col min="11" max="11" width="17.28515625" style="4" customWidth="1"/>
    <col min="12" max="12" width="16.85546875" style="4" customWidth="1"/>
    <col min="13" max="13" width="17.5703125" style="4" customWidth="1"/>
    <col min="14" max="14" width="21.42578125" style="4" customWidth="1"/>
    <col min="15" max="15" width="18.28515625" style="4" customWidth="1"/>
    <col min="16" max="17" width="18.140625" style="4" customWidth="1"/>
    <col min="18" max="18" width="17.85546875" style="4" customWidth="1"/>
    <col min="19" max="19" width="20.7109375" style="4" customWidth="1"/>
    <col min="20" max="256" width="9.140625" style="4"/>
    <col min="257" max="257" width="41.7109375" style="4" bestFit="1" customWidth="1"/>
    <col min="258" max="258" width="15.7109375" style="4" bestFit="1" customWidth="1"/>
    <col min="259" max="259" width="41.5703125" style="4" customWidth="1"/>
    <col min="260" max="260" width="6.42578125" style="4" customWidth="1"/>
    <col min="261" max="261" width="18.28515625" style="4" bestFit="1" customWidth="1"/>
    <col min="262" max="262" width="9.140625" style="4"/>
    <col min="263" max="263" width="31.28515625" style="4" bestFit="1" customWidth="1"/>
    <col min="264" max="264" width="15.7109375" style="4" bestFit="1" customWidth="1"/>
    <col min="265" max="265" width="44.7109375" style="4" bestFit="1" customWidth="1"/>
    <col min="266" max="266" width="6.28515625" style="4" bestFit="1" customWidth="1"/>
    <col min="267" max="267" width="15.5703125" style="4" bestFit="1" customWidth="1"/>
    <col min="268" max="512" width="9.140625" style="4"/>
    <col min="513" max="513" width="41.7109375" style="4" bestFit="1" customWidth="1"/>
    <col min="514" max="514" width="15.7109375" style="4" bestFit="1" customWidth="1"/>
    <col min="515" max="515" width="41.5703125" style="4" customWidth="1"/>
    <col min="516" max="516" width="6.42578125" style="4" customWidth="1"/>
    <col min="517" max="517" width="18.28515625" style="4" bestFit="1" customWidth="1"/>
    <col min="518" max="518" width="9.140625" style="4"/>
    <col min="519" max="519" width="31.28515625" style="4" bestFit="1" customWidth="1"/>
    <col min="520" max="520" width="15.7109375" style="4" bestFit="1" customWidth="1"/>
    <col min="521" max="521" width="44.7109375" style="4" bestFit="1" customWidth="1"/>
    <col min="522" max="522" width="6.28515625" style="4" bestFit="1" customWidth="1"/>
    <col min="523" max="523" width="15.5703125" style="4" bestFit="1" customWidth="1"/>
    <col min="524" max="768" width="9.140625" style="4"/>
    <col min="769" max="769" width="41.7109375" style="4" bestFit="1" customWidth="1"/>
    <col min="770" max="770" width="15.7109375" style="4" bestFit="1" customWidth="1"/>
    <col min="771" max="771" width="41.5703125" style="4" customWidth="1"/>
    <col min="772" max="772" width="6.42578125" style="4" customWidth="1"/>
    <col min="773" max="773" width="18.28515625" style="4" bestFit="1" customWidth="1"/>
    <col min="774" max="774" width="9.140625" style="4"/>
    <col min="775" max="775" width="31.28515625" style="4" bestFit="1" customWidth="1"/>
    <col min="776" max="776" width="15.7109375" style="4" bestFit="1" customWidth="1"/>
    <col min="777" max="777" width="44.7109375" style="4" bestFit="1" customWidth="1"/>
    <col min="778" max="778" width="6.28515625" style="4" bestFit="1" customWidth="1"/>
    <col min="779" max="779" width="15.5703125" style="4" bestFit="1" customWidth="1"/>
    <col min="780" max="1024" width="9.140625" style="4"/>
    <col min="1025" max="1025" width="41.7109375" style="4" bestFit="1" customWidth="1"/>
    <col min="1026" max="1026" width="15.7109375" style="4" bestFit="1" customWidth="1"/>
    <col min="1027" max="1027" width="41.5703125" style="4" customWidth="1"/>
    <col min="1028" max="1028" width="6.42578125" style="4" customWidth="1"/>
    <col min="1029" max="1029" width="18.28515625" style="4" bestFit="1" customWidth="1"/>
    <col min="1030" max="1030" width="9.140625" style="4"/>
    <col min="1031" max="1031" width="31.28515625" style="4" bestFit="1" customWidth="1"/>
    <col min="1032" max="1032" width="15.7109375" style="4" bestFit="1" customWidth="1"/>
    <col min="1033" max="1033" width="44.7109375" style="4" bestFit="1" customWidth="1"/>
    <col min="1034" max="1034" width="6.28515625" style="4" bestFit="1" customWidth="1"/>
    <col min="1035" max="1035" width="15.5703125" style="4" bestFit="1" customWidth="1"/>
    <col min="1036" max="1280" width="9.140625" style="4"/>
    <col min="1281" max="1281" width="41.7109375" style="4" bestFit="1" customWidth="1"/>
    <col min="1282" max="1282" width="15.7109375" style="4" bestFit="1" customWidth="1"/>
    <col min="1283" max="1283" width="41.5703125" style="4" customWidth="1"/>
    <col min="1284" max="1284" width="6.42578125" style="4" customWidth="1"/>
    <col min="1285" max="1285" width="18.28515625" style="4" bestFit="1" customWidth="1"/>
    <col min="1286" max="1286" width="9.140625" style="4"/>
    <col min="1287" max="1287" width="31.28515625" style="4" bestFit="1" customWidth="1"/>
    <col min="1288" max="1288" width="15.7109375" style="4" bestFit="1" customWidth="1"/>
    <col min="1289" max="1289" width="44.7109375" style="4" bestFit="1" customWidth="1"/>
    <col min="1290" max="1290" width="6.28515625" style="4" bestFit="1" customWidth="1"/>
    <col min="1291" max="1291" width="15.5703125" style="4" bestFit="1" customWidth="1"/>
    <col min="1292" max="1536" width="9.140625" style="4"/>
    <col min="1537" max="1537" width="41.7109375" style="4" bestFit="1" customWidth="1"/>
    <col min="1538" max="1538" width="15.7109375" style="4" bestFit="1" customWidth="1"/>
    <col min="1539" max="1539" width="41.5703125" style="4" customWidth="1"/>
    <col min="1540" max="1540" width="6.42578125" style="4" customWidth="1"/>
    <col min="1541" max="1541" width="18.28515625" style="4" bestFit="1" customWidth="1"/>
    <col min="1542" max="1542" width="9.140625" style="4"/>
    <col min="1543" max="1543" width="31.28515625" style="4" bestFit="1" customWidth="1"/>
    <col min="1544" max="1544" width="15.7109375" style="4" bestFit="1" customWidth="1"/>
    <col min="1545" max="1545" width="44.7109375" style="4" bestFit="1" customWidth="1"/>
    <col min="1546" max="1546" width="6.28515625" style="4" bestFit="1" customWidth="1"/>
    <col min="1547" max="1547" width="15.5703125" style="4" bestFit="1" customWidth="1"/>
    <col min="1548" max="1792" width="9.140625" style="4"/>
    <col min="1793" max="1793" width="41.7109375" style="4" bestFit="1" customWidth="1"/>
    <col min="1794" max="1794" width="15.7109375" style="4" bestFit="1" customWidth="1"/>
    <col min="1795" max="1795" width="41.5703125" style="4" customWidth="1"/>
    <col min="1796" max="1796" width="6.42578125" style="4" customWidth="1"/>
    <col min="1797" max="1797" width="18.28515625" style="4" bestFit="1" customWidth="1"/>
    <col min="1798" max="1798" width="9.140625" style="4"/>
    <col min="1799" max="1799" width="31.28515625" style="4" bestFit="1" customWidth="1"/>
    <col min="1800" max="1800" width="15.7109375" style="4" bestFit="1" customWidth="1"/>
    <col min="1801" max="1801" width="44.7109375" style="4" bestFit="1" customWidth="1"/>
    <col min="1802" max="1802" width="6.28515625" style="4" bestFit="1" customWidth="1"/>
    <col min="1803" max="1803" width="15.5703125" style="4" bestFit="1" customWidth="1"/>
    <col min="1804" max="2048" width="9.140625" style="4"/>
    <col min="2049" max="2049" width="41.7109375" style="4" bestFit="1" customWidth="1"/>
    <col min="2050" max="2050" width="15.7109375" style="4" bestFit="1" customWidth="1"/>
    <col min="2051" max="2051" width="41.5703125" style="4" customWidth="1"/>
    <col min="2052" max="2052" width="6.42578125" style="4" customWidth="1"/>
    <col min="2053" max="2053" width="18.28515625" style="4" bestFit="1" customWidth="1"/>
    <col min="2054" max="2054" width="9.140625" style="4"/>
    <col min="2055" max="2055" width="31.28515625" style="4" bestFit="1" customWidth="1"/>
    <col min="2056" max="2056" width="15.7109375" style="4" bestFit="1" customWidth="1"/>
    <col min="2057" max="2057" width="44.7109375" style="4" bestFit="1" customWidth="1"/>
    <col min="2058" max="2058" width="6.28515625" style="4" bestFit="1" customWidth="1"/>
    <col min="2059" max="2059" width="15.5703125" style="4" bestFit="1" customWidth="1"/>
    <col min="2060" max="2304" width="9.140625" style="4"/>
    <col min="2305" max="2305" width="41.7109375" style="4" bestFit="1" customWidth="1"/>
    <col min="2306" max="2306" width="15.7109375" style="4" bestFit="1" customWidth="1"/>
    <col min="2307" max="2307" width="41.5703125" style="4" customWidth="1"/>
    <col min="2308" max="2308" width="6.42578125" style="4" customWidth="1"/>
    <col min="2309" max="2309" width="18.28515625" style="4" bestFit="1" customWidth="1"/>
    <col min="2310" max="2310" width="9.140625" style="4"/>
    <col min="2311" max="2311" width="31.28515625" style="4" bestFit="1" customWidth="1"/>
    <col min="2312" max="2312" width="15.7109375" style="4" bestFit="1" customWidth="1"/>
    <col min="2313" max="2313" width="44.7109375" style="4" bestFit="1" customWidth="1"/>
    <col min="2314" max="2314" width="6.28515625" style="4" bestFit="1" customWidth="1"/>
    <col min="2315" max="2315" width="15.5703125" style="4" bestFit="1" customWidth="1"/>
    <col min="2316" max="2560" width="9.140625" style="4"/>
    <col min="2561" max="2561" width="41.7109375" style="4" bestFit="1" customWidth="1"/>
    <col min="2562" max="2562" width="15.7109375" style="4" bestFit="1" customWidth="1"/>
    <col min="2563" max="2563" width="41.5703125" style="4" customWidth="1"/>
    <col min="2564" max="2564" width="6.42578125" style="4" customWidth="1"/>
    <col min="2565" max="2565" width="18.28515625" style="4" bestFit="1" customWidth="1"/>
    <col min="2566" max="2566" width="9.140625" style="4"/>
    <col min="2567" max="2567" width="31.28515625" style="4" bestFit="1" customWidth="1"/>
    <col min="2568" max="2568" width="15.7109375" style="4" bestFit="1" customWidth="1"/>
    <col min="2569" max="2569" width="44.7109375" style="4" bestFit="1" customWidth="1"/>
    <col min="2570" max="2570" width="6.28515625" style="4" bestFit="1" customWidth="1"/>
    <col min="2571" max="2571" width="15.5703125" style="4" bestFit="1" customWidth="1"/>
    <col min="2572" max="2816" width="9.140625" style="4"/>
    <col min="2817" max="2817" width="41.7109375" style="4" bestFit="1" customWidth="1"/>
    <col min="2818" max="2818" width="15.7109375" style="4" bestFit="1" customWidth="1"/>
    <col min="2819" max="2819" width="41.5703125" style="4" customWidth="1"/>
    <col min="2820" max="2820" width="6.42578125" style="4" customWidth="1"/>
    <col min="2821" max="2821" width="18.28515625" style="4" bestFit="1" customWidth="1"/>
    <col min="2822" max="2822" width="9.140625" style="4"/>
    <col min="2823" max="2823" width="31.28515625" style="4" bestFit="1" customWidth="1"/>
    <col min="2824" max="2824" width="15.7109375" style="4" bestFit="1" customWidth="1"/>
    <col min="2825" max="2825" width="44.7109375" style="4" bestFit="1" customWidth="1"/>
    <col min="2826" max="2826" width="6.28515625" style="4" bestFit="1" customWidth="1"/>
    <col min="2827" max="2827" width="15.5703125" style="4" bestFit="1" customWidth="1"/>
    <col min="2828" max="3072" width="9.140625" style="4"/>
    <col min="3073" max="3073" width="41.7109375" style="4" bestFit="1" customWidth="1"/>
    <col min="3074" max="3074" width="15.7109375" style="4" bestFit="1" customWidth="1"/>
    <col min="3075" max="3075" width="41.5703125" style="4" customWidth="1"/>
    <col min="3076" max="3076" width="6.42578125" style="4" customWidth="1"/>
    <col min="3077" max="3077" width="18.28515625" style="4" bestFit="1" customWidth="1"/>
    <col min="3078" max="3078" width="9.140625" style="4"/>
    <col min="3079" max="3079" width="31.28515625" style="4" bestFit="1" customWidth="1"/>
    <col min="3080" max="3080" width="15.7109375" style="4" bestFit="1" customWidth="1"/>
    <col min="3081" max="3081" width="44.7109375" style="4" bestFit="1" customWidth="1"/>
    <col min="3082" max="3082" width="6.28515625" style="4" bestFit="1" customWidth="1"/>
    <col min="3083" max="3083" width="15.5703125" style="4" bestFit="1" customWidth="1"/>
    <col min="3084" max="3328" width="9.140625" style="4"/>
    <col min="3329" max="3329" width="41.7109375" style="4" bestFit="1" customWidth="1"/>
    <col min="3330" max="3330" width="15.7109375" style="4" bestFit="1" customWidth="1"/>
    <col min="3331" max="3331" width="41.5703125" style="4" customWidth="1"/>
    <col min="3332" max="3332" width="6.42578125" style="4" customWidth="1"/>
    <col min="3333" max="3333" width="18.28515625" style="4" bestFit="1" customWidth="1"/>
    <col min="3334" max="3334" width="9.140625" style="4"/>
    <col min="3335" max="3335" width="31.28515625" style="4" bestFit="1" customWidth="1"/>
    <col min="3336" max="3336" width="15.7109375" style="4" bestFit="1" customWidth="1"/>
    <col min="3337" max="3337" width="44.7109375" style="4" bestFit="1" customWidth="1"/>
    <col min="3338" max="3338" width="6.28515625" style="4" bestFit="1" customWidth="1"/>
    <col min="3339" max="3339" width="15.5703125" style="4" bestFit="1" customWidth="1"/>
    <col min="3340" max="3584" width="9.140625" style="4"/>
    <col min="3585" max="3585" width="41.7109375" style="4" bestFit="1" customWidth="1"/>
    <col min="3586" max="3586" width="15.7109375" style="4" bestFit="1" customWidth="1"/>
    <col min="3587" max="3587" width="41.5703125" style="4" customWidth="1"/>
    <col min="3588" max="3588" width="6.42578125" style="4" customWidth="1"/>
    <col min="3589" max="3589" width="18.28515625" style="4" bestFit="1" customWidth="1"/>
    <col min="3590" max="3590" width="9.140625" style="4"/>
    <col min="3591" max="3591" width="31.28515625" style="4" bestFit="1" customWidth="1"/>
    <col min="3592" max="3592" width="15.7109375" style="4" bestFit="1" customWidth="1"/>
    <col min="3593" max="3593" width="44.7109375" style="4" bestFit="1" customWidth="1"/>
    <col min="3594" max="3594" width="6.28515625" style="4" bestFit="1" customWidth="1"/>
    <col min="3595" max="3595" width="15.5703125" style="4" bestFit="1" customWidth="1"/>
    <col min="3596" max="3840" width="9.140625" style="4"/>
    <col min="3841" max="3841" width="41.7109375" style="4" bestFit="1" customWidth="1"/>
    <col min="3842" max="3842" width="15.7109375" style="4" bestFit="1" customWidth="1"/>
    <col min="3843" max="3843" width="41.5703125" style="4" customWidth="1"/>
    <col min="3844" max="3844" width="6.42578125" style="4" customWidth="1"/>
    <col min="3845" max="3845" width="18.28515625" style="4" bestFit="1" customWidth="1"/>
    <col min="3846" max="3846" width="9.140625" style="4"/>
    <col min="3847" max="3847" width="31.28515625" style="4" bestFit="1" customWidth="1"/>
    <col min="3848" max="3848" width="15.7109375" style="4" bestFit="1" customWidth="1"/>
    <col min="3849" max="3849" width="44.7109375" style="4" bestFit="1" customWidth="1"/>
    <col min="3850" max="3850" width="6.28515625" style="4" bestFit="1" customWidth="1"/>
    <col min="3851" max="3851" width="15.5703125" style="4" bestFit="1" customWidth="1"/>
    <col min="3852" max="4096" width="9.140625" style="4"/>
    <col min="4097" max="4097" width="41.7109375" style="4" bestFit="1" customWidth="1"/>
    <col min="4098" max="4098" width="15.7109375" style="4" bestFit="1" customWidth="1"/>
    <col min="4099" max="4099" width="41.5703125" style="4" customWidth="1"/>
    <col min="4100" max="4100" width="6.42578125" style="4" customWidth="1"/>
    <col min="4101" max="4101" width="18.28515625" style="4" bestFit="1" customWidth="1"/>
    <col min="4102" max="4102" width="9.140625" style="4"/>
    <col min="4103" max="4103" width="31.28515625" style="4" bestFit="1" customWidth="1"/>
    <col min="4104" max="4104" width="15.7109375" style="4" bestFit="1" customWidth="1"/>
    <col min="4105" max="4105" width="44.7109375" style="4" bestFit="1" customWidth="1"/>
    <col min="4106" max="4106" width="6.28515625" style="4" bestFit="1" customWidth="1"/>
    <col min="4107" max="4107" width="15.5703125" style="4" bestFit="1" customWidth="1"/>
    <col min="4108" max="4352" width="9.140625" style="4"/>
    <col min="4353" max="4353" width="41.7109375" style="4" bestFit="1" customWidth="1"/>
    <col min="4354" max="4354" width="15.7109375" style="4" bestFit="1" customWidth="1"/>
    <col min="4355" max="4355" width="41.5703125" style="4" customWidth="1"/>
    <col min="4356" max="4356" width="6.42578125" style="4" customWidth="1"/>
    <col min="4357" max="4357" width="18.28515625" style="4" bestFit="1" customWidth="1"/>
    <col min="4358" max="4358" width="9.140625" style="4"/>
    <col min="4359" max="4359" width="31.28515625" style="4" bestFit="1" customWidth="1"/>
    <col min="4360" max="4360" width="15.7109375" style="4" bestFit="1" customWidth="1"/>
    <col min="4361" max="4361" width="44.7109375" style="4" bestFit="1" customWidth="1"/>
    <col min="4362" max="4362" width="6.28515625" style="4" bestFit="1" customWidth="1"/>
    <col min="4363" max="4363" width="15.5703125" style="4" bestFit="1" customWidth="1"/>
    <col min="4364" max="4608" width="9.140625" style="4"/>
    <col min="4609" max="4609" width="41.7109375" style="4" bestFit="1" customWidth="1"/>
    <col min="4610" max="4610" width="15.7109375" style="4" bestFit="1" customWidth="1"/>
    <col min="4611" max="4611" width="41.5703125" style="4" customWidth="1"/>
    <col min="4612" max="4612" width="6.42578125" style="4" customWidth="1"/>
    <col min="4613" max="4613" width="18.28515625" style="4" bestFit="1" customWidth="1"/>
    <col min="4614" max="4614" width="9.140625" style="4"/>
    <col min="4615" max="4615" width="31.28515625" style="4" bestFit="1" customWidth="1"/>
    <col min="4616" max="4616" width="15.7109375" style="4" bestFit="1" customWidth="1"/>
    <col min="4617" max="4617" width="44.7109375" style="4" bestFit="1" customWidth="1"/>
    <col min="4618" max="4618" width="6.28515625" style="4" bestFit="1" customWidth="1"/>
    <col min="4619" max="4619" width="15.5703125" style="4" bestFit="1" customWidth="1"/>
    <col min="4620" max="4864" width="9.140625" style="4"/>
    <col min="4865" max="4865" width="41.7109375" style="4" bestFit="1" customWidth="1"/>
    <col min="4866" max="4866" width="15.7109375" style="4" bestFit="1" customWidth="1"/>
    <col min="4867" max="4867" width="41.5703125" style="4" customWidth="1"/>
    <col min="4868" max="4868" width="6.42578125" style="4" customWidth="1"/>
    <col min="4869" max="4869" width="18.28515625" style="4" bestFit="1" customWidth="1"/>
    <col min="4870" max="4870" width="9.140625" style="4"/>
    <col min="4871" max="4871" width="31.28515625" style="4" bestFit="1" customWidth="1"/>
    <col min="4872" max="4872" width="15.7109375" style="4" bestFit="1" customWidth="1"/>
    <col min="4873" max="4873" width="44.7109375" style="4" bestFit="1" customWidth="1"/>
    <col min="4874" max="4874" width="6.28515625" style="4" bestFit="1" customWidth="1"/>
    <col min="4875" max="4875" width="15.5703125" style="4" bestFit="1" customWidth="1"/>
    <col min="4876" max="5120" width="9.140625" style="4"/>
    <col min="5121" max="5121" width="41.7109375" style="4" bestFit="1" customWidth="1"/>
    <col min="5122" max="5122" width="15.7109375" style="4" bestFit="1" customWidth="1"/>
    <col min="5123" max="5123" width="41.5703125" style="4" customWidth="1"/>
    <col min="5124" max="5124" width="6.42578125" style="4" customWidth="1"/>
    <col min="5125" max="5125" width="18.28515625" style="4" bestFit="1" customWidth="1"/>
    <col min="5126" max="5126" width="9.140625" style="4"/>
    <col min="5127" max="5127" width="31.28515625" style="4" bestFit="1" customWidth="1"/>
    <col min="5128" max="5128" width="15.7109375" style="4" bestFit="1" customWidth="1"/>
    <col min="5129" max="5129" width="44.7109375" style="4" bestFit="1" customWidth="1"/>
    <col min="5130" max="5130" width="6.28515625" style="4" bestFit="1" customWidth="1"/>
    <col min="5131" max="5131" width="15.5703125" style="4" bestFit="1" customWidth="1"/>
    <col min="5132" max="5376" width="9.140625" style="4"/>
    <col min="5377" max="5377" width="41.7109375" style="4" bestFit="1" customWidth="1"/>
    <col min="5378" max="5378" width="15.7109375" style="4" bestFit="1" customWidth="1"/>
    <col min="5379" max="5379" width="41.5703125" style="4" customWidth="1"/>
    <col min="5380" max="5380" width="6.42578125" style="4" customWidth="1"/>
    <col min="5381" max="5381" width="18.28515625" style="4" bestFit="1" customWidth="1"/>
    <col min="5382" max="5382" width="9.140625" style="4"/>
    <col min="5383" max="5383" width="31.28515625" style="4" bestFit="1" customWidth="1"/>
    <col min="5384" max="5384" width="15.7109375" style="4" bestFit="1" customWidth="1"/>
    <col min="5385" max="5385" width="44.7109375" style="4" bestFit="1" customWidth="1"/>
    <col min="5386" max="5386" width="6.28515625" style="4" bestFit="1" customWidth="1"/>
    <col min="5387" max="5387" width="15.5703125" style="4" bestFit="1" customWidth="1"/>
    <col min="5388" max="5632" width="9.140625" style="4"/>
    <col min="5633" max="5633" width="41.7109375" style="4" bestFit="1" customWidth="1"/>
    <col min="5634" max="5634" width="15.7109375" style="4" bestFit="1" customWidth="1"/>
    <col min="5635" max="5635" width="41.5703125" style="4" customWidth="1"/>
    <col min="5636" max="5636" width="6.42578125" style="4" customWidth="1"/>
    <col min="5637" max="5637" width="18.28515625" style="4" bestFit="1" customWidth="1"/>
    <col min="5638" max="5638" width="9.140625" style="4"/>
    <col min="5639" max="5639" width="31.28515625" style="4" bestFit="1" customWidth="1"/>
    <col min="5640" max="5640" width="15.7109375" style="4" bestFit="1" customWidth="1"/>
    <col min="5641" max="5641" width="44.7109375" style="4" bestFit="1" customWidth="1"/>
    <col min="5642" max="5642" width="6.28515625" style="4" bestFit="1" customWidth="1"/>
    <col min="5643" max="5643" width="15.5703125" style="4" bestFit="1" customWidth="1"/>
    <col min="5644" max="5888" width="9.140625" style="4"/>
    <col min="5889" max="5889" width="41.7109375" style="4" bestFit="1" customWidth="1"/>
    <col min="5890" max="5890" width="15.7109375" style="4" bestFit="1" customWidth="1"/>
    <col min="5891" max="5891" width="41.5703125" style="4" customWidth="1"/>
    <col min="5892" max="5892" width="6.42578125" style="4" customWidth="1"/>
    <col min="5893" max="5893" width="18.28515625" style="4" bestFit="1" customWidth="1"/>
    <col min="5894" max="5894" width="9.140625" style="4"/>
    <col min="5895" max="5895" width="31.28515625" style="4" bestFit="1" customWidth="1"/>
    <col min="5896" max="5896" width="15.7109375" style="4" bestFit="1" customWidth="1"/>
    <col min="5897" max="5897" width="44.7109375" style="4" bestFit="1" customWidth="1"/>
    <col min="5898" max="5898" width="6.28515625" style="4" bestFit="1" customWidth="1"/>
    <col min="5899" max="5899" width="15.5703125" style="4" bestFit="1" customWidth="1"/>
    <col min="5900" max="6144" width="9.140625" style="4"/>
    <col min="6145" max="6145" width="41.7109375" style="4" bestFit="1" customWidth="1"/>
    <col min="6146" max="6146" width="15.7109375" style="4" bestFit="1" customWidth="1"/>
    <col min="6147" max="6147" width="41.5703125" style="4" customWidth="1"/>
    <col min="6148" max="6148" width="6.42578125" style="4" customWidth="1"/>
    <col min="6149" max="6149" width="18.28515625" style="4" bestFit="1" customWidth="1"/>
    <col min="6150" max="6150" width="9.140625" style="4"/>
    <col min="6151" max="6151" width="31.28515625" style="4" bestFit="1" customWidth="1"/>
    <col min="6152" max="6152" width="15.7109375" style="4" bestFit="1" customWidth="1"/>
    <col min="6153" max="6153" width="44.7109375" style="4" bestFit="1" customWidth="1"/>
    <col min="6154" max="6154" width="6.28515625" style="4" bestFit="1" customWidth="1"/>
    <col min="6155" max="6155" width="15.5703125" style="4" bestFit="1" customWidth="1"/>
    <col min="6156" max="6400" width="9.140625" style="4"/>
    <col min="6401" max="6401" width="41.7109375" style="4" bestFit="1" customWidth="1"/>
    <col min="6402" max="6402" width="15.7109375" style="4" bestFit="1" customWidth="1"/>
    <col min="6403" max="6403" width="41.5703125" style="4" customWidth="1"/>
    <col min="6404" max="6404" width="6.42578125" style="4" customWidth="1"/>
    <col min="6405" max="6405" width="18.28515625" style="4" bestFit="1" customWidth="1"/>
    <col min="6406" max="6406" width="9.140625" style="4"/>
    <col min="6407" max="6407" width="31.28515625" style="4" bestFit="1" customWidth="1"/>
    <col min="6408" max="6408" width="15.7109375" style="4" bestFit="1" customWidth="1"/>
    <col min="6409" max="6409" width="44.7109375" style="4" bestFit="1" customWidth="1"/>
    <col min="6410" max="6410" width="6.28515625" style="4" bestFit="1" customWidth="1"/>
    <col min="6411" max="6411" width="15.5703125" style="4" bestFit="1" customWidth="1"/>
    <col min="6412" max="6656" width="9.140625" style="4"/>
    <col min="6657" max="6657" width="41.7109375" style="4" bestFit="1" customWidth="1"/>
    <col min="6658" max="6658" width="15.7109375" style="4" bestFit="1" customWidth="1"/>
    <col min="6659" max="6659" width="41.5703125" style="4" customWidth="1"/>
    <col min="6660" max="6660" width="6.42578125" style="4" customWidth="1"/>
    <col min="6661" max="6661" width="18.28515625" style="4" bestFit="1" customWidth="1"/>
    <col min="6662" max="6662" width="9.140625" style="4"/>
    <col min="6663" max="6663" width="31.28515625" style="4" bestFit="1" customWidth="1"/>
    <col min="6664" max="6664" width="15.7109375" style="4" bestFit="1" customWidth="1"/>
    <col min="6665" max="6665" width="44.7109375" style="4" bestFit="1" customWidth="1"/>
    <col min="6666" max="6666" width="6.28515625" style="4" bestFit="1" customWidth="1"/>
    <col min="6667" max="6667" width="15.5703125" style="4" bestFit="1" customWidth="1"/>
    <col min="6668" max="6912" width="9.140625" style="4"/>
    <col min="6913" max="6913" width="41.7109375" style="4" bestFit="1" customWidth="1"/>
    <col min="6914" max="6914" width="15.7109375" style="4" bestFit="1" customWidth="1"/>
    <col min="6915" max="6915" width="41.5703125" style="4" customWidth="1"/>
    <col min="6916" max="6916" width="6.42578125" style="4" customWidth="1"/>
    <col min="6917" max="6917" width="18.28515625" style="4" bestFit="1" customWidth="1"/>
    <col min="6918" max="6918" width="9.140625" style="4"/>
    <col min="6919" max="6919" width="31.28515625" style="4" bestFit="1" customWidth="1"/>
    <col min="6920" max="6920" width="15.7109375" style="4" bestFit="1" customWidth="1"/>
    <col min="6921" max="6921" width="44.7109375" style="4" bestFit="1" customWidth="1"/>
    <col min="6922" max="6922" width="6.28515625" style="4" bestFit="1" customWidth="1"/>
    <col min="6923" max="6923" width="15.5703125" style="4" bestFit="1" customWidth="1"/>
    <col min="6924" max="7168" width="9.140625" style="4"/>
    <col min="7169" max="7169" width="41.7109375" style="4" bestFit="1" customWidth="1"/>
    <col min="7170" max="7170" width="15.7109375" style="4" bestFit="1" customWidth="1"/>
    <col min="7171" max="7171" width="41.5703125" style="4" customWidth="1"/>
    <col min="7172" max="7172" width="6.42578125" style="4" customWidth="1"/>
    <col min="7173" max="7173" width="18.28515625" style="4" bestFit="1" customWidth="1"/>
    <col min="7174" max="7174" width="9.140625" style="4"/>
    <col min="7175" max="7175" width="31.28515625" style="4" bestFit="1" customWidth="1"/>
    <col min="7176" max="7176" width="15.7109375" style="4" bestFit="1" customWidth="1"/>
    <col min="7177" max="7177" width="44.7109375" style="4" bestFit="1" customWidth="1"/>
    <col min="7178" max="7178" width="6.28515625" style="4" bestFit="1" customWidth="1"/>
    <col min="7179" max="7179" width="15.5703125" style="4" bestFit="1" customWidth="1"/>
    <col min="7180" max="7424" width="9.140625" style="4"/>
    <col min="7425" max="7425" width="41.7109375" style="4" bestFit="1" customWidth="1"/>
    <col min="7426" max="7426" width="15.7109375" style="4" bestFit="1" customWidth="1"/>
    <col min="7427" max="7427" width="41.5703125" style="4" customWidth="1"/>
    <col min="7428" max="7428" width="6.42578125" style="4" customWidth="1"/>
    <col min="7429" max="7429" width="18.28515625" style="4" bestFit="1" customWidth="1"/>
    <col min="7430" max="7430" width="9.140625" style="4"/>
    <col min="7431" max="7431" width="31.28515625" style="4" bestFit="1" customWidth="1"/>
    <col min="7432" max="7432" width="15.7109375" style="4" bestFit="1" customWidth="1"/>
    <col min="7433" max="7433" width="44.7109375" style="4" bestFit="1" customWidth="1"/>
    <col min="7434" max="7434" width="6.28515625" style="4" bestFit="1" customWidth="1"/>
    <col min="7435" max="7435" width="15.5703125" style="4" bestFit="1" customWidth="1"/>
    <col min="7436" max="7680" width="9.140625" style="4"/>
    <col min="7681" max="7681" width="41.7109375" style="4" bestFit="1" customWidth="1"/>
    <col min="7682" max="7682" width="15.7109375" style="4" bestFit="1" customWidth="1"/>
    <col min="7683" max="7683" width="41.5703125" style="4" customWidth="1"/>
    <col min="7684" max="7684" width="6.42578125" style="4" customWidth="1"/>
    <col min="7685" max="7685" width="18.28515625" style="4" bestFit="1" customWidth="1"/>
    <col min="7686" max="7686" width="9.140625" style="4"/>
    <col min="7687" max="7687" width="31.28515625" style="4" bestFit="1" customWidth="1"/>
    <col min="7688" max="7688" width="15.7109375" style="4" bestFit="1" customWidth="1"/>
    <col min="7689" max="7689" width="44.7109375" style="4" bestFit="1" customWidth="1"/>
    <col min="7690" max="7690" width="6.28515625" style="4" bestFit="1" customWidth="1"/>
    <col min="7691" max="7691" width="15.5703125" style="4" bestFit="1" customWidth="1"/>
    <col min="7692" max="7936" width="9.140625" style="4"/>
    <col min="7937" max="7937" width="41.7109375" style="4" bestFit="1" customWidth="1"/>
    <col min="7938" max="7938" width="15.7109375" style="4" bestFit="1" customWidth="1"/>
    <col min="7939" max="7939" width="41.5703125" style="4" customWidth="1"/>
    <col min="7940" max="7940" width="6.42578125" style="4" customWidth="1"/>
    <col min="7941" max="7941" width="18.28515625" style="4" bestFit="1" customWidth="1"/>
    <col min="7942" max="7942" width="9.140625" style="4"/>
    <col min="7943" max="7943" width="31.28515625" style="4" bestFit="1" customWidth="1"/>
    <col min="7944" max="7944" width="15.7109375" style="4" bestFit="1" customWidth="1"/>
    <col min="7945" max="7945" width="44.7109375" style="4" bestFit="1" customWidth="1"/>
    <col min="7946" max="7946" width="6.28515625" style="4" bestFit="1" customWidth="1"/>
    <col min="7947" max="7947" width="15.5703125" style="4" bestFit="1" customWidth="1"/>
    <col min="7948" max="8192" width="9.140625" style="4"/>
    <col min="8193" max="8193" width="41.7109375" style="4" bestFit="1" customWidth="1"/>
    <col min="8194" max="8194" width="15.7109375" style="4" bestFit="1" customWidth="1"/>
    <col min="8195" max="8195" width="41.5703125" style="4" customWidth="1"/>
    <col min="8196" max="8196" width="6.42578125" style="4" customWidth="1"/>
    <col min="8197" max="8197" width="18.28515625" style="4" bestFit="1" customWidth="1"/>
    <col min="8198" max="8198" width="9.140625" style="4"/>
    <col min="8199" max="8199" width="31.28515625" style="4" bestFit="1" customWidth="1"/>
    <col min="8200" max="8200" width="15.7109375" style="4" bestFit="1" customWidth="1"/>
    <col min="8201" max="8201" width="44.7109375" style="4" bestFit="1" customWidth="1"/>
    <col min="8202" max="8202" width="6.28515625" style="4" bestFit="1" customWidth="1"/>
    <col min="8203" max="8203" width="15.5703125" style="4" bestFit="1" customWidth="1"/>
    <col min="8204" max="8448" width="9.140625" style="4"/>
    <col min="8449" max="8449" width="41.7109375" style="4" bestFit="1" customWidth="1"/>
    <col min="8450" max="8450" width="15.7109375" style="4" bestFit="1" customWidth="1"/>
    <col min="8451" max="8451" width="41.5703125" style="4" customWidth="1"/>
    <col min="8452" max="8452" width="6.42578125" style="4" customWidth="1"/>
    <col min="8453" max="8453" width="18.28515625" style="4" bestFit="1" customWidth="1"/>
    <col min="8454" max="8454" width="9.140625" style="4"/>
    <col min="8455" max="8455" width="31.28515625" style="4" bestFit="1" customWidth="1"/>
    <col min="8456" max="8456" width="15.7109375" style="4" bestFit="1" customWidth="1"/>
    <col min="8457" max="8457" width="44.7109375" style="4" bestFit="1" customWidth="1"/>
    <col min="8458" max="8458" width="6.28515625" style="4" bestFit="1" customWidth="1"/>
    <col min="8459" max="8459" width="15.5703125" style="4" bestFit="1" customWidth="1"/>
    <col min="8460" max="8704" width="9.140625" style="4"/>
    <col min="8705" max="8705" width="41.7109375" style="4" bestFit="1" customWidth="1"/>
    <col min="8706" max="8706" width="15.7109375" style="4" bestFit="1" customWidth="1"/>
    <col min="8707" max="8707" width="41.5703125" style="4" customWidth="1"/>
    <col min="8708" max="8708" width="6.42578125" style="4" customWidth="1"/>
    <col min="8709" max="8709" width="18.28515625" style="4" bestFit="1" customWidth="1"/>
    <col min="8710" max="8710" width="9.140625" style="4"/>
    <col min="8711" max="8711" width="31.28515625" style="4" bestFit="1" customWidth="1"/>
    <col min="8712" max="8712" width="15.7109375" style="4" bestFit="1" customWidth="1"/>
    <col min="8713" max="8713" width="44.7109375" style="4" bestFit="1" customWidth="1"/>
    <col min="8714" max="8714" width="6.28515625" style="4" bestFit="1" customWidth="1"/>
    <col min="8715" max="8715" width="15.5703125" style="4" bestFit="1" customWidth="1"/>
    <col min="8716" max="8960" width="9.140625" style="4"/>
    <col min="8961" max="8961" width="41.7109375" style="4" bestFit="1" customWidth="1"/>
    <col min="8962" max="8962" width="15.7109375" style="4" bestFit="1" customWidth="1"/>
    <col min="8963" max="8963" width="41.5703125" style="4" customWidth="1"/>
    <col min="8964" max="8964" width="6.42578125" style="4" customWidth="1"/>
    <col min="8965" max="8965" width="18.28515625" style="4" bestFit="1" customWidth="1"/>
    <col min="8966" max="8966" width="9.140625" style="4"/>
    <col min="8967" max="8967" width="31.28515625" style="4" bestFit="1" customWidth="1"/>
    <col min="8968" max="8968" width="15.7109375" style="4" bestFit="1" customWidth="1"/>
    <col min="8969" max="8969" width="44.7109375" style="4" bestFit="1" customWidth="1"/>
    <col min="8970" max="8970" width="6.28515625" style="4" bestFit="1" customWidth="1"/>
    <col min="8971" max="8971" width="15.5703125" style="4" bestFit="1" customWidth="1"/>
    <col min="8972" max="9216" width="9.140625" style="4"/>
    <col min="9217" max="9217" width="41.7109375" style="4" bestFit="1" customWidth="1"/>
    <col min="9218" max="9218" width="15.7109375" style="4" bestFit="1" customWidth="1"/>
    <col min="9219" max="9219" width="41.5703125" style="4" customWidth="1"/>
    <col min="9220" max="9220" width="6.42578125" style="4" customWidth="1"/>
    <col min="9221" max="9221" width="18.28515625" style="4" bestFit="1" customWidth="1"/>
    <col min="9222" max="9222" width="9.140625" style="4"/>
    <col min="9223" max="9223" width="31.28515625" style="4" bestFit="1" customWidth="1"/>
    <col min="9224" max="9224" width="15.7109375" style="4" bestFit="1" customWidth="1"/>
    <col min="9225" max="9225" width="44.7109375" style="4" bestFit="1" customWidth="1"/>
    <col min="9226" max="9226" width="6.28515625" style="4" bestFit="1" customWidth="1"/>
    <col min="9227" max="9227" width="15.5703125" style="4" bestFit="1" customWidth="1"/>
    <col min="9228" max="9472" width="9.140625" style="4"/>
    <col min="9473" max="9473" width="41.7109375" style="4" bestFit="1" customWidth="1"/>
    <col min="9474" max="9474" width="15.7109375" style="4" bestFit="1" customWidth="1"/>
    <col min="9475" max="9475" width="41.5703125" style="4" customWidth="1"/>
    <col min="9476" max="9476" width="6.42578125" style="4" customWidth="1"/>
    <col min="9477" max="9477" width="18.28515625" style="4" bestFit="1" customWidth="1"/>
    <col min="9478" max="9478" width="9.140625" style="4"/>
    <col min="9479" max="9479" width="31.28515625" style="4" bestFit="1" customWidth="1"/>
    <col min="9480" max="9480" width="15.7109375" style="4" bestFit="1" customWidth="1"/>
    <col min="9481" max="9481" width="44.7109375" style="4" bestFit="1" customWidth="1"/>
    <col min="9482" max="9482" width="6.28515625" style="4" bestFit="1" customWidth="1"/>
    <col min="9483" max="9483" width="15.5703125" style="4" bestFit="1" customWidth="1"/>
    <col min="9484" max="9728" width="9.140625" style="4"/>
    <col min="9729" max="9729" width="41.7109375" style="4" bestFit="1" customWidth="1"/>
    <col min="9730" max="9730" width="15.7109375" style="4" bestFit="1" customWidth="1"/>
    <col min="9731" max="9731" width="41.5703125" style="4" customWidth="1"/>
    <col min="9732" max="9732" width="6.42578125" style="4" customWidth="1"/>
    <col min="9733" max="9733" width="18.28515625" style="4" bestFit="1" customWidth="1"/>
    <col min="9734" max="9734" width="9.140625" style="4"/>
    <col min="9735" max="9735" width="31.28515625" style="4" bestFit="1" customWidth="1"/>
    <col min="9736" max="9736" width="15.7109375" style="4" bestFit="1" customWidth="1"/>
    <col min="9737" max="9737" width="44.7109375" style="4" bestFit="1" customWidth="1"/>
    <col min="9738" max="9738" width="6.28515625" style="4" bestFit="1" customWidth="1"/>
    <col min="9739" max="9739" width="15.5703125" style="4" bestFit="1" customWidth="1"/>
    <col min="9740" max="9984" width="9.140625" style="4"/>
    <col min="9985" max="9985" width="41.7109375" style="4" bestFit="1" customWidth="1"/>
    <col min="9986" max="9986" width="15.7109375" style="4" bestFit="1" customWidth="1"/>
    <col min="9987" max="9987" width="41.5703125" style="4" customWidth="1"/>
    <col min="9988" max="9988" width="6.42578125" style="4" customWidth="1"/>
    <col min="9989" max="9989" width="18.28515625" style="4" bestFit="1" customWidth="1"/>
    <col min="9990" max="9990" width="9.140625" style="4"/>
    <col min="9991" max="9991" width="31.28515625" style="4" bestFit="1" customWidth="1"/>
    <col min="9992" max="9992" width="15.7109375" style="4" bestFit="1" customWidth="1"/>
    <col min="9993" max="9993" width="44.7109375" style="4" bestFit="1" customWidth="1"/>
    <col min="9994" max="9994" width="6.28515625" style="4" bestFit="1" customWidth="1"/>
    <col min="9995" max="9995" width="15.5703125" style="4" bestFit="1" customWidth="1"/>
    <col min="9996" max="10240" width="9.140625" style="4"/>
    <col min="10241" max="10241" width="41.7109375" style="4" bestFit="1" customWidth="1"/>
    <col min="10242" max="10242" width="15.7109375" style="4" bestFit="1" customWidth="1"/>
    <col min="10243" max="10243" width="41.5703125" style="4" customWidth="1"/>
    <col min="10244" max="10244" width="6.42578125" style="4" customWidth="1"/>
    <col min="10245" max="10245" width="18.28515625" style="4" bestFit="1" customWidth="1"/>
    <col min="10246" max="10246" width="9.140625" style="4"/>
    <col min="10247" max="10247" width="31.28515625" style="4" bestFit="1" customWidth="1"/>
    <col min="10248" max="10248" width="15.7109375" style="4" bestFit="1" customWidth="1"/>
    <col min="10249" max="10249" width="44.7109375" style="4" bestFit="1" customWidth="1"/>
    <col min="10250" max="10250" width="6.28515625" style="4" bestFit="1" customWidth="1"/>
    <col min="10251" max="10251" width="15.5703125" style="4" bestFit="1" customWidth="1"/>
    <col min="10252" max="10496" width="9.140625" style="4"/>
    <col min="10497" max="10497" width="41.7109375" style="4" bestFit="1" customWidth="1"/>
    <col min="10498" max="10498" width="15.7109375" style="4" bestFit="1" customWidth="1"/>
    <col min="10499" max="10499" width="41.5703125" style="4" customWidth="1"/>
    <col min="10500" max="10500" width="6.42578125" style="4" customWidth="1"/>
    <col min="10501" max="10501" width="18.28515625" style="4" bestFit="1" customWidth="1"/>
    <col min="10502" max="10502" width="9.140625" style="4"/>
    <col min="10503" max="10503" width="31.28515625" style="4" bestFit="1" customWidth="1"/>
    <col min="10504" max="10504" width="15.7109375" style="4" bestFit="1" customWidth="1"/>
    <col min="10505" max="10505" width="44.7109375" style="4" bestFit="1" customWidth="1"/>
    <col min="10506" max="10506" width="6.28515625" style="4" bestFit="1" customWidth="1"/>
    <col min="10507" max="10507" width="15.5703125" style="4" bestFit="1" customWidth="1"/>
    <col min="10508" max="10752" width="9.140625" style="4"/>
    <col min="10753" max="10753" width="41.7109375" style="4" bestFit="1" customWidth="1"/>
    <col min="10754" max="10754" width="15.7109375" style="4" bestFit="1" customWidth="1"/>
    <col min="10755" max="10755" width="41.5703125" style="4" customWidth="1"/>
    <col min="10756" max="10756" width="6.42578125" style="4" customWidth="1"/>
    <col min="10757" max="10757" width="18.28515625" style="4" bestFit="1" customWidth="1"/>
    <col min="10758" max="10758" width="9.140625" style="4"/>
    <col min="10759" max="10759" width="31.28515625" style="4" bestFit="1" customWidth="1"/>
    <col min="10760" max="10760" width="15.7109375" style="4" bestFit="1" customWidth="1"/>
    <col min="10761" max="10761" width="44.7109375" style="4" bestFit="1" customWidth="1"/>
    <col min="10762" max="10762" width="6.28515625" style="4" bestFit="1" customWidth="1"/>
    <col min="10763" max="10763" width="15.5703125" style="4" bestFit="1" customWidth="1"/>
    <col min="10764" max="11008" width="9.140625" style="4"/>
    <col min="11009" max="11009" width="41.7109375" style="4" bestFit="1" customWidth="1"/>
    <col min="11010" max="11010" width="15.7109375" style="4" bestFit="1" customWidth="1"/>
    <col min="11011" max="11011" width="41.5703125" style="4" customWidth="1"/>
    <col min="11012" max="11012" width="6.42578125" style="4" customWidth="1"/>
    <col min="11013" max="11013" width="18.28515625" style="4" bestFit="1" customWidth="1"/>
    <col min="11014" max="11014" width="9.140625" style="4"/>
    <col min="11015" max="11015" width="31.28515625" style="4" bestFit="1" customWidth="1"/>
    <col min="11016" max="11016" width="15.7109375" style="4" bestFit="1" customWidth="1"/>
    <col min="11017" max="11017" width="44.7109375" style="4" bestFit="1" customWidth="1"/>
    <col min="11018" max="11018" width="6.28515625" style="4" bestFit="1" customWidth="1"/>
    <col min="11019" max="11019" width="15.5703125" style="4" bestFit="1" customWidth="1"/>
    <col min="11020" max="11264" width="9.140625" style="4"/>
    <col min="11265" max="11265" width="41.7109375" style="4" bestFit="1" customWidth="1"/>
    <col min="11266" max="11266" width="15.7109375" style="4" bestFit="1" customWidth="1"/>
    <col min="11267" max="11267" width="41.5703125" style="4" customWidth="1"/>
    <col min="11268" max="11268" width="6.42578125" style="4" customWidth="1"/>
    <col min="11269" max="11269" width="18.28515625" style="4" bestFit="1" customWidth="1"/>
    <col min="11270" max="11270" width="9.140625" style="4"/>
    <col min="11271" max="11271" width="31.28515625" style="4" bestFit="1" customWidth="1"/>
    <col min="11272" max="11272" width="15.7109375" style="4" bestFit="1" customWidth="1"/>
    <col min="11273" max="11273" width="44.7109375" style="4" bestFit="1" customWidth="1"/>
    <col min="11274" max="11274" width="6.28515625" style="4" bestFit="1" customWidth="1"/>
    <col min="11275" max="11275" width="15.5703125" style="4" bestFit="1" customWidth="1"/>
    <col min="11276" max="11520" width="9.140625" style="4"/>
    <col min="11521" max="11521" width="41.7109375" style="4" bestFit="1" customWidth="1"/>
    <col min="11522" max="11522" width="15.7109375" style="4" bestFit="1" customWidth="1"/>
    <col min="11523" max="11523" width="41.5703125" style="4" customWidth="1"/>
    <col min="11524" max="11524" width="6.42578125" style="4" customWidth="1"/>
    <col min="11525" max="11525" width="18.28515625" style="4" bestFit="1" customWidth="1"/>
    <col min="11526" max="11526" width="9.140625" style="4"/>
    <col min="11527" max="11527" width="31.28515625" style="4" bestFit="1" customWidth="1"/>
    <col min="11528" max="11528" width="15.7109375" style="4" bestFit="1" customWidth="1"/>
    <col min="11529" max="11529" width="44.7109375" style="4" bestFit="1" customWidth="1"/>
    <col min="11530" max="11530" width="6.28515625" style="4" bestFit="1" customWidth="1"/>
    <col min="11531" max="11531" width="15.5703125" style="4" bestFit="1" customWidth="1"/>
    <col min="11532" max="11776" width="9.140625" style="4"/>
    <col min="11777" max="11777" width="41.7109375" style="4" bestFit="1" customWidth="1"/>
    <col min="11778" max="11778" width="15.7109375" style="4" bestFit="1" customWidth="1"/>
    <col min="11779" max="11779" width="41.5703125" style="4" customWidth="1"/>
    <col min="11780" max="11780" width="6.42578125" style="4" customWidth="1"/>
    <col min="11781" max="11781" width="18.28515625" style="4" bestFit="1" customWidth="1"/>
    <col min="11782" max="11782" width="9.140625" style="4"/>
    <col min="11783" max="11783" width="31.28515625" style="4" bestFit="1" customWidth="1"/>
    <col min="11784" max="11784" width="15.7109375" style="4" bestFit="1" customWidth="1"/>
    <col min="11785" max="11785" width="44.7109375" style="4" bestFit="1" customWidth="1"/>
    <col min="11786" max="11786" width="6.28515625" style="4" bestFit="1" customWidth="1"/>
    <col min="11787" max="11787" width="15.5703125" style="4" bestFit="1" customWidth="1"/>
    <col min="11788" max="12032" width="9.140625" style="4"/>
    <col min="12033" max="12033" width="41.7109375" style="4" bestFit="1" customWidth="1"/>
    <col min="12034" max="12034" width="15.7109375" style="4" bestFit="1" customWidth="1"/>
    <col min="12035" max="12035" width="41.5703125" style="4" customWidth="1"/>
    <col min="12036" max="12036" width="6.42578125" style="4" customWidth="1"/>
    <col min="12037" max="12037" width="18.28515625" style="4" bestFit="1" customWidth="1"/>
    <col min="12038" max="12038" width="9.140625" style="4"/>
    <col min="12039" max="12039" width="31.28515625" style="4" bestFit="1" customWidth="1"/>
    <col min="12040" max="12040" width="15.7109375" style="4" bestFit="1" customWidth="1"/>
    <col min="12041" max="12041" width="44.7109375" style="4" bestFit="1" customWidth="1"/>
    <col min="12042" max="12042" width="6.28515625" style="4" bestFit="1" customWidth="1"/>
    <col min="12043" max="12043" width="15.5703125" style="4" bestFit="1" customWidth="1"/>
    <col min="12044" max="12288" width="9.140625" style="4"/>
    <col min="12289" max="12289" width="41.7109375" style="4" bestFit="1" customWidth="1"/>
    <col min="12290" max="12290" width="15.7109375" style="4" bestFit="1" customWidth="1"/>
    <col min="12291" max="12291" width="41.5703125" style="4" customWidth="1"/>
    <col min="12292" max="12292" width="6.42578125" style="4" customWidth="1"/>
    <col min="12293" max="12293" width="18.28515625" style="4" bestFit="1" customWidth="1"/>
    <col min="12294" max="12294" width="9.140625" style="4"/>
    <col min="12295" max="12295" width="31.28515625" style="4" bestFit="1" customWidth="1"/>
    <col min="12296" max="12296" width="15.7109375" style="4" bestFit="1" customWidth="1"/>
    <col min="12297" max="12297" width="44.7109375" style="4" bestFit="1" customWidth="1"/>
    <col min="12298" max="12298" width="6.28515625" style="4" bestFit="1" customWidth="1"/>
    <col min="12299" max="12299" width="15.5703125" style="4" bestFit="1" customWidth="1"/>
    <col min="12300" max="12544" width="9.140625" style="4"/>
    <col min="12545" max="12545" width="41.7109375" style="4" bestFit="1" customWidth="1"/>
    <col min="12546" max="12546" width="15.7109375" style="4" bestFit="1" customWidth="1"/>
    <col min="12547" max="12547" width="41.5703125" style="4" customWidth="1"/>
    <col min="12548" max="12548" width="6.42578125" style="4" customWidth="1"/>
    <col min="12549" max="12549" width="18.28515625" style="4" bestFit="1" customWidth="1"/>
    <col min="12550" max="12550" width="9.140625" style="4"/>
    <col min="12551" max="12551" width="31.28515625" style="4" bestFit="1" customWidth="1"/>
    <col min="12552" max="12552" width="15.7109375" style="4" bestFit="1" customWidth="1"/>
    <col min="12553" max="12553" width="44.7109375" style="4" bestFit="1" customWidth="1"/>
    <col min="12554" max="12554" width="6.28515625" style="4" bestFit="1" customWidth="1"/>
    <col min="12555" max="12555" width="15.5703125" style="4" bestFit="1" customWidth="1"/>
    <col min="12556" max="12800" width="9.140625" style="4"/>
    <col min="12801" max="12801" width="41.7109375" style="4" bestFit="1" customWidth="1"/>
    <col min="12802" max="12802" width="15.7109375" style="4" bestFit="1" customWidth="1"/>
    <col min="12803" max="12803" width="41.5703125" style="4" customWidth="1"/>
    <col min="12804" max="12804" width="6.42578125" style="4" customWidth="1"/>
    <col min="12805" max="12805" width="18.28515625" style="4" bestFit="1" customWidth="1"/>
    <col min="12806" max="12806" width="9.140625" style="4"/>
    <col min="12807" max="12807" width="31.28515625" style="4" bestFit="1" customWidth="1"/>
    <col min="12808" max="12808" width="15.7109375" style="4" bestFit="1" customWidth="1"/>
    <col min="12809" max="12809" width="44.7109375" style="4" bestFit="1" customWidth="1"/>
    <col min="12810" max="12810" width="6.28515625" style="4" bestFit="1" customWidth="1"/>
    <col min="12811" max="12811" width="15.5703125" style="4" bestFit="1" customWidth="1"/>
    <col min="12812" max="13056" width="9.140625" style="4"/>
    <col min="13057" max="13057" width="41.7109375" style="4" bestFit="1" customWidth="1"/>
    <col min="13058" max="13058" width="15.7109375" style="4" bestFit="1" customWidth="1"/>
    <col min="13059" max="13059" width="41.5703125" style="4" customWidth="1"/>
    <col min="13060" max="13060" width="6.42578125" style="4" customWidth="1"/>
    <col min="13061" max="13061" width="18.28515625" style="4" bestFit="1" customWidth="1"/>
    <col min="13062" max="13062" width="9.140625" style="4"/>
    <col min="13063" max="13063" width="31.28515625" style="4" bestFit="1" customWidth="1"/>
    <col min="13064" max="13064" width="15.7109375" style="4" bestFit="1" customWidth="1"/>
    <col min="13065" max="13065" width="44.7109375" style="4" bestFit="1" customWidth="1"/>
    <col min="13066" max="13066" width="6.28515625" style="4" bestFit="1" customWidth="1"/>
    <col min="13067" max="13067" width="15.5703125" style="4" bestFit="1" customWidth="1"/>
    <col min="13068" max="13312" width="9.140625" style="4"/>
    <col min="13313" max="13313" width="41.7109375" style="4" bestFit="1" customWidth="1"/>
    <col min="13314" max="13314" width="15.7109375" style="4" bestFit="1" customWidth="1"/>
    <col min="13315" max="13315" width="41.5703125" style="4" customWidth="1"/>
    <col min="13316" max="13316" width="6.42578125" style="4" customWidth="1"/>
    <col min="13317" max="13317" width="18.28515625" style="4" bestFit="1" customWidth="1"/>
    <col min="13318" max="13318" width="9.140625" style="4"/>
    <col min="13319" max="13319" width="31.28515625" style="4" bestFit="1" customWidth="1"/>
    <col min="13320" max="13320" width="15.7109375" style="4" bestFit="1" customWidth="1"/>
    <col min="13321" max="13321" width="44.7109375" style="4" bestFit="1" customWidth="1"/>
    <col min="13322" max="13322" width="6.28515625" style="4" bestFit="1" customWidth="1"/>
    <col min="13323" max="13323" width="15.5703125" style="4" bestFit="1" customWidth="1"/>
    <col min="13324" max="13568" width="9.140625" style="4"/>
    <col min="13569" max="13569" width="41.7109375" style="4" bestFit="1" customWidth="1"/>
    <col min="13570" max="13570" width="15.7109375" style="4" bestFit="1" customWidth="1"/>
    <col min="13571" max="13571" width="41.5703125" style="4" customWidth="1"/>
    <col min="13572" max="13572" width="6.42578125" style="4" customWidth="1"/>
    <col min="13573" max="13573" width="18.28515625" style="4" bestFit="1" customWidth="1"/>
    <col min="13574" max="13574" width="9.140625" style="4"/>
    <col min="13575" max="13575" width="31.28515625" style="4" bestFit="1" customWidth="1"/>
    <col min="13576" max="13576" width="15.7109375" style="4" bestFit="1" customWidth="1"/>
    <col min="13577" max="13577" width="44.7109375" style="4" bestFit="1" customWidth="1"/>
    <col min="13578" max="13578" width="6.28515625" style="4" bestFit="1" customWidth="1"/>
    <col min="13579" max="13579" width="15.5703125" style="4" bestFit="1" customWidth="1"/>
    <col min="13580" max="13824" width="9.140625" style="4"/>
    <col min="13825" max="13825" width="41.7109375" style="4" bestFit="1" customWidth="1"/>
    <col min="13826" max="13826" width="15.7109375" style="4" bestFit="1" customWidth="1"/>
    <col min="13827" max="13827" width="41.5703125" style="4" customWidth="1"/>
    <col min="13828" max="13828" width="6.42578125" style="4" customWidth="1"/>
    <col min="13829" max="13829" width="18.28515625" style="4" bestFit="1" customWidth="1"/>
    <col min="13830" max="13830" width="9.140625" style="4"/>
    <col min="13831" max="13831" width="31.28515625" style="4" bestFit="1" customWidth="1"/>
    <col min="13832" max="13832" width="15.7109375" style="4" bestFit="1" customWidth="1"/>
    <col min="13833" max="13833" width="44.7109375" style="4" bestFit="1" customWidth="1"/>
    <col min="13834" max="13834" width="6.28515625" style="4" bestFit="1" customWidth="1"/>
    <col min="13835" max="13835" width="15.5703125" style="4" bestFit="1" customWidth="1"/>
    <col min="13836" max="14080" width="9.140625" style="4"/>
    <col min="14081" max="14081" width="41.7109375" style="4" bestFit="1" customWidth="1"/>
    <col min="14082" max="14082" width="15.7109375" style="4" bestFit="1" customWidth="1"/>
    <col min="14083" max="14083" width="41.5703125" style="4" customWidth="1"/>
    <col min="14084" max="14084" width="6.42578125" style="4" customWidth="1"/>
    <col min="14085" max="14085" width="18.28515625" style="4" bestFit="1" customWidth="1"/>
    <col min="14086" max="14086" width="9.140625" style="4"/>
    <col min="14087" max="14087" width="31.28515625" style="4" bestFit="1" customWidth="1"/>
    <col min="14088" max="14088" width="15.7109375" style="4" bestFit="1" customWidth="1"/>
    <col min="14089" max="14089" width="44.7109375" style="4" bestFit="1" customWidth="1"/>
    <col min="14090" max="14090" width="6.28515625" style="4" bestFit="1" customWidth="1"/>
    <col min="14091" max="14091" width="15.5703125" style="4" bestFit="1" customWidth="1"/>
    <col min="14092" max="14336" width="9.140625" style="4"/>
    <col min="14337" max="14337" width="41.7109375" style="4" bestFit="1" customWidth="1"/>
    <col min="14338" max="14338" width="15.7109375" style="4" bestFit="1" customWidth="1"/>
    <col min="14339" max="14339" width="41.5703125" style="4" customWidth="1"/>
    <col min="14340" max="14340" width="6.42578125" style="4" customWidth="1"/>
    <col min="14341" max="14341" width="18.28515625" style="4" bestFit="1" customWidth="1"/>
    <col min="14342" max="14342" width="9.140625" style="4"/>
    <col min="14343" max="14343" width="31.28515625" style="4" bestFit="1" customWidth="1"/>
    <col min="14344" max="14344" width="15.7109375" style="4" bestFit="1" customWidth="1"/>
    <col min="14345" max="14345" width="44.7109375" style="4" bestFit="1" customWidth="1"/>
    <col min="14346" max="14346" width="6.28515625" style="4" bestFit="1" customWidth="1"/>
    <col min="14347" max="14347" width="15.5703125" style="4" bestFit="1" customWidth="1"/>
    <col min="14348" max="14592" width="9.140625" style="4"/>
    <col min="14593" max="14593" width="41.7109375" style="4" bestFit="1" customWidth="1"/>
    <col min="14594" max="14594" width="15.7109375" style="4" bestFit="1" customWidth="1"/>
    <col min="14595" max="14595" width="41.5703125" style="4" customWidth="1"/>
    <col min="14596" max="14596" width="6.42578125" style="4" customWidth="1"/>
    <col min="14597" max="14597" width="18.28515625" style="4" bestFit="1" customWidth="1"/>
    <col min="14598" max="14598" width="9.140625" style="4"/>
    <col min="14599" max="14599" width="31.28515625" style="4" bestFit="1" customWidth="1"/>
    <col min="14600" max="14600" width="15.7109375" style="4" bestFit="1" customWidth="1"/>
    <col min="14601" max="14601" width="44.7109375" style="4" bestFit="1" customWidth="1"/>
    <col min="14602" max="14602" width="6.28515625" style="4" bestFit="1" customWidth="1"/>
    <col min="14603" max="14603" width="15.5703125" style="4" bestFit="1" customWidth="1"/>
    <col min="14604" max="14848" width="9.140625" style="4"/>
    <col min="14849" max="14849" width="41.7109375" style="4" bestFit="1" customWidth="1"/>
    <col min="14850" max="14850" width="15.7109375" style="4" bestFit="1" customWidth="1"/>
    <col min="14851" max="14851" width="41.5703125" style="4" customWidth="1"/>
    <col min="14852" max="14852" width="6.42578125" style="4" customWidth="1"/>
    <col min="14853" max="14853" width="18.28515625" style="4" bestFit="1" customWidth="1"/>
    <col min="14854" max="14854" width="9.140625" style="4"/>
    <col min="14855" max="14855" width="31.28515625" style="4" bestFit="1" customWidth="1"/>
    <col min="14856" max="14856" width="15.7109375" style="4" bestFit="1" customWidth="1"/>
    <col min="14857" max="14857" width="44.7109375" style="4" bestFit="1" customWidth="1"/>
    <col min="14858" max="14858" width="6.28515625" style="4" bestFit="1" customWidth="1"/>
    <col min="14859" max="14859" width="15.5703125" style="4" bestFit="1" customWidth="1"/>
    <col min="14860" max="15104" width="9.140625" style="4"/>
    <col min="15105" max="15105" width="41.7109375" style="4" bestFit="1" customWidth="1"/>
    <col min="15106" max="15106" width="15.7109375" style="4" bestFit="1" customWidth="1"/>
    <col min="15107" max="15107" width="41.5703125" style="4" customWidth="1"/>
    <col min="15108" max="15108" width="6.42578125" style="4" customWidth="1"/>
    <col min="15109" max="15109" width="18.28515625" style="4" bestFit="1" customWidth="1"/>
    <col min="15110" max="15110" width="9.140625" style="4"/>
    <col min="15111" max="15111" width="31.28515625" style="4" bestFit="1" customWidth="1"/>
    <col min="15112" max="15112" width="15.7109375" style="4" bestFit="1" customWidth="1"/>
    <col min="15113" max="15113" width="44.7109375" style="4" bestFit="1" customWidth="1"/>
    <col min="15114" max="15114" width="6.28515625" style="4" bestFit="1" customWidth="1"/>
    <col min="15115" max="15115" width="15.5703125" style="4" bestFit="1" customWidth="1"/>
    <col min="15116" max="15360" width="9.140625" style="4"/>
    <col min="15361" max="15361" width="41.7109375" style="4" bestFit="1" customWidth="1"/>
    <col min="15362" max="15362" width="15.7109375" style="4" bestFit="1" customWidth="1"/>
    <col min="15363" max="15363" width="41.5703125" style="4" customWidth="1"/>
    <col min="15364" max="15364" width="6.42578125" style="4" customWidth="1"/>
    <col min="15365" max="15365" width="18.28515625" style="4" bestFit="1" customWidth="1"/>
    <col min="15366" max="15366" width="9.140625" style="4"/>
    <col min="15367" max="15367" width="31.28515625" style="4" bestFit="1" customWidth="1"/>
    <col min="15368" max="15368" width="15.7109375" style="4" bestFit="1" customWidth="1"/>
    <col min="15369" max="15369" width="44.7109375" style="4" bestFit="1" customWidth="1"/>
    <col min="15370" max="15370" width="6.28515625" style="4" bestFit="1" customWidth="1"/>
    <col min="15371" max="15371" width="15.5703125" style="4" bestFit="1" customWidth="1"/>
    <col min="15372" max="15616" width="9.140625" style="4"/>
    <col min="15617" max="15617" width="41.7109375" style="4" bestFit="1" customWidth="1"/>
    <col min="15618" max="15618" width="15.7109375" style="4" bestFit="1" customWidth="1"/>
    <col min="15619" max="15619" width="41.5703125" style="4" customWidth="1"/>
    <col min="15620" max="15620" width="6.42578125" style="4" customWidth="1"/>
    <col min="15621" max="15621" width="18.28515625" style="4" bestFit="1" customWidth="1"/>
    <col min="15622" max="15622" width="9.140625" style="4"/>
    <col min="15623" max="15623" width="31.28515625" style="4" bestFit="1" customWidth="1"/>
    <col min="15624" max="15624" width="15.7109375" style="4" bestFit="1" customWidth="1"/>
    <col min="15625" max="15625" width="44.7109375" style="4" bestFit="1" customWidth="1"/>
    <col min="15626" max="15626" width="6.28515625" style="4" bestFit="1" customWidth="1"/>
    <col min="15627" max="15627" width="15.5703125" style="4" bestFit="1" customWidth="1"/>
    <col min="15628" max="15872" width="9.140625" style="4"/>
    <col min="15873" max="15873" width="41.7109375" style="4" bestFit="1" customWidth="1"/>
    <col min="15874" max="15874" width="15.7109375" style="4" bestFit="1" customWidth="1"/>
    <col min="15875" max="15875" width="41.5703125" style="4" customWidth="1"/>
    <col min="15876" max="15876" width="6.42578125" style="4" customWidth="1"/>
    <col min="15877" max="15877" width="18.28515625" style="4" bestFit="1" customWidth="1"/>
    <col min="15878" max="15878" width="9.140625" style="4"/>
    <col min="15879" max="15879" width="31.28515625" style="4" bestFit="1" customWidth="1"/>
    <col min="15880" max="15880" width="15.7109375" style="4" bestFit="1" customWidth="1"/>
    <col min="15881" max="15881" width="44.7109375" style="4" bestFit="1" customWidth="1"/>
    <col min="15882" max="15882" width="6.28515625" style="4" bestFit="1" customWidth="1"/>
    <col min="15883" max="15883" width="15.5703125" style="4" bestFit="1" customWidth="1"/>
    <col min="15884" max="16128" width="9.140625" style="4"/>
    <col min="16129" max="16129" width="41.7109375" style="4" bestFit="1" customWidth="1"/>
    <col min="16130" max="16130" width="15.7109375" style="4" bestFit="1" customWidth="1"/>
    <col min="16131" max="16131" width="41.5703125" style="4" customWidth="1"/>
    <col min="16132" max="16132" width="6.42578125" style="4" customWidth="1"/>
    <col min="16133" max="16133" width="18.28515625" style="4" bestFit="1" customWidth="1"/>
    <col min="16134" max="16134" width="9.140625" style="4"/>
    <col min="16135" max="16135" width="31.28515625" style="4" bestFit="1" customWidth="1"/>
    <col min="16136" max="16136" width="15.7109375" style="4" bestFit="1" customWidth="1"/>
    <col min="16137" max="16137" width="44.7109375" style="4" bestFit="1" customWidth="1"/>
    <col min="16138" max="16138" width="6.28515625" style="4" bestFit="1" customWidth="1"/>
    <col min="16139" max="16139" width="15.5703125" style="4" bestFit="1" customWidth="1"/>
    <col min="16140" max="16384" width="9.140625" style="4"/>
  </cols>
  <sheetData>
    <row r="2" spans="2:19" ht="33.75">
      <c r="B2" s="885" t="s">
        <v>720</v>
      </c>
      <c r="C2" s="886"/>
      <c r="D2" s="886"/>
      <c r="E2" s="886"/>
      <c r="F2" s="886"/>
      <c r="G2" s="886"/>
      <c r="J2" s="89"/>
      <c r="K2" s="989" t="s">
        <v>721</v>
      </c>
      <c r="L2" s="991" t="s">
        <v>722</v>
      </c>
      <c r="M2" s="992"/>
      <c r="N2" s="993" t="s">
        <v>723</v>
      </c>
      <c r="O2" s="991" t="s">
        <v>724</v>
      </c>
      <c r="P2" s="995"/>
      <c r="Q2" s="992"/>
      <c r="R2" s="987" t="s">
        <v>725</v>
      </c>
      <c r="S2" s="90"/>
    </row>
    <row r="3" spans="2:19" ht="25.5">
      <c r="J3" s="89"/>
      <c r="K3" s="990"/>
      <c r="L3" s="91" t="s">
        <v>726</v>
      </c>
      <c r="M3" s="92" t="s">
        <v>727</v>
      </c>
      <c r="N3" s="994"/>
      <c r="O3" s="91" t="s">
        <v>728</v>
      </c>
      <c r="P3" s="93" t="s">
        <v>726</v>
      </c>
      <c r="Q3" s="94" t="s">
        <v>727</v>
      </c>
      <c r="R3" s="988"/>
      <c r="S3" s="95" t="s">
        <v>729</v>
      </c>
    </row>
    <row r="4" spans="2:19" ht="15">
      <c r="B4" s="36" t="s">
        <v>1</v>
      </c>
      <c r="J4" s="96" t="s">
        <v>730</v>
      </c>
      <c r="K4" s="97">
        <v>1203800.46</v>
      </c>
      <c r="L4" s="98">
        <v>1164284.94</v>
      </c>
      <c r="M4" s="99">
        <v>642475.02</v>
      </c>
      <c r="N4" s="100">
        <f t="shared" ref="N4" si="0">SUM(L4:M4)</f>
        <v>1806759.96</v>
      </c>
      <c r="O4" s="101">
        <v>300950.11</v>
      </c>
      <c r="P4" s="98">
        <v>498979.26</v>
      </c>
      <c r="Q4" s="102">
        <v>299382.46000000002</v>
      </c>
      <c r="R4" s="103">
        <f t="shared" ref="R4" si="1">SUM(O4,P4,Q4)</f>
        <v>1099311.83</v>
      </c>
      <c r="S4" s="104">
        <f>SUM(K4,N4,R4)</f>
        <v>4109872.25</v>
      </c>
    </row>
    <row r="5" spans="2:19">
      <c r="B5" s="1" t="s">
        <v>2</v>
      </c>
      <c r="C5" s="887" t="s">
        <v>731</v>
      </c>
      <c r="D5" s="896"/>
      <c r="E5" s="888"/>
      <c r="F5" s="2"/>
      <c r="G5" s="3"/>
    </row>
    <row r="6" spans="2:19" ht="25.5">
      <c r="B6" s="5" t="s">
        <v>3</v>
      </c>
      <c r="C6" s="5" t="s">
        <v>4</v>
      </c>
      <c r="D6" s="5"/>
      <c r="E6" s="5" t="s">
        <v>5</v>
      </c>
      <c r="F6" s="6" t="s">
        <v>6</v>
      </c>
      <c r="G6" s="22" t="s">
        <v>7</v>
      </c>
    </row>
    <row r="7" spans="2:19" ht="38.25">
      <c r="B7" s="33" t="s">
        <v>8</v>
      </c>
      <c r="C7" s="11" t="s">
        <v>9</v>
      </c>
      <c r="D7" s="30"/>
      <c r="E7" s="433" t="s">
        <v>732</v>
      </c>
      <c r="F7" s="8"/>
      <c r="G7" s="9">
        <v>1203800.46</v>
      </c>
      <c r="H7" s="19" t="s">
        <v>733</v>
      </c>
    </row>
    <row r="8" spans="2:19">
      <c r="B8" s="905" t="s">
        <v>45</v>
      </c>
      <c r="C8" s="34" t="s">
        <v>12</v>
      </c>
      <c r="D8" s="21"/>
      <c r="E8" s="538" t="s">
        <v>734</v>
      </c>
      <c r="F8" s="23"/>
      <c r="G8" s="12">
        <v>799929.37</v>
      </c>
      <c r="H8" s="19" t="s">
        <v>735</v>
      </c>
    </row>
    <row r="9" spans="2:19">
      <c r="B9" s="986"/>
      <c r="C9" s="35" t="s">
        <v>46</v>
      </c>
      <c r="D9" s="30"/>
      <c r="E9" s="541" t="s">
        <v>736</v>
      </c>
      <c r="F9" s="14"/>
      <c r="G9" s="12">
        <v>1164284.94</v>
      </c>
      <c r="H9" s="19" t="s">
        <v>737</v>
      </c>
    </row>
    <row r="10" spans="2:19">
      <c r="B10" s="16"/>
      <c r="C10" s="16"/>
      <c r="D10" s="16"/>
      <c r="E10" s="542"/>
      <c r="F10" s="30"/>
      <c r="G10" s="17">
        <f>SUM(G7:G9)</f>
        <v>3168014.77</v>
      </c>
    </row>
    <row r="14" spans="2:19">
      <c r="B14" s="629"/>
      <c r="C14" s="629"/>
      <c r="D14" s="629"/>
      <c r="E14" s="629"/>
      <c r="F14" s="630"/>
      <c r="G14" s="632" t="e">
        <f>SUM(#REF!,#REF!,#REF!)</f>
        <v>#REF!</v>
      </c>
      <c r="H14" s="631"/>
      <c r="I14" s="629"/>
    </row>
    <row r="17" spans="2:10">
      <c r="B17" s="36" t="s">
        <v>210</v>
      </c>
    </row>
    <row r="18" spans="2:10">
      <c r="B18" s="1" t="s">
        <v>2</v>
      </c>
      <c r="C18" s="887" t="s">
        <v>738</v>
      </c>
      <c r="D18" s="896"/>
      <c r="E18" s="888"/>
      <c r="F18" s="2"/>
      <c r="G18" s="3"/>
    </row>
    <row r="19" spans="2:10" ht="25.5">
      <c r="B19" s="434" t="s">
        <v>3</v>
      </c>
      <c r="C19" s="620" t="s">
        <v>4</v>
      </c>
      <c r="D19" s="620" t="s">
        <v>159</v>
      </c>
      <c r="E19" s="620" t="s">
        <v>5</v>
      </c>
      <c r="F19" s="621" t="s">
        <v>6</v>
      </c>
      <c r="G19" s="622" t="s">
        <v>7</v>
      </c>
      <c r="H19" s="623" t="s">
        <v>160</v>
      </c>
      <c r="I19" s="623" t="s">
        <v>161</v>
      </c>
      <c r="J19" s="624" t="s">
        <v>162</v>
      </c>
    </row>
    <row r="20" spans="2:10">
      <c r="B20" s="982" t="s">
        <v>8</v>
      </c>
      <c r="C20" s="912" t="s">
        <v>9</v>
      </c>
      <c r="D20" s="426">
        <v>1</v>
      </c>
      <c r="E20" s="628" t="s">
        <v>732</v>
      </c>
      <c r="F20" s="45"/>
      <c r="G20" s="18">
        <v>1203800.46</v>
      </c>
      <c r="H20" s="625" t="s">
        <v>164</v>
      </c>
      <c r="I20" s="640" t="s">
        <v>739</v>
      </c>
    </row>
    <row r="21" spans="2:10">
      <c r="B21" s="983"/>
      <c r="C21" s="901"/>
      <c r="D21" s="635"/>
      <c r="E21" s="54"/>
      <c r="F21" s="54"/>
      <c r="G21" s="54">
        <f>SUM(G20)</f>
        <v>1203800.46</v>
      </c>
      <c r="H21" s="633"/>
      <c r="I21" s="54"/>
    </row>
    <row r="22" spans="2:10">
      <c r="B22" s="982" t="s">
        <v>45</v>
      </c>
      <c r="C22" s="985" t="s">
        <v>46</v>
      </c>
      <c r="D22" s="438">
        <v>2</v>
      </c>
      <c r="E22" s="634" t="s">
        <v>736</v>
      </c>
      <c r="F22" s="126">
        <v>493</v>
      </c>
      <c r="G22" s="12">
        <v>1164284.94</v>
      </c>
      <c r="H22" s="637" t="s">
        <v>168</v>
      </c>
      <c r="I22" s="641" t="s">
        <v>740</v>
      </c>
    </row>
    <row r="23" spans="2:10">
      <c r="B23" s="984"/>
      <c r="C23" s="915"/>
      <c r="D23" s="438">
        <v>3</v>
      </c>
      <c r="E23" s="634" t="s">
        <v>741</v>
      </c>
      <c r="F23" s="126">
        <v>2</v>
      </c>
      <c r="G23" s="12">
        <v>6600</v>
      </c>
      <c r="H23" s="637" t="s">
        <v>181</v>
      </c>
      <c r="I23" s="643" t="s">
        <v>742</v>
      </c>
    </row>
    <row r="24" spans="2:10">
      <c r="B24" s="984"/>
      <c r="C24" s="915"/>
      <c r="D24" s="973">
        <v>3</v>
      </c>
      <c r="E24" s="977" t="s">
        <v>743</v>
      </c>
      <c r="F24" s="126">
        <v>20</v>
      </c>
      <c r="G24" s="12">
        <v>156000</v>
      </c>
      <c r="H24" s="637" t="s">
        <v>181</v>
      </c>
      <c r="I24" s="644" t="s">
        <v>742</v>
      </c>
    </row>
    <row r="25" spans="2:10">
      <c r="B25" s="984"/>
      <c r="C25" s="915"/>
      <c r="D25" s="975"/>
      <c r="E25" s="978"/>
      <c r="F25" s="126">
        <v>10</v>
      </c>
      <c r="G25" s="12">
        <v>78000</v>
      </c>
      <c r="H25" s="638" t="s">
        <v>93</v>
      </c>
      <c r="I25" s="642" t="s">
        <v>744</v>
      </c>
    </row>
    <row r="26" spans="2:10">
      <c r="B26" s="984"/>
      <c r="C26" s="915"/>
      <c r="D26" s="973">
        <v>3</v>
      </c>
      <c r="E26" s="977" t="s">
        <v>745</v>
      </c>
      <c r="F26" s="126">
        <v>3</v>
      </c>
      <c r="G26" s="12">
        <v>24000</v>
      </c>
      <c r="H26" s="637" t="s">
        <v>746</v>
      </c>
      <c r="I26" s="644" t="s">
        <v>742</v>
      </c>
    </row>
    <row r="27" spans="2:10">
      <c r="B27" s="984"/>
      <c r="C27" s="915"/>
      <c r="D27" s="974"/>
      <c r="E27" s="979"/>
      <c r="F27" s="126">
        <v>5</v>
      </c>
      <c r="G27" s="12">
        <v>40000</v>
      </c>
      <c r="H27" s="637" t="s">
        <v>181</v>
      </c>
      <c r="I27" s="644" t="s">
        <v>742</v>
      </c>
    </row>
    <row r="28" spans="2:10">
      <c r="B28" s="984"/>
      <c r="C28" s="915"/>
      <c r="D28" s="975"/>
      <c r="E28" s="978"/>
      <c r="F28" s="126">
        <v>1</v>
      </c>
      <c r="G28" s="12">
        <v>8000</v>
      </c>
      <c r="H28" s="638" t="s">
        <v>93</v>
      </c>
      <c r="I28" s="788" t="s">
        <v>744</v>
      </c>
    </row>
    <row r="29" spans="2:10">
      <c r="B29" s="984"/>
      <c r="C29" s="915"/>
      <c r="D29" s="438">
        <v>3</v>
      </c>
      <c r="E29" s="634" t="s">
        <v>747</v>
      </c>
      <c r="F29" s="126">
        <v>4</v>
      </c>
      <c r="G29" s="12">
        <v>13200</v>
      </c>
      <c r="H29" s="637" t="s">
        <v>746</v>
      </c>
      <c r="I29" s="644" t="s">
        <v>748</v>
      </c>
    </row>
    <row r="30" spans="2:10">
      <c r="B30" s="984"/>
      <c r="C30" s="915"/>
      <c r="D30" s="438">
        <v>3</v>
      </c>
      <c r="E30" s="634" t="s">
        <v>749</v>
      </c>
      <c r="F30" s="126">
        <v>2</v>
      </c>
      <c r="G30" s="12">
        <v>200000</v>
      </c>
      <c r="H30" s="637" t="s">
        <v>746</v>
      </c>
      <c r="I30" s="644" t="s">
        <v>742</v>
      </c>
    </row>
    <row r="31" spans="2:10">
      <c r="B31" s="984"/>
      <c r="C31" s="915"/>
      <c r="D31" s="438">
        <v>3</v>
      </c>
      <c r="E31" s="634" t="s">
        <v>750</v>
      </c>
      <c r="F31" s="126">
        <v>2</v>
      </c>
      <c r="G31" s="12">
        <v>6400</v>
      </c>
      <c r="H31" s="637" t="s">
        <v>746</v>
      </c>
      <c r="I31" s="644" t="s">
        <v>748</v>
      </c>
    </row>
    <row r="32" spans="2:10">
      <c r="B32" s="984"/>
      <c r="C32" s="915"/>
      <c r="D32" s="438">
        <v>3</v>
      </c>
      <c r="E32" s="634" t="s">
        <v>751</v>
      </c>
      <c r="F32" s="126">
        <v>5</v>
      </c>
      <c r="G32" s="12">
        <v>3400</v>
      </c>
      <c r="H32" s="638" t="s">
        <v>93</v>
      </c>
      <c r="I32" s="641" t="s">
        <v>744</v>
      </c>
    </row>
    <row r="33" spans="2:9">
      <c r="B33" s="984"/>
      <c r="C33" s="915"/>
      <c r="D33" s="973">
        <v>3</v>
      </c>
      <c r="E33" s="977" t="s">
        <v>752</v>
      </c>
      <c r="F33" s="126">
        <v>30</v>
      </c>
      <c r="G33" s="12">
        <v>24000</v>
      </c>
      <c r="H33" s="637" t="s">
        <v>181</v>
      </c>
      <c r="I33" s="641" t="s">
        <v>753</v>
      </c>
    </row>
    <row r="34" spans="2:9">
      <c r="B34" s="984"/>
      <c r="C34" s="915"/>
      <c r="D34" s="975"/>
      <c r="E34" s="978"/>
      <c r="F34" s="126">
        <v>15</v>
      </c>
      <c r="G34" s="12">
        <v>12000</v>
      </c>
      <c r="H34" s="638" t="s">
        <v>93</v>
      </c>
      <c r="I34" s="641" t="s">
        <v>744</v>
      </c>
    </row>
    <row r="35" spans="2:9">
      <c r="B35" s="984"/>
      <c r="C35" s="915"/>
      <c r="D35" s="438">
        <v>3</v>
      </c>
      <c r="E35" s="634" t="s">
        <v>754</v>
      </c>
      <c r="F35" s="126">
        <v>20</v>
      </c>
      <c r="G35" s="12">
        <v>36000</v>
      </c>
      <c r="H35" s="637" t="s">
        <v>181</v>
      </c>
      <c r="I35" s="644" t="s">
        <v>742</v>
      </c>
    </row>
    <row r="36" spans="2:9">
      <c r="B36" s="984"/>
      <c r="C36" s="915"/>
      <c r="D36" s="438">
        <v>3</v>
      </c>
      <c r="E36" s="634" t="s">
        <v>755</v>
      </c>
      <c r="F36" s="126">
        <v>2</v>
      </c>
      <c r="G36" s="12">
        <v>6125.02</v>
      </c>
      <c r="H36" s="637" t="s">
        <v>181</v>
      </c>
      <c r="I36" s="641" t="s">
        <v>753</v>
      </c>
    </row>
    <row r="37" spans="2:9">
      <c r="B37" s="984"/>
      <c r="C37" s="915"/>
      <c r="D37" s="438">
        <v>3</v>
      </c>
      <c r="E37" s="634" t="s">
        <v>756</v>
      </c>
      <c r="F37" s="126">
        <v>7</v>
      </c>
      <c r="G37" s="12">
        <v>3080</v>
      </c>
      <c r="H37" s="637" t="s">
        <v>181</v>
      </c>
      <c r="I37" s="641" t="s">
        <v>753</v>
      </c>
    </row>
    <row r="38" spans="2:9">
      <c r="B38" s="984"/>
      <c r="C38" s="915"/>
      <c r="D38" s="438">
        <v>3</v>
      </c>
      <c r="E38" s="634" t="s">
        <v>757</v>
      </c>
      <c r="F38" s="126">
        <v>4</v>
      </c>
      <c r="G38" s="12">
        <v>23600</v>
      </c>
      <c r="H38" s="638" t="s">
        <v>93</v>
      </c>
      <c r="I38" s="641" t="s">
        <v>744</v>
      </c>
    </row>
    <row r="39" spans="2:9">
      <c r="B39" s="984"/>
      <c r="C39" s="915"/>
      <c r="D39" s="438">
        <v>3</v>
      </c>
      <c r="E39" s="634" t="s">
        <v>758</v>
      </c>
      <c r="F39" s="126">
        <v>1</v>
      </c>
      <c r="G39" s="12">
        <v>770</v>
      </c>
      <c r="H39" s="637" t="s">
        <v>181</v>
      </c>
      <c r="I39" s="641" t="s">
        <v>753</v>
      </c>
    </row>
    <row r="40" spans="2:9">
      <c r="B40" s="984"/>
      <c r="C40" s="915"/>
      <c r="D40" s="438">
        <v>3</v>
      </c>
      <c r="E40" s="634" t="s">
        <v>759</v>
      </c>
      <c r="F40" s="126">
        <v>1</v>
      </c>
      <c r="G40" s="12">
        <v>1300</v>
      </c>
      <c r="H40" s="637" t="s">
        <v>181</v>
      </c>
      <c r="I40" s="641" t="s">
        <v>753</v>
      </c>
    </row>
    <row r="41" spans="2:9">
      <c r="B41" s="984"/>
      <c r="C41" s="915"/>
      <c r="D41" s="438">
        <v>3</v>
      </c>
      <c r="E41" s="634" t="s">
        <v>760</v>
      </c>
      <c r="F41" s="126">
        <v>5</v>
      </c>
      <c r="G41" s="12">
        <v>1777.45</v>
      </c>
      <c r="H41" s="637" t="s">
        <v>746</v>
      </c>
      <c r="I41" s="641" t="s">
        <v>753</v>
      </c>
    </row>
    <row r="42" spans="2:9">
      <c r="B42" s="984"/>
      <c r="C42" s="915"/>
      <c r="D42" s="438">
        <v>3</v>
      </c>
      <c r="E42" s="634" t="s">
        <v>761</v>
      </c>
      <c r="F42" s="126">
        <v>2</v>
      </c>
      <c r="G42" s="12">
        <v>780</v>
      </c>
      <c r="H42" s="637" t="s">
        <v>746</v>
      </c>
      <c r="I42" s="641" t="s">
        <v>753</v>
      </c>
    </row>
    <row r="43" spans="2:9">
      <c r="B43" s="984"/>
      <c r="C43" s="915"/>
      <c r="D43" s="438">
        <v>3</v>
      </c>
      <c r="E43" s="634" t="s">
        <v>762</v>
      </c>
      <c r="F43" s="126">
        <v>20</v>
      </c>
      <c r="G43" s="12">
        <v>5200</v>
      </c>
      <c r="H43" s="637" t="s">
        <v>746</v>
      </c>
      <c r="I43" s="641" t="s">
        <v>753</v>
      </c>
    </row>
    <row r="44" spans="2:9">
      <c r="B44" s="984"/>
      <c r="C44" s="915"/>
      <c r="D44" s="438">
        <v>3</v>
      </c>
      <c r="E44" s="634" t="s">
        <v>763</v>
      </c>
      <c r="F44" s="126">
        <v>30</v>
      </c>
      <c r="G44" s="12">
        <v>9000</v>
      </c>
      <c r="H44" s="637" t="s">
        <v>181</v>
      </c>
      <c r="I44" s="641" t="s">
        <v>753</v>
      </c>
    </row>
    <row r="45" spans="2:9">
      <c r="B45" s="984"/>
      <c r="C45" s="915"/>
      <c r="D45" s="438">
        <v>3</v>
      </c>
      <c r="E45" s="634" t="s">
        <v>764</v>
      </c>
      <c r="F45" s="126">
        <v>30</v>
      </c>
      <c r="G45" s="12">
        <v>6000</v>
      </c>
      <c r="H45" s="637" t="s">
        <v>181</v>
      </c>
      <c r="I45" s="641" t="s">
        <v>753</v>
      </c>
    </row>
    <row r="46" spans="2:9">
      <c r="B46" s="984"/>
      <c r="C46" s="915"/>
      <c r="D46" s="438">
        <v>3</v>
      </c>
      <c r="E46" s="634" t="s">
        <v>765</v>
      </c>
      <c r="F46" s="126">
        <v>5</v>
      </c>
      <c r="G46" s="12">
        <v>4000</v>
      </c>
      <c r="H46" s="637" t="s">
        <v>181</v>
      </c>
      <c r="I46" s="644" t="s">
        <v>742</v>
      </c>
    </row>
    <row r="47" spans="2:9">
      <c r="B47" s="984"/>
      <c r="C47" s="915"/>
      <c r="D47" s="438">
        <v>3</v>
      </c>
      <c r="E47" s="634" t="s">
        <v>766</v>
      </c>
      <c r="F47" s="126">
        <v>5</v>
      </c>
      <c r="G47" s="12">
        <v>1500</v>
      </c>
      <c r="H47" s="637" t="s">
        <v>181</v>
      </c>
      <c r="I47" s="644" t="s">
        <v>748</v>
      </c>
    </row>
    <row r="48" spans="2:9">
      <c r="B48" s="984"/>
      <c r="C48" s="915"/>
      <c r="D48" s="438"/>
      <c r="E48" s="634"/>
      <c r="F48" s="126"/>
      <c r="G48" s="12"/>
      <c r="H48" s="66"/>
    </row>
    <row r="49" spans="2:9">
      <c r="B49" s="984"/>
      <c r="C49" s="916"/>
      <c r="D49" s="438"/>
      <c r="E49" s="634"/>
      <c r="F49" s="126"/>
      <c r="G49" s="54">
        <f>SUM(G22:G48)</f>
        <v>1835017.41</v>
      </c>
      <c r="H49" s="66"/>
    </row>
    <row r="50" spans="2:9">
      <c r="B50" s="983"/>
      <c r="C50" s="980" t="s">
        <v>12</v>
      </c>
      <c r="D50" s="457">
        <v>1</v>
      </c>
      <c r="E50" s="634" t="s">
        <v>734</v>
      </c>
      <c r="F50" s="126"/>
      <c r="G50" s="12">
        <v>799929.37</v>
      </c>
      <c r="H50" s="639" t="s">
        <v>467</v>
      </c>
      <c r="I50" s="641" t="s">
        <v>767</v>
      </c>
    </row>
    <row r="51" spans="2:9">
      <c r="B51" s="895" t="s">
        <v>280</v>
      </c>
      <c r="C51" s="943"/>
      <c r="D51" s="457">
        <v>3</v>
      </c>
      <c r="E51" s="634" t="s">
        <v>768</v>
      </c>
      <c r="F51" s="126"/>
      <c r="G51" s="12">
        <v>271125</v>
      </c>
      <c r="H51" s="639" t="s">
        <v>467</v>
      </c>
      <c r="I51" s="641" t="s">
        <v>769</v>
      </c>
    </row>
    <row r="52" spans="2:9">
      <c r="B52" s="895"/>
      <c r="C52" s="943"/>
      <c r="D52" s="457"/>
      <c r="E52" s="634"/>
      <c r="F52" s="126"/>
      <c r="G52" s="12"/>
      <c r="H52" s="66"/>
    </row>
    <row r="53" spans="2:9">
      <c r="B53" s="895"/>
      <c r="C53" s="943"/>
      <c r="D53" s="457"/>
      <c r="E53" s="634"/>
      <c r="F53" s="126"/>
      <c r="G53" s="12"/>
      <c r="H53" s="66"/>
    </row>
    <row r="54" spans="2:9">
      <c r="B54" s="80"/>
      <c r="C54" s="981"/>
      <c r="D54" s="457"/>
      <c r="E54" s="634"/>
      <c r="F54" s="46"/>
      <c r="G54" s="81">
        <f>SUM(G50:G53)</f>
        <v>1071054.3700000001</v>
      </c>
      <c r="H54" s="66"/>
    </row>
    <row r="55" spans="2:9">
      <c r="G55" s="82">
        <f>SUM(G54,G49,G21)</f>
        <v>4109872.24</v>
      </c>
    </row>
  </sheetData>
  <sheetProtection selectLockedCells="1" selectUnlockedCells="1"/>
  <mergeCells count="21">
    <mergeCell ref="B2:G2"/>
    <mergeCell ref="C5:E5"/>
    <mergeCell ref="B8:B9"/>
    <mergeCell ref="R2:R3"/>
    <mergeCell ref="K2:K3"/>
    <mergeCell ref="L2:M2"/>
    <mergeCell ref="N2:N3"/>
    <mergeCell ref="O2:Q2"/>
    <mergeCell ref="C18:E18"/>
    <mergeCell ref="B20:B21"/>
    <mergeCell ref="C20:C21"/>
    <mergeCell ref="B22:B50"/>
    <mergeCell ref="C22:C49"/>
    <mergeCell ref="B51:B53"/>
    <mergeCell ref="E24:E25"/>
    <mergeCell ref="E26:E28"/>
    <mergeCell ref="D24:D25"/>
    <mergeCell ref="D26:D28"/>
    <mergeCell ref="D33:D34"/>
    <mergeCell ref="E33:E34"/>
    <mergeCell ref="C50:C54"/>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713BB-8D8D-438E-9FFC-6A71F6A0D69F}">
  <dimension ref="B2:L184"/>
  <sheetViews>
    <sheetView showGridLines="0" topLeftCell="A138" zoomScale="115" zoomScaleNormal="115" workbookViewId="0">
      <selection activeCell="J147" sqref="J147"/>
    </sheetView>
  </sheetViews>
  <sheetFormatPr defaultRowHeight="12.75"/>
  <cols>
    <col min="1" max="1" width="1.5703125" style="4" customWidth="1"/>
    <col min="2" max="2" width="3" style="21" customWidth="1"/>
    <col min="3" max="3" width="30.85546875" style="4" customWidth="1"/>
    <col min="4" max="4" width="10.42578125" style="4" bestFit="1" customWidth="1"/>
    <col min="5" max="5" width="12.28515625" style="4" customWidth="1"/>
    <col min="6" max="6" width="50.85546875" style="4" customWidth="1"/>
    <col min="7" max="7" width="13.7109375" style="4" customWidth="1"/>
    <col min="8" max="8" width="22.140625" style="4" customWidth="1"/>
    <col min="9" max="9" width="27" style="21" customWidth="1"/>
    <col min="10" max="10" width="28.85546875" style="19" customWidth="1"/>
    <col min="11" max="11" width="45.42578125" style="4" customWidth="1"/>
    <col min="12" max="12" width="14.28515625" style="70" customWidth="1"/>
    <col min="13" max="251" width="9.140625" style="4"/>
    <col min="252" max="252" width="41.7109375" style="4" bestFit="1" customWidth="1"/>
    <col min="253" max="253" width="15.7109375" style="4" bestFit="1" customWidth="1"/>
    <col min="254" max="254" width="41.5703125" style="4" customWidth="1"/>
    <col min="255" max="255" width="6.42578125" style="4" customWidth="1"/>
    <col min="256" max="256" width="18.28515625" style="4" bestFit="1" customWidth="1"/>
    <col min="257" max="257" width="9.140625" style="4"/>
    <col min="258" max="258" width="31.28515625" style="4" bestFit="1" customWidth="1"/>
    <col min="259" max="259" width="15.7109375" style="4" bestFit="1" customWidth="1"/>
    <col min="260" max="260" width="44.7109375" style="4" bestFit="1" customWidth="1"/>
    <col min="261" max="261" width="6.28515625" style="4" bestFit="1" customWidth="1"/>
    <col min="262" max="262" width="15.5703125" style="4" bestFit="1" customWidth="1"/>
    <col min="263" max="507" width="9.140625" style="4"/>
    <col min="508" max="508" width="41.7109375" style="4" bestFit="1" customWidth="1"/>
    <col min="509" max="509" width="15.7109375" style="4" bestFit="1" customWidth="1"/>
    <col min="510" max="510" width="41.5703125" style="4" customWidth="1"/>
    <col min="511" max="511" width="6.42578125" style="4" customWidth="1"/>
    <col min="512" max="512" width="18.28515625" style="4" bestFit="1" customWidth="1"/>
    <col min="513" max="513" width="9.140625" style="4"/>
    <col min="514" max="514" width="31.28515625" style="4" bestFit="1" customWidth="1"/>
    <col min="515" max="515" width="15.7109375" style="4" bestFit="1" customWidth="1"/>
    <col min="516" max="516" width="44.7109375" style="4" bestFit="1" customWidth="1"/>
    <col min="517" max="517" width="6.28515625" style="4" bestFit="1" customWidth="1"/>
    <col min="518" max="518" width="15.5703125" style="4" bestFit="1" customWidth="1"/>
    <col min="519" max="763" width="9.140625" style="4"/>
    <col min="764" max="764" width="41.7109375" style="4" bestFit="1" customWidth="1"/>
    <col min="765" max="765" width="15.7109375" style="4" bestFit="1" customWidth="1"/>
    <col min="766" max="766" width="41.5703125" style="4" customWidth="1"/>
    <col min="767" max="767" width="6.42578125" style="4" customWidth="1"/>
    <col min="768" max="768" width="18.28515625" style="4" bestFit="1" customWidth="1"/>
    <col min="769" max="769" width="9.140625" style="4"/>
    <col min="770" max="770" width="31.28515625" style="4" bestFit="1" customWidth="1"/>
    <col min="771" max="771" width="15.7109375" style="4" bestFit="1" customWidth="1"/>
    <col min="772" max="772" width="44.7109375" style="4" bestFit="1" customWidth="1"/>
    <col min="773" max="773" width="6.28515625" style="4" bestFit="1" customWidth="1"/>
    <col min="774" max="774" width="15.5703125" style="4" bestFit="1" customWidth="1"/>
    <col min="775" max="1019" width="9.140625" style="4"/>
    <col min="1020" max="1020" width="41.7109375" style="4" bestFit="1" customWidth="1"/>
    <col min="1021" max="1021" width="15.7109375" style="4" bestFit="1" customWidth="1"/>
    <col min="1022" max="1022" width="41.5703125" style="4" customWidth="1"/>
    <col min="1023" max="1023" width="6.42578125" style="4" customWidth="1"/>
    <col min="1024" max="1024" width="18.28515625" style="4" bestFit="1" customWidth="1"/>
    <col min="1025" max="1025" width="9.140625" style="4"/>
    <col min="1026" max="1026" width="31.28515625" style="4" bestFit="1" customWidth="1"/>
    <col min="1027" max="1027" width="15.7109375" style="4" bestFit="1" customWidth="1"/>
    <col min="1028" max="1028" width="44.7109375" style="4" bestFit="1" customWidth="1"/>
    <col min="1029" max="1029" width="6.28515625" style="4" bestFit="1" customWidth="1"/>
    <col min="1030" max="1030" width="15.5703125" style="4" bestFit="1" customWidth="1"/>
    <col min="1031" max="1275" width="9.140625" style="4"/>
    <col min="1276" max="1276" width="41.7109375" style="4" bestFit="1" customWidth="1"/>
    <col min="1277" max="1277" width="15.7109375" style="4" bestFit="1" customWidth="1"/>
    <col min="1278" max="1278" width="41.5703125" style="4" customWidth="1"/>
    <col min="1279" max="1279" width="6.42578125" style="4" customWidth="1"/>
    <col min="1280" max="1280" width="18.28515625" style="4" bestFit="1" customWidth="1"/>
    <col min="1281" max="1281" width="9.140625" style="4"/>
    <col min="1282" max="1282" width="31.28515625" style="4" bestFit="1" customWidth="1"/>
    <col min="1283" max="1283" width="15.7109375" style="4" bestFit="1" customWidth="1"/>
    <col min="1284" max="1284" width="44.7109375" style="4" bestFit="1" customWidth="1"/>
    <col min="1285" max="1285" width="6.28515625" style="4" bestFit="1" customWidth="1"/>
    <col min="1286" max="1286" width="15.5703125" style="4" bestFit="1" customWidth="1"/>
    <col min="1287" max="1531" width="9.140625" style="4"/>
    <col min="1532" max="1532" width="41.7109375" style="4" bestFit="1" customWidth="1"/>
    <col min="1533" max="1533" width="15.7109375" style="4" bestFit="1" customWidth="1"/>
    <col min="1534" max="1534" width="41.5703125" style="4" customWidth="1"/>
    <col min="1535" max="1535" width="6.42578125" style="4" customWidth="1"/>
    <col min="1536" max="1536" width="18.28515625" style="4" bestFit="1" customWidth="1"/>
    <col min="1537" max="1537" width="9.140625" style="4"/>
    <col min="1538" max="1538" width="31.28515625" style="4" bestFit="1" customWidth="1"/>
    <col min="1539" max="1539" width="15.7109375" style="4" bestFit="1" customWidth="1"/>
    <col min="1540" max="1540" width="44.7109375" style="4" bestFit="1" customWidth="1"/>
    <col min="1541" max="1541" width="6.28515625" style="4" bestFit="1" customWidth="1"/>
    <col min="1542" max="1542" width="15.5703125" style="4" bestFit="1" customWidth="1"/>
    <col min="1543" max="1787" width="9.140625" style="4"/>
    <col min="1788" max="1788" width="41.7109375" style="4" bestFit="1" customWidth="1"/>
    <col min="1789" max="1789" width="15.7109375" style="4" bestFit="1" customWidth="1"/>
    <col min="1790" max="1790" width="41.5703125" style="4" customWidth="1"/>
    <col min="1791" max="1791" width="6.42578125" style="4" customWidth="1"/>
    <col min="1792" max="1792" width="18.28515625" style="4" bestFit="1" customWidth="1"/>
    <col min="1793" max="1793" width="9.140625" style="4"/>
    <col min="1794" max="1794" width="31.28515625" style="4" bestFit="1" customWidth="1"/>
    <col min="1795" max="1795" width="15.7109375" style="4" bestFit="1" customWidth="1"/>
    <col min="1796" max="1796" width="44.7109375" style="4" bestFit="1" customWidth="1"/>
    <col min="1797" max="1797" width="6.28515625" style="4" bestFit="1" customWidth="1"/>
    <col min="1798" max="1798" width="15.5703125" style="4" bestFit="1" customWidth="1"/>
    <col min="1799" max="2043" width="9.140625" style="4"/>
    <col min="2044" max="2044" width="41.7109375" style="4" bestFit="1" customWidth="1"/>
    <col min="2045" max="2045" width="15.7109375" style="4" bestFit="1" customWidth="1"/>
    <col min="2046" max="2046" width="41.5703125" style="4" customWidth="1"/>
    <col min="2047" max="2047" width="6.42578125" style="4" customWidth="1"/>
    <col min="2048" max="2048" width="18.28515625" style="4" bestFit="1" customWidth="1"/>
    <col min="2049" max="2049" width="9.140625" style="4"/>
    <col min="2050" max="2050" width="31.28515625" style="4" bestFit="1" customWidth="1"/>
    <col min="2051" max="2051" width="15.7109375" style="4" bestFit="1" customWidth="1"/>
    <col min="2052" max="2052" width="44.7109375" style="4" bestFit="1" customWidth="1"/>
    <col min="2053" max="2053" width="6.28515625" style="4" bestFit="1" customWidth="1"/>
    <col min="2054" max="2054" width="15.5703125" style="4" bestFit="1" customWidth="1"/>
    <col min="2055" max="2299" width="9.140625" style="4"/>
    <col min="2300" max="2300" width="41.7109375" style="4" bestFit="1" customWidth="1"/>
    <col min="2301" max="2301" width="15.7109375" style="4" bestFit="1" customWidth="1"/>
    <col min="2302" max="2302" width="41.5703125" style="4" customWidth="1"/>
    <col min="2303" max="2303" width="6.42578125" style="4" customWidth="1"/>
    <col min="2304" max="2304" width="18.28515625" style="4" bestFit="1" customWidth="1"/>
    <col min="2305" max="2305" width="9.140625" style="4"/>
    <col min="2306" max="2306" width="31.28515625" style="4" bestFit="1" customWidth="1"/>
    <col min="2307" max="2307" width="15.7109375" style="4" bestFit="1" customWidth="1"/>
    <col min="2308" max="2308" width="44.7109375" style="4" bestFit="1" customWidth="1"/>
    <col min="2309" max="2309" width="6.28515625" style="4" bestFit="1" customWidth="1"/>
    <col min="2310" max="2310" width="15.5703125" style="4" bestFit="1" customWidth="1"/>
    <col min="2311" max="2555" width="9.140625" style="4"/>
    <col min="2556" max="2556" width="41.7109375" style="4" bestFit="1" customWidth="1"/>
    <col min="2557" max="2557" width="15.7109375" style="4" bestFit="1" customWidth="1"/>
    <col min="2558" max="2558" width="41.5703125" style="4" customWidth="1"/>
    <col min="2559" max="2559" width="6.42578125" style="4" customWidth="1"/>
    <col min="2560" max="2560" width="18.28515625" style="4" bestFit="1" customWidth="1"/>
    <col min="2561" max="2561" width="9.140625" style="4"/>
    <col min="2562" max="2562" width="31.28515625" style="4" bestFit="1" customWidth="1"/>
    <col min="2563" max="2563" width="15.7109375" style="4" bestFit="1" customWidth="1"/>
    <col min="2564" max="2564" width="44.7109375" style="4" bestFit="1" customWidth="1"/>
    <col min="2565" max="2565" width="6.28515625" style="4" bestFit="1" customWidth="1"/>
    <col min="2566" max="2566" width="15.5703125" style="4" bestFit="1" customWidth="1"/>
    <col min="2567" max="2811" width="9.140625" style="4"/>
    <col min="2812" max="2812" width="41.7109375" style="4" bestFit="1" customWidth="1"/>
    <col min="2813" max="2813" width="15.7109375" style="4" bestFit="1" customWidth="1"/>
    <col min="2814" max="2814" width="41.5703125" style="4" customWidth="1"/>
    <col min="2815" max="2815" width="6.42578125" style="4" customWidth="1"/>
    <col min="2816" max="2816" width="18.28515625" style="4" bestFit="1" customWidth="1"/>
    <col min="2817" max="2817" width="9.140625" style="4"/>
    <col min="2818" max="2818" width="31.28515625" style="4" bestFit="1" customWidth="1"/>
    <col min="2819" max="2819" width="15.7109375" style="4" bestFit="1" customWidth="1"/>
    <col min="2820" max="2820" width="44.7109375" style="4" bestFit="1" customWidth="1"/>
    <col min="2821" max="2821" width="6.28515625" style="4" bestFit="1" customWidth="1"/>
    <col min="2822" max="2822" width="15.5703125" style="4" bestFit="1" customWidth="1"/>
    <col min="2823" max="3067" width="9.140625" style="4"/>
    <col min="3068" max="3068" width="41.7109375" style="4" bestFit="1" customWidth="1"/>
    <col min="3069" max="3069" width="15.7109375" style="4" bestFit="1" customWidth="1"/>
    <col min="3070" max="3070" width="41.5703125" style="4" customWidth="1"/>
    <col min="3071" max="3071" width="6.42578125" style="4" customWidth="1"/>
    <col min="3072" max="3072" width="18.28515625" style="4" bestFit="1" customWidth="1"/>
    <col min="3073" max="3073" width="9.140625" style="4"/>
    <col min="3074" max="3074" width="31.28515625" style="4" bestFit="1" customWidth="1"/>
    <col min="3075" max="3075" width="15.7109375" style="4" bestFit="1" customWidth="1"/>
    <col min="3076" max="3076" width="44.7109375" style="4" bestFit="1" customWidth="1"/>
    <col min="3077" max="3077" width="6.28515625" style="4" bestFit="1" customWidth="1"/>
    <col min="3078" max="3078" width="15.5703125" style="4" bestFit="1" customWidth="1"/>
    <col min="3079" max="3323" width="9.140625" style="4"/>
    <col min="3324" max="3324" width="41.7109375" style="4" bestFit="1" customWidth="1"/>
    <col min="3325" max="3325" width="15.7109375" style="4" bestFit="1" customWidth="1"/>
    <col min="3326" max="3326" width="41.5703125" style="4" customWidth="1"/>
    <col min="3327" max="3327" width="6.42578125" style="4" customWidth="1"/>
    <col min="3328" max="3328" width="18.28515625" style="4" bestFit="1" customWidth="1"/>
    <col min="3329" max="3329" width="9.140625" style="4"/>
    <col min="3330" max="3330" width="31.28515625" style="4" bestFit="1" customWidth="1"/>
    <col min="3331" max="3331" width="15.7109375" style="4" bestFit="1" customWidth="1"/>
    <col min="3332" max="3332" width="44.7109375" style="4" bestFit="1" customWidth="1"/>
    <col min="3333" max="3333" width="6.28515625" style="4" bestFit="1" customWidth="1"/>
    <col min="3334" max="3334" width="15.5703125" style="4" bestFit="1" customWidth="1"/>
    <col min="3335" max="3579" width="9.140625" style="4"/>
    <col min="3580" max="3580" width="41.7109375" style="4" bestFit="1" customWidth="1"/>
    <col min="3581" max="3581" width="15.7109375" style="4" bestFit="1" customWidth="1"/>
    <col min="3582" max="3582" width="41.5703125" style="4" customWidth="1"/>
    <col min="3583" max="3583" width="6.42578125" style="4" customWidth="1"/>
    <col min="3584" max="3584" width="18.28515625" style="4" bestFit="1" customWidth="1"/>
    <col min="3585" max="3585" width="9.140625" style="4"/>
    <col min="3586" max="3586" width="31.28515625" style="4" bestFit="1" customWidth="1"/>
    <col min="3587" max="3587" width="15.7109375" style="4" bestFit="1" customWidth="1"/>
    <col min="3588" max="3588" width="44.7109375" style="4" bestFit="1" customWidth="1"/>
    <col min="3589" max="3589" width="6.28515625" style="4" bestFit="1" customWidth="1"/>
    <col min="3590" max="3590" width="15.5703125" style="4" bestFit="1" customWidth="1"/>
    <col min="3591" max="3835" width="9.140625" style="4"/>
    <col min="3836" max="3836" width="41.7109375" style="4" bestFit="1" customWidth="1"/>
    <col min="3837" max="3837" width="15.7109375" style="4" bestFit="1" customWidth="1"/>
    <col min="3838" max="3838" width="41.5703125" style="4" customWidth="1"/>
    <col min="3839" max="3839" width="6.42578125" style="4" customWidth="1"/>
    <col min="3840" max="3840" width="18.28515625" style="4" bestFit="1" customWidth="1"/>
    <col min="3841" max="3841" width="9.140625" style="4"/>
    <col min="3842" max="3842" width="31.28515625" style="4" bestFit="1" customWidth="1"/>
    <col min="3843" max="3843" width="15.7109375" style="4" bestFit="1" customWidth="1"/>
    <col min="3844" max="3844" width="44.7109375" style="4" bestFit="1" customWidth="1"/>
    <col min="3845" max="3845" width="6.28515625" style="4" bestFit="1" customWidth="1"/>
    <col min="3846" max="3846" width="15.5703125" style="4" bestFit="1" customWidth="1"/>
    <col min="3847" max="4091" width="9.140625" style="4"/>
    <col min="4092" max="4092" width="41.7109375" style="4" bestFit="1" customWidth="1"/>
    <col min="4093" max="4093" width="15.7109375" style="4" bestFit="1" customWidth="1"/>
    <col min="4094" max="4094" width="41.5703125" style="4" customWidth="1"/>
    <col min="4095" max="4095" width="6.42578125" style="4" customWidth="1"/>
    <col min="4096" max="4096" width="18.28515625" style="4" bestFit="1" customWidth="1"/>
    <col min="4097" max="4097" width="9.140625" style="4"/>
    <col min="4098" max="4098" width="31.28515625" style="4" bestFit="1" customWidth="1"/>
    <col min="4099" max="4099" width="15.7109375" style="4" bestFit="1" customWidth="1"/>
    <col min="4100" max="4100" width="44.7109375" style="4" bestFit="1" customWidth="1"/>
    <col min="4101" max="4101" width="6.28515625" style="4" bestFit="1" customWidth="1"/>
    <col min="4102" max="4102" width="15.5703125" style="4" bestFit="1" customWidth="1"/>
    <col min="4103" max="4347" width="9.140625" style="4"/>
    <col min="4348" max="4348" width="41.7109375" style="4" bestFit="1" customWidth="1"/>
    <col min="4349" max="4349" width="15.7109375" style="4" bestFit="1" customWidth="1"/>
    <col min="4350" max="4350" width="41.5703125" style="4" customWidth="1"/>
    <col min="4351" max="4351" width="6.42578125" style="4" customWidth="1"/>
    <col min="4352" max="4352" width="18.28515625" style="4" bestFit="1" customWidth="1"/>
    <col min="4353" max="4353" width="9.140625" style="4"/>
    <col min="4354" max="4354" width="31.28515625" style="4" bestFit="1" customWidth="1"/>
    <col min="4355" max="4355" width="15.7109375" style="4" bestFit="1" customWidth="1"/>
    <col min="4356" max="4356" width="44.7109375" style="4" bestFit="1" customWidth="1"/>
    <col min="4357" max="4357" width="6.28515625" style="4" bestFit="1" customWidth="1"/>
    <col min="4358" max="4358" width="15.5703125" style="4" bestFit="1" customWidth="1"/>
    <col min="4359" max="4603" width="9.140625" style="4"/>
    <col min="4604" max="4604" width="41.7109375" style="4" bestFit="1" customWidth="1"/>
    <col min="4605" max="4605" width="15.7109375" style="4" bestFit="1" customWidth="1"/>
    <col min="4606" max="4606" width="41.5703125" style="4" customWidth="1"/>
    <col min="4607" max="4607" width="6.42578125" style="4" customWidth="1"/>
    <col min="4608" max="4608" width="18.28515625" style="4" bestFit="1" customWidth="1"/>
    <col min="4609" max="4609" width="9.140625" style="4"/>
    <col min="4610" max="4610" width="31.28515625" style="4" bestFit="1" customWidth="1"/>
    <col min="4611" max="4611" width="15.7109375" style="4" bestFit="1" customWidth="1"/>
    <col min="4612" max="4612" width="44.7109375" style="4" bestFit="1" customWidth="1"/>
    <col min="4613" max="4613" width="6.28515625" style="4" bestFit="1" customWidth="1"/>
    <col min="4614" max="4614" width="15.5703125" style="4" bestFit="1" customWidth="1"/>
    <col min="4615" max="4859" width="9.140625" style="4"/>
    <col min="4860" max="4860" width="41.7109375" style="4" bestFit="1" customWidth="1"/>
    <col min="4861" max="4861" width="15.7109375" style="4" bestFit="1" customWidth="1"/>
    <col min="4862" max="4862" width="41.5703125" style="4" customWidth="1"/>
    <col min="4863" max="4863" width="6.42578125" style="4" customWidth="1"/>
    <col min="4864" max="4864" width="18.28515625" style="4" bestFit="1" customWidth="1"/>
    <col min="4865" max="4865" width="9.140625" style="4"/>
    <col min="4866" max="4866" width="31.28515625" style="4" bestFit="1" customWidth="1"/>
    <col min="4867" max="4867" width="15.7109375" style="4" bestFit="1" customWidth="1"/>
    <col min="4868" max="4868" width="44.7109375" style="4" bestFit="1" customWidth="1"/>
    <col min="4869" max="4869" width="6.28515625" style="4" bestFit="1" customWidth="1"/>
    <col min="4870" max="4870" width="15.5703125" style="4" bestFit="1" customWidth="1"/>
    <col min="4871" max="5115" width="9.140625" style="4"/>
    <col min="5116" max="5116" width="41.7109375" style="4" bestFit="1" customWidth="1"/>
    <col min="5117" max="5117" width="15.7109375" style="4" bestFit="1" customWidth="1"/>
    <col min="5118" max="5118" width="41.5703125" style="4" customWidth="1"/>
    <col min="5119" max="5119" width="6.42578125" style="4" customWidth="1"/>
    <col min="5120" max="5120" width="18.28515625" style="4" bestFit="1" customWidth="1"/>
    <col min="5121" max="5121" width="9.140625" style="4"/>
    <col min="5122" max="5122" width="31.28515625" style="4" bestFit="1" customWidth="1"/>
    <col min="5123" max="5123" width="15.7109375" style="4" bestFit="1" customWidth="1"/>
    <col min="5124" max="5124" width="44.7109375" style="4" bestFit="1" customWidth="1"/>
    <col min="5125" max="5125" width="6.28515625" style="4" bestFit="1" customWidth="1"/>
    <col min="5126" max="5126" width="15.5703125" style="4" bestFit="1" customWidth="1"/>
    <col min="5127" max="5371" width="9.140625" style="4"/>
    <col min="5372" max="5372" width="41.7109375" style="4" bestFit="1" customWidth="1"/>
    <col min="5373" max="5373" width="15.7109375" style="4" bestFit="1" customWidth="1"/>
    <col min="5374" max="5374" width="41.5703125" style="4" customWidth="1"/>
    <col min="5375" max="5375" width="6.42578125" style="4" customWidth="1"/>
    <col min="5376" max="5376" width="18.28515625" style="4" bestFit="1" customWidth="1"/>
    <col min="5377" max="5377" width="9.140625" style="4"/>
    <col min="5378" max="5378" width="31.28515625" style="4" bestFit="1" customWidth="1"/>
    <col min="5379" max="5379" width="15.7109375" style="4" bestFit="1" customWidth="1"/>
    <col min="5380" max="5380" width="44.7109375" style="4" bestFit="1" customWidth="1"/>
    <col min="5381" max="5381" width="6.28515625" style="4" bestFit="1" customWidth="1"/>
    <col min="5382" max="5382" width="15.5703125" style="4" bestFit="1" customWidth="1"/>
    <col min="5383" max="5627" width="9.140625" style="4"/>
    <col min="5628" max="5628" width="41.7109375" style="4" bestFit="1" customWidth="1"/>
    <col min="5629" max="5629" width="15.7109375" style="4" bestFit="1" customWidth="1"/>
    <col min="5630" max="5630" width="41.5703125" style="4" customWidth="1"/>
    <col min="5631" max="5631" width="6.42578125" style="4" customWidth="1"/>
    <col min="5632" max="5632" width="18.28515625" style="4" bestFit="1" customWidth="1"/>
    <col min="5633" max="5633" width="9.140625" style="4"/>
    <col min="5634" max="5634" width="31.28515625" style="4" bestFit="1" customWidth="1"/>
    <col min="5635" max="5635" width="15.7109375" style="4" bestFit="1" customWidth="1"/>
    <col min="5636" max="5636" width="44.7109375" style="4" bestFit="1" customWidth="1"/>
    <col min="5637" max="5637" width="6.28515625" style="4" bestFit="1" customWidth="1"/>
    <col min="5638" max="5638" width="15.5703125" style="4" bestFit="1" customWidth="1"/>
    <col min="5639" max="5883" width="9.140625" style="4"/>
    <col min="5884" max="5884" width="41.7109375" style="4" bestFit="1" customWidth="1"/>
    <col min="5885" max="5885" width="15.7109375" style="4" bestFit="1" customWidth="1"/>
    <col min="5886" max="5886" width="41.5703125" style="4" customWidth="1"/>
    <col min="5887" max="5887" width="6.42578125" style="4" customWidth="1"/>
    <col min="5888" max="5888" width="18.28515625" style="4" bestFit="1" customWidth="1"/>
    <col min="5889" max="5889" width="9.140625" style="4"/>
    <col min="5890" max="5890" width="31.28515625" style="4" bestFit="1" customWidth="1"/>
    <col min="5891" max="5891" width="15.7109375" style="4" bestFit="1" customWidth="1"/>
    <col min="5892" max="5892" width="44.7109375" style="4" bestFit="1" customWidth="1"/>
    <col min="5893" max="5893" width="6.28515625" style="4" bestFit="1" customWidth="1"/>
    <col min="5894" max="5894" width="15.5703125" style="4" bestFit="1" customWidth="1"/>
    <col min="5895" max="6139" width="9.140625" style="4"/>
    <col min="6140" max="6140" width="41.7109375" style="4" bestFit="1" customWidth="1"/>
    <col min="6141" max="6141" width="15.7109375" style="4" bestFit="1" customWidth="1"/>
    <col min="6142" max="6142" width="41.5703125" style="4" customWidth="1"/>
    <col min="6143" max="6143" width="6.42578125" style="4" customWidth="1"/>
    <col min="6144" max="6144" width="18.28515625" style="4" bestFit="1" customWidth="1"/>
    <col min="6145" max="6145" width="9.140625" style="4"/>
    <col min="6146" max="6146" width="31.28515625" style="4" bestFit="1" customWidth="1"/>
    <col min="6147" max="6147" width="15.7109375" style="4" bestFit="1" customWidth="1"/>
    <col min="6148" max="6148" width="44.7109375" style="4" bestFit="1" customWidth="1"/>
    <col min="6149" max="6149" width="6.28515625" style="4" bestFit="1" customWidth="1"/>
    <col min="6150" max="6150" width="15.5703125" style="4" bestFit="1" customWidth="1"/>
    <col min="6151" max="6395" width="9.140625" style="4"/>
    <col min="6396" max="6396" width="41.7109375" style="4" bestFit="1" customWidth="1"/>
    <col min="6397" max="6397" width="15.7109375" style="4" bestFit="1" customWidth="1"/>
    <col min="6398" max="6398" width="41.5703125" style="4" customWidth="1"/>
    <col min="6399" max="6399" width="6.42578125" style="4" customWidth="1"/>
    <col min="6400" max="6400" width="18.28515625" style="4" bestFit="1" customWidth="1"/>
    <col min="6401" max="6401" width="9.140625" style="4"/>
    <col min="6402" max="6402" width="31.28515625" style="4" bestFit="1" customWidth="1"/>
    <col min="6403" max="6403" width="15.7109375" style="4" bestFit="1" customWidth="1"/>
    <col min="6404" max="6404" width="44.7109375" style="4" bestFit="1" customWidth="1"/>
    <col min="6405" max="6405" width="6.28515625" style="4" bestFit="1" customWidth="1"/>
    <col min="6406" max="6406" width="15.5703125" style="4" bestFit="1" customWidth="1"/>
    <col min="6407" max="6651" width="9.140625" style="4"/>
    <col min="6652" max="6652" width="41.7109375" style="4" bestFit="1" customWidth="1"/>
    <col min="6653" max="6653" width="15.7109375" style="4" bestFit="1" customWidth="1"/>
    <col min="6654" max="6654" width="41.5703125" style="4" customWidth="1"/>
    <col min="6655" max="6655" width="6.42578125" style="4" customWidth="1"/>
    <col min="6656" max="6656" width="18.28515625" style="4" bestFit="1" customWidth="1"/>
    <col min="6657" max="6657" width="9.140625" style="4"/>
    <col min="6658" max="6658" width="31.28515625" style="4" bestFit="1" customWidth="1"/>
    <col min="6659" max="6659" width="15.7109375" style="4" bestFit="1" customWidth="1"/>
    <col min="6660" max="6660" width="44.7109375" style="4" bestFit="1" customWidth="1"/>
    <col min="6661" max="6661" width="6.28515625" style="4" bestFit="1" customWidth="1"/>
    <col min="6662" max="6662" width="15.5703125" style="4" bestFit="1" customWidth="1"/>
    <col min="6663" max="6907" width="9.140625" style="4"/>
    <col min="6908" max="6908" width="41.7109375" style="4" bestFit="1" customWidth="1"/>
    <col min="6909" max="6909" width="15.7109375" style="4" bestFit="1" customWidth="1"/>
    <col min="6910" max="6910" width="41.5703125" style="4" customWidth="1"/>
    <col min="6911" max="6911" width="6.42578125" style="4" customWidth="1"/>
    <col min="6912" max="6912" width="18.28515625" style="4" bestFit="1" customWidth="1"/>
    <col min="6913" max="6913" width="9.140625" style="4"/>
    <col min="6914" max="6914" width="31.28515625" style="4" bestFit="1" customWidth="1"/>
    <col min="6915" max="6915" width="15.7109375" style="4" bestFit="1" customWidth="1"/>
    <col min="6916" max="6916" width="44.7109375" style="4" bestFit="1" customWidth="1"/>
    <col min="6917" max="6917" width="6.28515625" style="4" bestFit="1" customWidth="1"/>
    <col min="6918" max="6918" width="15.5703125" style="4" bestFit="1" customWidth="1"/>
    <col min="6919" max="7163" width="9.140625" style="4"/>
    <col min="7164" max="7164" width="41.7109375" style="4" bestFit="1" customWidth="1"/>
    <col min="7165" max="7165" width="15.7109375" style="4" bestFit="1" customWidth="1"/>
    <col min="7166" max="7166" width="41.5703125" style="4" customWidth="1"/>
    <col min="7167" max="7167" width="6.42578125" style="4" customWidth="1"/>
    <col min="7168" max="7168" width="18.28515625" style="4" bestFit="1" customWidth="1"/>
    <col min="7169" max="7169" width="9.140625" style="4"/>
    <col min="7170" max="7170" width="31.28515625" style="4" bestFit="1" customWidth="1"/>
    <col min="7171" max="7171" width="15.7109375" style="4" bestFit="1" customWidth="1"/>
    <col min="7172" max="7172" width="44.7109375" style="4" bestFit="1" customWidth="1"/>
    <col min="7173" max="7173" width="6.28515625" style="4" bestFit="1" customWidth="1"/>
    <col min="7174" max="7174" width="15.5703125" style="4" bestFit="1" customWidth="1"/>
    <col min="7175" max="7419" width="9.140625" style="4"/>
    <col min="7420" max="7420" width="41.7109375" style="4" bestFit="1" customWidth="1"/>
    <col min="7421" max="7421" width="15.7109375" style="4" bestFit="1" customWidth="1"/>
    <col min="7422" max="7422" width="41.5703125" style="4" customWidth="1"/>
    <col min="7423" max="7423" width="6.42578125" style="4" customWidth="1"/>
    <col min="7424" max="7424" width="18.28515625" style="4" bestFit="1" customWidth="1"/>
    <col min="7425" max="7425" width="9.140625" style="4"/>
    <col min="7426" max="7426" width="31.28515625" style="4" bestFit="1" customWidth="1"/>
    <col min="7427" max="7427" width="15.7109375" style="4" bestFit="1" customWidth="1"/>
    <col min="7428" max="7428" width="44.7109375" style="4" bestFit="1" customWidth="1"/>
    <col min="7429" max="7429" width="6.28515625" style="4" bestFit="1" customWidth="1"/>
    <col min="7430" max="7430" width="15.5703125" style="4" bestFit="1" customWidth="1"/>
    <col min="7431" max="7675" width="9.140625" style="4"/>
    <col min="7676" max="7676" width="41.7109375" style="4" bestFit="1" customWidth="1"/>
    <col min="7677" max="7677" width="15.7109375" style="4" bestFit="1" customWidth="1"/>
    <col min="7678" max="7678" width="41.5703125" style="4" customWidth="1"/>
    <col min="7679" max="7679" width="6.42578125" style="4" customWidth="1"/>
    <col min="7680" max="7680" width="18.28515625" style="4" bestFit="1" customWidth="1"/>
    <col min="7681" max="7681" width="9.140625" style="4"/>
    <col min="7682" max="7682" width="31.28515625" style="4" bestFit="1" customWidth="1"/>
    <col min="7683" max="7683" width="15.7109375" style="4" bestFit="1" customWidth="1"/>
    <col min="7684" max="7684" width="44.7109375" style="4" bestFit="1" customWidth="1"/>
    <col min="7685" max="7685" width="6.28515625" style="4" bestFit="1" customWidth="1"/>
    <col min="7686" max="7686" width="15.5703125" style="4" bestFit="1" customWidth="1"/>
    <col min="7687" max="7931" width="9.140625" style="4"/>
    <col min="7932" max="7932" width="41.7109375" style="4" bestFit="1" customWidth="1"/>
    <col min="7933" max="7933" width="15.7109375" style="4" bestFit="1" customWidth="1"/>
    <col min="7934" max="7934" width="41.5703125" style="4" customWidth="1"/>
    <col min="7935" max="7935" width="6.42578125" style="4" customWidth="1"/>
    <col min="7936" max="7936" width="18.28515625" style="4" bestFit="1" customWidth="1"/>
    <col min="7937" max="7937" width="9.140625" style="4"/>
    <col min="7938" max="7938" width="31.28515625" style="4" bestFit="1" customWidth="1"/>
    <col min="7939" max="7939" width="15.7109375" style="4" bestFit="1" customWidth="1"/>
    <col min="7940" max="7940" width="44.7109375" style="4" bestFit="1" customWidth="1"/>
    <col min="7941" max="7941" width="6.28515625" style="4" bestFit="1" customWidth="1"/>
    <col min="7942" max="7942" width="15.5703125" style="4" bestFit="1" customWidth="1"/>
    <col min="7943" max="8187" width="9.140625" style="4"/>
    <col min="8188" max="8188" width="41.7109375" style="4" bestFit="1" customWidth="1"/>
    <col min="8189" max="8189" width="15.7109375" style="4" bestFit="1" customWidth="1"/>
    <col min="8190" max="8190" width="41.5703125" style="4" customWidth="1"/>
    <col min="8191" max="8191" width="6.42578125" style="4" customWidth="1"/>
    <col min="8192" max="8192" width="18.28515625" style="4" bestFit="1" customWidth="1"/>
    <col min="8193" max="8193" width="9.140625" style="4"/>
    <col min="8194" max="8194" width="31.28515625" style="4" bestFit="1" customWidth="1"/>
    <col min="8195" max="8195" width="15.7109375" style="4" bestFit="1" customWidth="1"/>
    <col min="8196" max="8196" width="44.7109375" style="4" bestFit="1" customWidth="1"/>
    <col min="8197" max="8197" width="6.28515625" style="4" bestFit="1" customWidth="1"/>
    <col min="8198" max="8198" width="15.5703125" style="4" bestFit="1" customWidth="1"/>
    <col min="8199" max="8443" width="9.140625" style="4"/>
    <col min="8444" max="8444" width="41.7109375" style="4" bestFit="1" customWidth="1"/>
    <col min="8445" max="8445" width="15.7109375" style="4" bestFit="1" customWidth="1"/>
    <col min="8446" max="8446" width="41.5703125" style="4" customWidth="1"/>
    <col min="8447" max="8447" width="6.42578125" style="4" customWidth="1"/>
    <col min="8448" max="8448" width="18.28515625" style="4" bestFit="1" customWidth="1"/>
    <col min="8449" max="8449" width="9.140625" style="4"/>
    <col min="8450" max="8450" width="31.28515625" style="4" bestFit="1" customWidth="1"/>
    <col min="8451" max="8451" width="15.7109375" style="4" bestFit="1" customWidth="1"/>
    <col min="8452" max="8452" width="44.7109375" style="4" bestFit="1" customWidth="1"/>
    <col min="8453" max="8453" width="6.28515625" style="4" bestFit="1" customWidth="1"/>
    <col min="8454" max="8454" width="15.5703125" style="4" bestFit="1" customWidth="1"/>
    <col min="8455" max="8699" width="9.140625" style="4"/>
    <col min="8700" max="8700" width="41.7109375" style="4" bestFit="1" customWidth="1"/>
    <col min="8701" max="8701" width="15.7109375" style="4" bestFit="1" customWidth="1"/>
    <col min="8702" max="8702" width="41.5703125" style="4" customWidth="1"/>
    <col min="8703" max="8703" width="6.42578125" style="4" customWidth="1"/>
    <col min="8704" max="8704" width="18.28515625" style="4" bestFit="1" customWidth="1"/>
    <col min="8705" max="8705" width="9.140625" style="4"/>
    <col min="8706" max="8706" width="31.28515625" style="4" bestFit="1" customWidth="1"/>
    <col min="8707" max="8707" width="15.7109375" style="4" bestFit="1" customWidth="1"/>
    <col min="8708" max="8708" width="44.7109375" style="4" bestFit="1" customWidth="1"/>
    <col min="8709" max="8709" width="6.28515625" style="4" bestFit="1" customWidth="1"/>
    <col min="8710" max="8710" width="15.5703125" style="4" bestFit="1" customWidth="1"/>
    <col min="8711" max="8955" width="9.140625" style="4"/>
    <col min="8956" max="8956" width="41.7109375" style="4" bestFit="1" customWidth="1"/>
    <col min="8957" max="8957" width="15.7109375" style="4" bestFit="1" customWidth="1"/>
    <col min="8958" max="8958" width="41.5703125" style="4" customWidth="1"/>
    <col min="8959" max="8959" width="6.42578125" style="4" customWidth="1"/>
    <col min="8960" max="8960" width="18.28515625" style="4" bestFit="1" customWidth="1"/>
    <col min="8961" max="8961" width="9.140625" style="4"/>
    <col min="8962" max="8962" width="31.28515625" style="4" bestFit="1" customWidth="1"/>
    <col min="8963" max="8963" width="15.7109375" style="4" bestFit="1" customWidth="1"/>
    <col min="8964" max="8964" width="44.7109375" style="4" bestFit="1" customWidth="1"/>
    <col min="8965" max="8965" width="6.28515625" style="4" bestFit="1" customWidth="1"/>
    <col min="8966" max="8966" width="15.5703125" style="4" bestFit="1" customWidth="1"/>
    <col min="8967" max="9211" width="9.140625" style="4"/>
    <col min="9212" max="9212" width="41.7109375" style="4" bestFit="1" customWidth="1"/>
    <col min="9213" max="9213" width="15.7109375" style="4" bestFit="1" customWidth="1"/>
    <col min="9214" max="9214" width="41.5703125" style="4" customWidth="1"/>
    <col min="9215" max="9215" width="6.42578125" style="4" customWidth="1"/>
    <col min="9216" max="9216" width="18.28515625" style="4" bestFit="1" customWidth="1"/>
    <col min="9217" max="9217" width="9.140625" style="4"/>
    <col min="9218" max="9218" width="31.28515625" style="4" bestFit="1" customWidth="1"/>
    <col min="9219" max="9219" width="15.7109375" style="4" bestFit="1" customWidth="1"/>
    <col min="9220" max="9220" width="44.7109375" style="4" bestFit="1" customWidth="1"/>
    <col min="9221" max="9221" width="6.28515625" style="4" bestFit="1" customWidth="1"/>
    <col min="9222" max="9222" width="15.5703125" style="4" bestFit="1" customWidth="1"/>
    <col min="9223" max="9467" width="9.140625" style="4"/>
    <col min="9468" max="9468" width="41.7109375" style="4" bestFit="1" customWidth="1"/>
    <col min="9469" max="9469" width="15.7109375" style="4" bestFit="1" customWidth="1"/>
    <col min="9470" max="9470" width="41.5703125" style="4" customWidth="1"/>
    <col min="9471" max="9471" width="6.42578125" style="4" customWidth="1"/>
    <col min="9472" max="9472" width="18.28515625" style="4" bestFit="1" customWidth="1"/>
    <col min="9473" max="9473" width="9.140625" style="4"/>
    <col min="9474" max="9474" width="31.28515625" style="4" bestFit="1" customWidth="1"/>
    <col min="9475" max="9475" width="15.7109375" style="4" bestFit="1" customWidth="1"/>
    <col min="9476" max="9476" width="44.7109375" style="4" bestFit="1" customWidth="1"/>
    <col min="9477" max="9477" width="6.28515625" style="4" bestFit="1" customWidth="1"/>
    <col min="9478" max="9478" width="15.5703125" style="4" bestFit="1" customWidth="1"/>
    <col min="9479" max="9723" width="9.140625" style="4"/>
    <col min="9724" max="9724" width="41.7109375" style="4" bestFit="1" customWidth="1"/>
    <col min="9725" max="9725" width="15.7109375" style="4" bestFit="1" customWidth="1"/>
    <col min="9726" max="9726" width="41.5703125" style="4" customWidth="1"/>
    <col min="9727" max="9727" width="6.42578125" style="4" customWidth="1"/>
    <col min="9728" max="9728" width="18.28515625" style="4" bestFit="1" customWidth="1"/>
    <col min="9729" max="9729" width="9.140625" style="4"/>
    <col min="9730" max="9730" width="31.28515625" style="4" bestFit="1" customWidth="1"/>
    <col min="9731" max="9731" width="15.7109375" style="4" bestFit="1" customWidth="1"/>
    <col min="9732" max="9732" width="44.7109375" style="4" bestFit="1" customWidth="1"/>
    <col min="9733" max="9733" width="6.28515625" style="4" bestFit="1" customWidth="1"/>
    <col min="9734" max="9734" width="15.5703125" style="4" bestFit="1" customWidth="1"/>
    <col min="9735" max="9979" width="9.140625" style="4"/>
    <col min="9980" max="9980" width="41.7109375" style="4" bestFit="1" customWidth="1"/>
    <col min="9981" max="9981" width="15.7109375" style="4" bestFit="1" customWidth="1"/>
    <col min="9982" max="9982" width="41.5703125" style="4" customWidth="1"/>
    <col min="9983" max="9983" width="6.42578125" style="4" customWidth="1"/>
    <col min="9984" max="9984" width="18.28515625" style="4" bestFit="1" customWidth="1"/>
    <col min="9985" max="9985" width="9.140625" style="4"/>
    <col min="9986" max="9986" width="31.28515625" style="4" bestFit="1" customWidth="1"/>
    <col min="9987" max="9987" width="15.7109375" style="4" bestFit="1" customWidth="1"/>
    <col min="9988" max="9988" width="44.7109375" style="4" bestFit="1" customWidth="1"/>
    <col min="9989" max="9989" width="6.28515625" style="4" bestFit="1" customWidth="1"/>
    <col min="9990" max="9990" width="15.5703125" style="4" bestFit="1" customWidth="1"/>
    <col min="9991" max="10235" width="9.140625" style="4"/>
    <col min="10236" max="10236" width="41.7109375" style="4" bestFit="1" customWidth="1"/>
    <col min="10237" max="10237" width="15.7109375" style="4" bestFit="1" customWidth="1"/>
    <col min="10238" max="10238" width="41.5703125" style="4" customWidth="1"/>
    <col min="10239" max="10239" width="6.42578125" style="4" customWidth="1"/>
    <col min="10240" max="10240" width="18.28515625" style="4" bestFit="1" customWidth="1"/>
    <col min="10241" max="10241" width="9.140625" style="4"/>
    <col min="10242" max="10242" width="31.28515625" style="4" bestFit="1" customWidth="1"/>
    <col min="10243" max="10243" width="15.7109375" style="4" bestFit="1" customWidth="1"/>
    <col min="10244" max="10244" width="44.7109375" style="4" bestFit="1" customWidth="1"/>
    <col min="10245" max="10245" width="6.28515625" style="4" bestFit="1" customWidth="1"/>
    <col min="10246" max="10246" width="15.5703125" style="4" bestFit="1" customWidth="1"/>
    <col min="10247" max="10491" width="9.140625" style="4"/>
    <col min="10492" max="10492" width="41.7109375" style="4" bestFit="1" customWidth="1"/>
    <col min="10493" max="10493" width="15.7109375" style="4" bestFit="1" customWidth="1"/>
    <col min="10494" max="10494" width="41.5703125" style="4" customWidth="1"/>
    <col min="10495" max="10495" width="6.42578125" style="4" customWidth="1"/>
    <col min="10496" max="10496" width="18.28515625" style="4" bestFit="1" customWidth="1"/>
    <col min="10497" max="10497" width="9.140625" style="4"/>
    <col min="10498" max="10498" width="31.28515625" style="4" bestFit="1" customWidth="1"/>
    <col min="10499" max="10499" width="15.7109375" style="4" bestFit="1" customWidth="1"/>
    <col min="10500" max="10500" width="44.7109375" style="4" bestFit="1" customWidth="1"/>
    <col min="10501" max="10501" width="6.28515625" style="4" bestFit="1" customWidth="1"/>
    <col min="10502" max="10502" width="15.5703125" style="4" bestFit="1" customWidth="1"/>
    <col min="10503" max="10747" width="9.140625" style="4"/>
    <col min="10748" max="10748" width="41.7109375" style="4" bestFit="1" customWidth="1"/>
    <col min="10749" max="10749" width="15.7109375" style="4" bestFit="1" customWidth="1"/>
    <col min="10750" max="10750" width="41.5703125" style="4" customWidth="1"/>
    <col min="10751" max="10751" width="6.42578125" style="4" customWidth="1"/>
    <col min="10752" max="10752" width="18.28515625" style="4" bestFit="1" customWidth="1"/>
    <col min="10753" max="10753" width="9.140625" style="4"/>
    <col min="10754" max="10754" width="31.28515625" style="4" bestFit="1" customWidth="1"/>
    <col min="10755" max="10755" width="15.7109375" style="4" bestFit="1" customWidth="1"/>
    <col min="10756" max="10756" width="44.7109375" style="4" bestFit="1" customWidth="1"/>
    <col min="10757" max="10757" width="6.28515625" style="4" bestFit="1" customWidth="1"/>
    <col min="10758" max="10758" width="15.5703125" style="4" bestFit="1" customWidth="1"/>
    <col min="10759" max="11003" width="9.140625" style="4"/>
    <col min="11004" max="11004" width="41.7109375" style="4" bestFit="1" customWidth="1"/>
    <col min="11005" max="11005" width="15.7109375" style="4" bestFit="1" customWidth="1"/>
    <col min="11006" max="11006" width="41.5703125" style="4" customWidth="1"/>
    <col min="11007" max="11007" width="6.42578125" style="4" customWidth="1"/>
    <col min="11008" max="11008" width="18.28515625" style="4" bestFit="1" customWidth="1"/>
    <col min="11009" max="11009" width="9.140625" style="4"/>
    <col min="11010" max="11010" width="31.28515625" style="4" bestFit="1" customWidth="1"/>
    <col min="11011" max="11011" width="15.7109375" style="4" bestFit="1" customWidth="1"/>
    <col min="11012" max="11012" width="44.7109375" style="4" bestFit="1" customWidth="1"/>
    <col min="11013" max="11013" width="6.28515625" style="4" bestFit="1" customWidth="1"/>
    <col min="11014" max="11014" width="15.5703125" style="4" bestFit="1" customWidth="1"/>
    <col min="11015" max="11259" width="9.140625" style="4"/>
    <col min="11260" max="11260" width="41.7109375" style="4" bestFit="1" customWidth="1"/>
    <col min="11261" max="11261" width="15.7109375" style="4" bestFit="1" customWidth="1"/>
    <col min="11262" max="11262" width="41.5703125" style="4" customWidth="1"/>
    <col min="11263" max="11263" width="6.42578125" style="4" customWidth="1"/>
    <col min="11264" max="11264" width="18.28515625" style="4" bestFit="1" customWidth="1"/>
    <col min="11265" max="11265" width="9.140625" style="4"/>
    <col min="11266" max="11266" width="31.28515625" style="4" bestFit="1" customWidth="1"/>
    <col min="11267" max="11267" width="15.7109375" style="4" bestFit="1" customWidth="1"/>
    <col min="11268" max="11268" width="44.7109375" style="4" bestFit="1" customWidth="1"/>
    <col min="11269" max="11269" width="6.28515625" style="4" bestFit="1" customWidth="1"/>
    <col min="11270" max="11270" width="15.5703125" style="4" bestFit="1" customWidth="1"/>
    <col min="11271" max="11515" width="9.140625" style="4"/>
    <col min="11516" max="11516" width="41.7109375" style="4" bestFit="1" customWidth="1"/>
    <col min="11517" max="11517" width="15.7109375" style="4" bestFit="1" customWidth="1"/>
    <col min="11518" max="11518" width="41.5703125" style="4" customWidth="1"/>
    <col min="11519" max="11519" width="6.42578125" style="4" customWidth="1"/>
    <col min="11520" max="11520" width="18.28515625" style="4" bestFit="1" customWidth="1"/>
    <col min="11521" max="11521" width="9.140625" style="4"/>
    <col min="11522" max="11522" width="31.28515625" style="4" bestFit="1" customWidth="1"/>
    <col min="11523" max="11523" width="15.7109375" style="4" bestFit="1" customWidth="1"/>
    <col min="11524" max="11524" width="44.7109375" style="4" bestFit="1" customWidth="1"/>
    <col min="11525" max="11525" width="6.28515625" style="4" bestFit="1" customWidth="1"/>
    <col min="11526" max="11526" width="15.5703125" style="4" bestFit="1" customWidth="1"/>
    <col min="11527" max="11771" width="9.140625" style="4"/>
    <col min="11772" max="11772" width="41.7109375" style="4" bestFit="1" customWidth="1"/>
    <col min="11773" max="11773" width="15.7109375" style="4" bestFit="1" customWidth="1"/>
    <col min="11774" max="11774" width="41.5703125" style="4" customWidth="1"/>
    <col min="11775" max="11775" width="6.42578125" style="4" customWidth="1"/>
    <col min="11776" max="11776" width="18.28515625" style="4" bestFit="1" customWidth="1"/>
    <col min="11777" max="11777" width="9.140625" style="4"/>
    <col min="11778" max="11778" width="31.28515625" style="4" bestFit="1" customWidth="1"/>
    <col min="11779" max="11779" width="15.7109375" style="4" bestFit="1" customWidth="1"/>
    <col min="11780" max="11780" width="44.7109375" style="4" bestFit="1" customWidth="1"/>
    <col min="11781" max="11781" width="6.28515625" style="4" bestFit="1" customWidth="1"/>
    <col min="11782" max="11782" width="15.5703125" style="4" bestFit="1" customWidth="1"/>
    <col min="11783" max="12027" width="9.140625" style="4"/>
    <col min="12028" max="12028" width="41.7109375" style="4" bestFit="1" customWidth="1"/>
    <col min="12029" max="12029" width="15.7109375" style="4" bestFit="1" customWidth="1"/>
    <col min="12030" max="12030" width="41.5703125" style="4" customWidth="1"/>
    <col min="12031" max="12031" width="6.42578125" style="4" customWidth="1"/>
    <col min="12032" max="12032" width="18.28515625" style="4" bestFit="1" customWidth="1"/>
    <col min="12033" max="12033" width="9.140625" style="4"/>
    <col min="12034" max="12034" width="31.28515625" style="4" bestFit="1" customWidth="1"/>
    <col min="12035" max="12035" width="15.7109375" style="4" bestFit="1" customWidth="1"/>
    <col min="12036" max="12036" width="44.7109375" style="4" bestFit="1" customWidth="1"/>
    <col min="12037" max="12037" width="6.28515625" style="4" bestFit="1" customWidth="1"/>
    <col min="12038" max="12038" width="15.5703125" style="4" bestFit="1" customWidth="1"/>
    <col min="12039" max="12283" width="9.140625" style="4"/>
    <col min="12284" max="12284" width="41.7109375" style="4" bestFit="1" customWidth="1"/>
    <col min="12285" max="12285" width="15.7109375" style="4" bestFit="1" customWidth="1"/>
    <col min="12286" max="12286" width="41.5703125" style="4" customWidth="1"/>
    <col min="12287" max="12287" width="6.42578125" style="4" customWidth="1"/>
    <col min="12288" max="12288" width="18.28515625" style="4" bestFit="1" customWidth="1"/>
    <col min="12289" max="12289" width="9.140625" style="4"/>
    <col min="12290" max="12290" width="31.28515625" style="4" bestFit="1" customWidth="1"/>
    <col min="12291" max="12291" width="15.7109375" style="4" bestFit="1" customWidth="1"/>
    <col min="12292" max="12292" width="44.7109375" style="4" bestFit="1" customWidth="1"/>
    <col min="12293" max="12293" width="6.28515625" style="4" bestFit="1" customWidth="1"/>
    <col min="12294" max="12294" width="15.5703125" style="4" bestFit="1" customWidth="1"/>
    <col min="12295" max="12539" width="9.140625" style="4"/>
    <col min="12540" max="12540" width="41.7109375" style="4" bestFit="1" customWidth="1"/>
    <col min="12541" max="12541" width="15.7109375" style="4" bestFit="1" customWidth="1"/>
    <col min="12542" max="12542" width="41.5703125" style="4" customWidth="1"/>
    <col min="12543" max="12543" width="6.42578125" style="4" customWidth="1"/>
    <col min="12544" max="12544" width="18.28515625" style="4" bestFit="1" customWidth="1"/>
    <col min="12545" max="12545" width="9.140625" style="4"/>
    <col min="12546" max="12546" width="31.28515625" style="4" bestFit="1" customWidth="1"/>
    <col min="12547" max="12547" width="15.7109375" style="4" bestFit="1" customWidth="1"/>
    <col min="12548" max="12548" width="44.7109375" style="4" bestFit="1" customWidth="1"/>
    <col min="12549" max="12549" width="6.28515625" style="4" bestFit="1" customWidth="1"/>
    <col min="12550" max="12550" width="15.5703125" style="4" bestFit="1" customWidth="1"/>
    <col min="12551" max="12795" width="9.140625" style="4"/>
    <col min="12796" max="12796" width="41.7109375" style="4" bestFit="1" customWidth="1"/>
    <col min="12797" max="12797" width="15.7109375" style="4" bestFit="1" customWidth="1"/>
    <col min="12798" max="12798" width="41.5703125" style="4" customWidth="1"/>
    <col min="12799" max="12799" width="6.42578125" style="4" customWidth="1"/>
    <col min="12800" max="12800" width="18.28515625" style="4" bestFit="1" customWidth="1"/>
    <col min="12801" max="12801" width="9.140625" style="4"/>
    <col min="12802" max="12802" width="31.28515625" style="4" bestFit="1" customWidth="1"/>
    <col min="12803" max="12803" width="15.7109375" style="4" bestFit="1" customWidth="1"/>
    <col min="12804" max="12804" width="44.7109375" style="4" bestFit="1" customWidth="1"/>
    <col min="12805" max="12805" width="6.28515625" style="4" bestFit="1" customWidth="1"/>
    <col min="12806" max="12806" width="15.5703125" style="4" bestFit="1" customWidth="1"/>
    <col min="12807" max="13051" width="9.140625" style="4"/>
    <col min="13052" max="13052" width="41.7109375" style="4" bestFit="1" customWidth="1"/>
    <col min="13053" max="13053" width="15.7109375" style="4" bestFit="1" customWidth="1"/>
    <col min="13054" max="13054" width="41.5703125" style="4" customWidth="1"/>
    <col min="13055" max="13055" width="6.42578125" style="4" customWidth="1"/>
    <col min="13056" max="13056" width="18.28515625" style="4" bestFit="1" customWidth="1"/>
    <col min="13057" max="13057" width="9.140625" style="4"/>
    <col min="13058" max="13058" width="31.28515625" style="4" bestFit="1" customWidth="1"/>
    <col min="13059" max="13059" width="15.7109375" style="4" bestFit="1" customWidth="1"/>
    <col min="13060" max="13060" width="44.7109375" style="4" bestFit="1" customWidth="1"/>
    <col min="13061" max="13061" width="6.28515625" style="4" bestFit="1" customWidth="1"/>
    <col min="13062" max="13062" width="15.5703125" style="4" bestFit="1" customWidth="1"/>
    <col min="13063" max="13307" width="9.140625" style="4"/>
    <col min="13308" max="13308" width="41.7109375" style="4" bestFit="1" customWidth="1"/>
    <col min="13309" max="13309" width="15.7109375" style="4" bestFit="1" customWidth="1"/>
    <col min="13310" max="13310" width="41.5703125" style="4" customWidth="1"/>
    <col min="13311" max="13311" width="6.42578125" style="4" customWidth="1"/>
    <col min="13312" max="13312" width="18.28515625" style="4" bestFit="1" customWidth="1"/>
    <col min="13313" max="13313" width="9.140625" style="4"/>
    <col min="13314" max="13314" width="31.28515625" style="4" bestFit="1" customWidth="1"/>
    <col min="13315" max="13315" width="15.7109375" style="4" bestFit="1" customWidth="1"/>
    <col min="13316" max="13316" width="44.7109375" style="4" bestFit="1" customWidth="1"/>
    <col min="13317" max="13317" width="6.28515625" style="4" bestFit="1" customWidth="1"/>
    <col min="13318" max="13318" width="15.5703125" style="4" bestFit="1" customWidth="1"/>
    <col min="13319" max="13563" width="9.140625" style="4"/>
    <col min="13564" max="13564" width="41.7109375" style="4" bestFit="1" customWidth="1"/>
    <col min="13565" max="13565" width="15.7109375" style="4" bestFit="1" customWidth="1"/>
    <col min="13566" max="13566" width="41.5703125" style="4" customWidth="1"/>
    <col min="13567" max="13567" width="6.42578125" style="4" customWidth="1"/>
    <col min="13568" max="13568" width="18.28515625" style="4" bestFit="1" customWidth="1"/>
    <col min="13569" max="13569" width="9.140625" style="4"/>
    <col min="13570" max="13570" width="31.28515625" style="4" bestFit="1" customWidth="1"/>
    <col min="13571" max="13571" width="15.7109375" style="4" bestFit="1" customWidth="1"/>
    <col min="13572" max="13572" width="44.7109375" style="4" bestFit="1" customWidth="1"/>
    <col min="13573" max="13573" width="6.28515625" style="4" bestFit="1" customWidth="1"/>
    <col min="13574" max="13574" width="15.5703125" style="4" bestFit="1" customWidth="1"/>
    <col min="13575" max="13819" width="9.140625" style="4"/>
    <col min="13820" max="13820" width="41.7109375" style="4" bestFit="1" customWidth="1"/>
    <col min="13821" max="13821" width="15.7109375" style="4" bestFit="1" customWidth="1"/>
    <col min="13822" max="13822" width="41.5703125" style="4" customWidth="1"/>
    <col min="13823" max="13823" width="6.42578125" style="4" customWidth="1"/>
    <col min="13824" max="13824" width="18.28515625" style="4" bestFit="1" customWidth="1"/>
    <col min="13825" max="13825" width="9.140625" style="4"/>
    <col min="13826" max="13826" width="31.28515625" style="4" bestFit="1" customWidth="1"/>
    <col min="13827" max="13827" width="15.7109375" style="4" bestFit="1" customWidth="1"/>
    <col min="13828" max="13828" width="44.7109375" style="4" bestFit="1" customWidth="1"/>
    <col min="13829" max="13829" width="6.28515625" style="4" bestFit="1" customWidth="1"/>
    <col min="13830" max="13830" width="15.5703125" style="4" bestFit="1" customWidth="1"/>
    <col min="13831" max="14075" width="9.140625" style="4"/>
    <col min="14076" max="14076" width="41.7109375" style="4" bestFit="1" customWidth="1"/>
    <col min="14077" max="14077" width="15.7109375" style="4" bestFit="1" customWidth="1"/>
    <col min="14078" max="14078" width="41.5703125" style="4" customWidth="1"/>
    <col min="14079" max="14079" width="6.42578125" style="4" customWidth="1"/>
    <col min="14080" max="14080" width="18.28515625" style="4" bestFit="1" customWidth="1"/>
    <col min="14081" max="14081" width="9.140625" style="4"/>
    <col min="14082" max="14082" width="31.28515625" style="4" bestFit="1" customWidth="1"/>
    <col min="14083" max="14083" width="15.7109375" style="4" bestFit="1" customWidth="1"/>
    <col min="14084" max="14084" width="44.7109375" style="4" bestFit="1" customWidth="1"/>
    <col min="14085" max="14085" width="6.28515625" style="4" bestFit="1" customWidth="1"/>
    <col min="14086" max="14086" width="15.5703125" style="4" bestFit="1" customWidth="1"/>
    <col min="14087" max="14331" width="9.140625" style="4"/>
    <col min="14332" max="14332" width="41.7109375" style="4" bestFit="1" customWidth="1"/>
    <col min="14333" max="14333" width="15.7109375" style="4" bestFit="1" customWidth="1"/>
    <col min="14334" max="14334" width="41.5703125" style="4" customWidth="1"/>
    <col min="14335" max="14335" width="6.42578125" style="4" customWidth="1"/>
    <col min="14336" max="14336" width="18.28515625" style="4" bestFit="1" customWidth="1"/>
    <col min="14337" max="14337" width="9.140625" style="4"/>
    <col min="14338" max="14338" width="31.28515625" style="4" bestFit="1" customWidth="1"/>
    <col min="14339" max="14339" width="15.7109375" style="4" bestFit="1" customWidth="1"/>
    <col min="14340" max="14340" width="44.7109375" style="4" bestFit="1" customWidth="1"/>
    <col min="14341" max="14341" width="6.28515625" style="4" bestFit="1" customWidth="1"/>
    <col min="14342" max="14342" width="15.5703125" style="4" bestFit="1" customWidth="1"/>
    <col min="14343" max="14587" width="9.140625" style="4"/>
    <col min="14588" max="14588" width="41.7109375" style="4" bestFit="1" customWidth="1"/>
    <col min="14589" max="14589" width="15.7109375" style="4" bestFit="1" customWidth="1"/>
    <col min="14590" max="14590" width="41.5703125" style="4" customWidth="1"/>
    <col min="14591" max="14591" width="6.42578125" style="4" customWidth="1"/>
    <col min="14592" max="14592" width="18.28515625" style="4" bestFit="1" customWidth="1"/>
    <col min="14593" max="14593" width="9.140625" style="4"/>
    <col min="14594" max="14594" width="31.28515625" style="4" bestFit="1" customWidth="1"/>
    <col min="14595" max="14595" width="15.7109375" style="4" bestFit="1" customWidth="1"/>
    <col min="14596" max="14596" width="44.7109375" style="4" bestFit="1" customWidth="1"/>
    <col min="14597" max="14597" width="6.28515625" style="4" bestFit="1" customWidth="1"/>
    <col min="14598" max="14598" width="15.5703125" style="4" bestFit="1" customWidth="1"/>
    <col min="14599" max="14843" width="9.140625" style="4"/>
    <col min="14844" max="14844" width="41.7109375" style="4" bestFit="1" customWidth="1"/>
    <col min="14845" max="14845" width="15.7109375" style="4" bestFit="1" customWidth="1"/>
    <col min="14846" max="14846" width="41.5703125" style="4" customWidth="1"/>
    <col min="14847" max="14847" width="6.42578125" style="4" customWidth="1"/>
    <col min="14848" max="14848" width="18.28515625" style="4" bestFit="1" customWidth="1"/>
    <col min="14849" max="14849" width="9.140625" style="4"/>
    <col min="14850" max="14850" width="31.28515625" style="4" bestFit="1" customWidth="1"/>
    <col min="14851" max="14851" width="15.7109375" style="4" bestFit="1" customWidth="1"/>
    <col min="14852" max="14852" width="44.7109375" style="4" bestFit="1" customWidth="1"/>
    <col min="14853" max="14853" width="6.28515625" style="4" bestFit="1" customWidth="1"/>
    <col min="14854" max="14854" width="15.5703125" style="4" bestFit="1" customWidth="1"/>
    <col min="14855" max="15099" width="9.140625" style="4"/>
    <col min="15100" max="15100" width="41.7109375" style="4" bestFit="1" customWidth="1"/>
    <col min="15101" max="15101" width="15.7109375" style="4" bestFit="1" customWidth="1"/>
    <col min="15102" max="15102" width="41.5703125" style="4" customWidth="1"/>
    <col min="15103" max="15103" width="6.42578125" style="4" customWidth="1"/>
    <col min="15104" max="15104" width="18.28515625" style="4" bestFit="1" customWidth="1"/>
    <col min="15105" max="15105" width="9.140625" style="4"/>
    <col min="15106" max="15106" width="31.28515625" style="4" bestFit="1" customWidth="1"/>
    <col min="15107" max="15107" width="15.7109375" style="4" bestFit="1" customWidth="1"/>
    <col min="15108" max="15108" width="44.7109375" style="4" bestFit="1" customWidth="1"/>
    <col min="15109" max="15109" width="6.28515625" style="4" bestFit="1" customWidth="1"/>
    <col min="15110" max="15110" width="15.5703125" style="4" bestFit="1" customWidth="1"/>
    <col min="15111" max="15355" width="9.140625" style="4"/>
    <col min="15356" max="15356" width="41.7109375" style="4" bestFit="1" customWidth="1"/>
    <col min="15357" max="15357" width="15.7109375" style="4" bestFit="1" customWidth="1"/>
    <col min="15358" max="15358" width="41.5703125" style="4" customWidth="1"/>
    <col min="15359" max="15359" width="6.42578125" style="4" customWidth="1"/>
    <col min="15360" max="15360" width="18.28515625" style="4" bestFit="1" customWidth="1"/>
    <col min="15361" max="15361" width="9.140625" style="4"/>
    <col min="15362" max="15362" width="31.28515625" style="4" bestFit="1" customWidth="1"/>
    <col min="15363" max="15363" width="15.7109375" style="4" bestFit="1" customWidth="1"/>
    <col min="15364" max="15364" width="44.7109375" style="4" bestFit="1" customWidth="1"/>
    <col min="15365" max="15365" width="6.28515625" style="4" bestFit="1" customWidth="1"/>
    <col min="15366" max="15366" width="15.5703125" style="4" bestFit="1" customWidth="1"/>
    <col min="15367" max="15611" width="9.140625" style="4"/>
    <col min="15612" max="15612" width="41.7109375" style="4" bestFit="1" customWidth="1"/>
    <col min="15613" max="15613" width="15.7109375" style="4" bestFit="1" customWidth="1"/>
    <col min="15614" max="15614" width="41.5703125" style="4" customWidth="1"/>
    <col min="15615" max="15615" width="6.42578125" style="4" customWidth="1"/>
    <col min="15616" max="15616" width="18.28515625" style="4" bestFit="1" customWidth="1"/>
    <col min="15617" max="15617" width="9.140625" style="4"/>
    <col min="15618" max="15618" width="31.28515625" style="4" bestFit="1" customWidth="1"/>
    <col min="15619" max="15619" width="15.7109375" style="4" bestFit="1" customWidth="1"/>
    <col min="15620" max="15620" width="44.7109375" style="4" bestFit="1" customWidth="1"/>
    <col min="15621" max="15621" width="6.28515625" style="4" bestFit="1" customWidth="1"/>
    <col min="15622" max="15622" width="15.5703125" style="4" bestFit="1" customWidth="1"/>
    <col min="15623" max="15867" width="9.140625" style="4"/>
    <col min="15868" max="15868" width="41.7109375" style="4" bestFit="1" customWidth="1"/>
    <col min="15869" max="15869" width="15.7109375" style="4" bestFit="1" customWidth="1"/>
    <col min="15870" max="15870" width="41.5703125" style="4" customWidth="1"/>
    <col min="15871" max="15871" width="6.42578125" style="4" customWidth="1"/>
    <col min="15872" max="15872" width="18.28515625" style="4" bestFit="1" customWidth="1"/>
    <col min="15873" max="15873" width="9.140625" style="4"/>
    <col min="15874" max="15874" width="31.28515625" style="4" bestFit="1" customWidth="1"/>
    <col min="15875" max="15875" width="15.7109375" style="4" bestFit="1" customWidth="1"/>
    <col min="15876" max="15876" width="44.7109375" style="4" bestFit="1" customWidth="1"/>
    <col min="15877" max="15877" width="6.28515625" style="4" bestFit="1" customWidth="1"/>
    <col min="15878" max="15878" width="15.5703125" style="4" bestFit="1" customWidth="1"/>
    <col min="15879" max="16123" width="9.140625" style="4"/>
    <col min="16124" max="16124" width="41.7109375" style="4" bestFit="1" customWidth="1"/>
    <col min="16125" max="16125" width="15.7109375" style="4" bestFit="1" customWidth="1"/>
    <col min="16126" max="16126" width="41.5703125" style="4" customWidth="1"/>
    <col min="16127" max="16127" width="6.42578125" style="4" customWidth="1"/>
    <col min="16128" max="16128" width="18.28515625" style="4" bestFit="1" customWidth="1"/>
    <col min="16129" max="16129" width="9.140625" style="4"/>
    <col min="16130" max="16130" width="31.28515625" style="4" bestFit="1" customWidth="1"/>
    <col min="16131" max="16131" width="15.7109375" style="4" bestFit="1" customWidth="1"/>
    <col min="16132" max="16132" width="44.7109375" style="4" bestFit="1" customWidth="1"/>
    <col min="16133" max="16133" width="6.28515625" style="4" bestFit="1" customWidth="1"/>
    <col min="16134" max="16134" width="15.5703125" style="4" bestFit="1" customWidth="1"/>
    <col min="16135" max="16384" width="9.140625" style="4"/>
  </cols>
  <sheetData>
    <row r="2" spans="3:10" ht="30" customHeight="1">
      <c r="C2" s="885" t="s">
        <v>770</v>
      </c>
      <c r="D2" s="885"/>
      <c r="E2" s="885"/>
      <c r="F2" s="886"/>
      <c r="G2" s="886"/>
      <c r="H2" s="886"/>
      <c r="I2" s="886"/>
      <c r="J2" s="886"/>
    </row>
    <row r="3" spans="3:10" ht="17.25" customHeight="1"/>
    <row r="4" spans="3:10" ht="18.75" customHeight="1">
      <c r="C4" s="36" t="s">
        <v>1</v>
      </c>
      <c r="D4" s="36"/>
      <c r="E4" s="36"/>
    </row>
    <row r="5" spans="3:10" ht="16.5" customHeight="1">
      <c r="C5" s="1" t="s">
        <v>2</v>
      </c>
      <c r="D5" s="483"/>
      <c r="E5" s="483"/>
      <c r="F5" s="887"/>
      <c r="G5" s="896"/>
      <c r="H5" s="888"/>
      <c r="I5" s="2"/>
      <c r="J5" s="3"/>
    </row>
    <row r="6" spans="3:10" ht="35.25" customHeight="1">
      <c r="C6" s="48" t="s">
        <v>3</v>
      </c>
      <c r="D6" s="48"/>
      <c r="E6" s="48"/>
      <c r="F6" s="5" t="s">
        <v>4</v>
      </c>
      <c r="G6" s="48"/>
      <c r="H6" s="48" t="s">
        <v>5</v>
      </c>
      <c r="I6" s="49" t="s">
        <v>6</v>
      </c>
      <c r="J6" s="50" t="s">
        <v>7</v>
      </c>
    </row>
    <row r="7" spans="3:10" ht="27" customHeight="1">
      <c r="C7" s="859" t="s">
        <v>8</v>
      </c>
      <c r="D7" s="30"/>
      <c r="E7" s="30"/>
      <c r="F7" s="890" t="s">
        <v>9</v>
      </c>
      <c r="G7" s="30"/>
      <c r="H7" s="548" t="s">
        <v>771</v>
      </c>
      <c r="I7" s="45"/>
      <c r="J7" s="18">
        <v>1423050.99</v>
      </c>
    </row>
    <row r="8" spans="3:10">
      <c r="C8" s="859"/>
      <c r="D8" s="30"/>
      <c r="E8" s="30"/>
      <c r="F8" s="890"/>
      <c r="G8" s="30"/>
      <c r="H8" s="997"/>
      <c r="I8" s="998"/>
      <c r="J8" s="193">
        <f>SUM(J7)</f>
        <v>1423050.99</v>
      </c>
    </row>
    <row r="9" spans="3:10" ht="17.25" customHeight="1">
      <c r="C9" s="912" t="s">
        <v>45</v>
      </c>
      <c r="D9" s="30"/>
      <c r="E9" s="30"/>
      <c r="F9" s="890" t="s">
        <v>12</v>
      </c>
      <c r="G9" s="21"/>
      <c r="H9" s="548" t="s">
        <v>772</v>
      </c>
      <c r="I9" s="209">
        <v>76539</v>
      </c>
      <c r="J9" s="12">
        <v>355762.75</v>
      </c>
    </row>
    <row r="10" spans="3:10" ht="15" customHeight="1">
      <c r="C10" s="913"/>
      <c r="D10" s="30"/>
      <c r="E10" s="30"/>
      <c r="F10" s="890"/>
      <c r="G10" s="21"/>
      <c r="H10" s="937"/>
      <c r="I10" s="938"/>
      <c r="J10" s="193">
        <f>SUM(J9)</f>
        <v>355762.75</v>
      </c>
    </row>
    <row r="11" spans="3:10">
      <c r="C11" s="859" t="s">
        <v>45</v>
      </c>
      <c r="D11" s="454"/>
      <c r="E11" s="454"/>
      <c r="F11" s="999" t="s">
        <v>46</v>
      </c>
      <c r="G11" s="454"/>
      <c r="H11" s="548" t="s">
        <v>773</v>
      </c>
      <c r="I11" s="45">
        <v>18</v>
      </c>
      <c r="J11" s="152">
        <v>23362.560000000001</v>
      </c>
    </row>
    <row r="12" spans="3:10">
      <c r="C12" s="859"/>
      <c r="D12" s="454"/>
      <c r="E12" s="454"/>
      <c r="F12" s="877"/>
      <c r="G12" s="454"/>
      <c r="H12" s="548" t="s">
        <v>774</v>
      </c>
      <c r="I12" s="45">
        <v>16</v>
      </c>
      <c r="J12" s="152">
        <v>13192.16</v>
      </c>
    </row>
    <row r="13" spans="3:10">
      <c r="C13" s="859"/>
      <c r="D13" s="454"/>
      <c r="E13" s="454"/>
      <c r="F13" s="877"/>
      <c r="G13" s="454"/>
      <c r="H13" s="548" t="s">
        <v>775</v>
      </c>
      <c r="I13" s="45">
        <v>33</v>
      </c>
      <c r="J13" s="152">
        <v>19731.36</v>
      </c>
    </row>
    <row r="14" spans="3:10">
      <c r="C14" s="859"/>
      <c r="D14" s="454"/>
      <c r="E14" s="454"/>
      <c r="F14" s="877"/>
      <c r="G14" s="454"/>
      <c r="H14" s="548" t="s">
        <v>776</v>
      </c>
      <c r="I14" s="45">
        <v>1</v>
      </c>
      <c r="J14" s="152">
        <v>1857.27</v>
      </c>
    </row>
    <row r="15" spans="3:10">
      <c r="C15" s="859"/>
      <c r="D15" s="454"/>
      <c r="E15" s="454"/>
      <c r="F15" s="877"/>
      <c r="G15" s="454"/>
      <c r="H15" s="548" t="s">
        <v>777</v>
      </c>
      <c r="I15" s="45">
        <v>6</v>
      </c>
      <c r="J15" s="152">
        <v>7068.3</v>
      </c>
    </row>
    <row r="16" spans="3:10">
      <c r="C16" s="859"/>
      <c r="D16" s="454"/>
      <c r="E16" s="454"/>
      <c r="F16" s="877"/>
      <c r="G16" s="454"/>
      <c r="H16" s="548" t="s">
        <v>778</v>
      </c>
      <c r="I16" s="45">
        <v>12</v>
      </c>
      <c r="J16" s="152">
        <v>10030.200000000001</v>
      </c>
    </row>
    <row r="17" spans="3:10">
      <c r="C17" s="859"/>
      <c r="D17" s="454"/>
      <c r="E17" s="454"/>
      <c r="F17" s="877"/>
      <c r="G17" s="454"/>
      <c r="H17" s="548" t="s">
        <v>779</v>
      </c>
      <c r="I17" s="45">
        <v>11</v>
      </c>
      <c r="J17" s="152">
        <v>18924.62</v>
      </c>
    </row>
    <row r="18" spans="3:10">
      <c r="C18" s="859"/>
      <c r="D18" s="454"/>
      <c r="E18" s="454"/>
      <c r="F18" s="877"/>
      <c r="G18" s="454"/>
      <c r="H18" s="548" t="s">
        <v>780</v>
      </c>
      <c r="I18" s="45">
        <v>22</v>
      </c>
      <c r="J18" s="152">
        <v>18355.259999999998</v>
      </c>
    </row>
    <row r="19" spans="3:10">
      <c r="C19" s="859"/>
      <c r="D19" s="454"/>
      <c r="E19" s="454"/>
      <c r="F19" s="877"/>
      <c r="G19" s="454"/>
      <c r="H19" s="548" t="s">
        <v>781</v>
      </c>
      <c r="I19" s="45">
        <v>1</v>
      </c>
      <c r="J19" s="152">
        <v>1972.38</v>
      </c>
    </row>
    <row r="20" spans="3:10">
      <c r="C20" s="859"/>
      <c r="D20" s="454"/>
      <c r="E20" s="454"/>
      <c r="F20" s="877"/>
      <c r="G20" s="454"/>
      <c r="H20" s="548" t="s">
        <v>782</v>
      </c>
      <c r="I20" s="45">
        <v>10</v>
      </c>
      <c r="J20" s="152">
        <v>6644.9</v>
      </c>
    </row>
    <row r="21" spans="3:10">
      <c r="C21" s="859"/>
      <c r="D21" s="454"/>
      <c r="E21" s="454"/>
      <c r="F21" s="877"/>
      <c r="G21" s="454"/>
      <c r="H21" s="548" t="s">
        <v>783</v>
      </c>
      <c r="I21" s="45">
        <v>3</v>
      </c>
      <c r="J21" s="152">
        <v>7673.67</v>
      </c>
    </row>
    <row r="22" spans="3:10">
      <c r="C22" s="859"/>
      <c r="D22" s="454"/>
      <c r="E22" s="454"/>
      <c r="F22" s="877"/>
      <c r="G22" s="454"/>
      <c r="H22" s="548" t="s">
        <v>784</v>
      </c>
      <c r="I22" s="45">
        <v>10</v>
      </c>
      <c r="J22" s="152">
        <v>6000</v>
      </c>
    </row>
    <row r="23" spans="3:10">
      <c r="C23" s="859"/>
      <c r="D23" s="454"/>
      <c r="E23" s="454"/>
      <c r="F23" s="877"/>
      <c r="G23" s="454"/>
      <c r="H23" s="654" t="s">
        <v>785</v>
      </c>
      <c r="I23" s="45">
        <v>4</v>
      </c>
      <c r="J23" s="152">
        <v>7294.48</v>
      </c>
    </row>
    <row r="24" spans="3:10">
      <c r="C24" s="859"/>
      <c r="D24" s="454"/>
      <c r="E24" s="454"/>
      <c r="F24" s="877"/>
      <c r="G24" s="454"/>
      <c r="H24" s="654" t="s">
        <v>786</v>
      </c>
      <c r="I24" s="45">
        <v>8</v>
      </c>
      <c r="J24" s="152">
        <v>20000</v>
      </c>
    </row>
    <row r="25" spans="3:10">
      <c r="C25" s="859"/>
      <c r="D25" s="454"/>
      <c r="E25" s="454"/>
      <c r="F25" s="877"/>
      <c r="G25" s="454"/>
      <c r="H25" s="548" t="s">
        <v>787</v>
      </c>
      <c r="I25" s="45">
        <v>1</v>
      </c>
      <c r="J25" s="152">
        <v>495000</v>
      </c>
    </row>
    <row r="26" spans="3:10" ht="17.25" customHeight="1">
      <c r="C26" s="859"/>
      <c r="D26" s="454"/>
      <c r="E26" s="454"/>
      <c r="F26" s="877"/>
      <c r="G26" s="454"/>
      <c r="H26" s="548" t="s">
        <v>788</v>
      </c>
      <c r="I26" s="45">
        <v>1</v>
      </c>
      <c r="J26" s="152">
        <v>245000</v>
      </c>
    </row>
    <row r="27" spans="3:10">
      <c r="C27" s="859"/>
      <c r="D27" s="454"/>
      <c r="E27" s="454"/>
      <c r="F27" s="877"/>
      <c r="G27" s="454"/>
      <c r="H27" s="548" t="s">
        <v>789</v>
      </c>
      <c r="I27" s="45">
        <v>1</v>
      </c>
      <c r="J27" s="152">
        <v>70000</v>
      </c>
    </row>
    <row r="28" spans="3:10">
      <c r="C28" s="859"/>
      <c r="D28" s="454"/>
      <c r="E28" s="454"/>
      <c r="F28" s="877"/>
      <c r="G28" s="454"/>
      <c r="H28" s="548" t="s">
        <v>790</v>
      </c>
      <c r="I28" s="45">
        <v>1</v>
      </c>
      <c r="J28" s="152">
        <v>385000</v>
      </c>
    </row>
    <row r="29" spans="3:10">
      <c r="C29" s="859"/>
      <c r="D29" s="71"/>
      <c r="E29" s="71"/>
      <c r="F29" s="876"/>
      <c r="G29" s="636"/>
      <c r="H29" s="923"/>
      <c r="I29" s="924"/>
      <c r="J29" s="208">
        <f>SUM(J11:J28)</f>
        <v>1357107.1600000001</v>
      </c>
    </row>
    <row r="30" spans="3:10" ht="19.5" customHeight="1">
      <c r="J30" s="184">
        <f>SUM(J29,J10,J8)</f>
        <v>3135920.9000000004</v>
      </c>
    </row>
    <row r="33" spans="3:10">
      <c r="C33" s="36" t="s">
        <v>1</v>
      </c>
      <c r="D33" s="36"/>
      <c r="E33" s="36"/>
    </row>
    <row r="34" spans="3:10">
      <c r="C34" s="1" t="s">
        <v>2</v>
      </c>
      <c r="D34" s="483"/>
      <c r="E34" s="483"/>
      <c r="F34" s="887"/>
      <c r="G34" s="896"/>
      <c r="H34" s="888"/>
      <c r="I34" s="2"/>
      <c r="J34" s="3"/>
    </row>
    <row r="35" spans="3:10">
      <c r="C35" s="48" t="s">
        <v>3</v>
      </c>
      <c r="D35" s="48"/>
      <c r="E35" s="48"/>
      <c r="F35" s="48" t="s">
        <v>4</v>
      </c>
      <c r="G35" s="48"/>
      <c r="H35" s="48" t="s">
        <v>5</v>
      </c>
      <c r="I35" s="49" t="s">
        <v>6</v>
      </c>
      <c r="J35" s="50" t="s">
        <v>7</v>
      </c>
    </row>
    <row r="36" spans="3:10">
      <c r="C36" s="859" t="s">
        <v>8</v>
      </c>
      <c r="D36" s="35"/>
      <c r="E36" s="35"/>
      <c r="F36" s="911" t="s">
        <v>9</v>
      </c>
      <c r="G36" s="35"/>
      <c r="H36" s="548" t="s">
        <v>771</v>
      </c>
      <c r="I36" s="45"/>
      <c r="J36" s="18">
        <v>1423050.99</v>
      </c>
    </row>
    <row r="37" spans="3:10">
      <c r="C37" s="859"/>
      <c r="D37" s="35"/>
      <c r="E37" s="35"/>
      <c r="F37" s="911"/>
      <c r="G37" s="35"/>
      <c r="H37" s="872"/>
      <c r="I37" s="872"/>
      <c r="J37" s="193">
        <f>SUM(J36)</f>
        <v>1423050.99</v>
      </c>
    </row>
    <row r="38" spans="3:10" ht="15">
      <c r="C38" s="859" t="s">
        <v>45</v>
      </c>
      <c r="D38" s="35"/>
      <c r="E38" s="35"/>
      <c r="F38" s="911" t="s">
        <v>12</v>
      </c>
      <c r="G38" s="43"/>
      <c r="H38" s="548" t="s">
        <v>772</v>
      </c>
      <c r="I38" s="209">
        <v>131539</v>
      </c>
      <c r="J38" s="213">
        <v>937464.24</v>
      </c>
    </row>
    <row r="39" spans="3:10">
      <c r="C39" s="859"/>
      <c r="D39" s="35"/>
      <c r="E39" s="35"/>
      <c r="F39" s="911"/>
      <c r="G39" s="43"/>
      <c r="H39" s="655" t="s">
        <v>791</v>
      </c>
      <c r="I39" s="252"/>
      <c r="J39" s="253"/>
    </row>
    <row r="40" spans="3:10">
      <c r="C40" s="859"/>
      <c r="D40" s="35"/>
      <c r="E40" s="35"/>
      <c r="F40" s="911"/>
      <c r="G40" s="43"/>
      <c r="H40" s="656" t="s">
        <v>792</v>
      </c>
      <c r="I40" s="252">
        <v>98</v>
      </c>
      <c r="J40" s="253">
        <v>11163.18</v>
      </c>
    </row>
    <row r="41" spans="3:10">
      <c r="C41" s="859"/>
      <c r="D41" s="35"/>
      <c r="E41" s="35"/>
      <c r="F41" s="911"/>
      <c r="G41" s="43"/>
      <c r="H41" s="656" t="s">
        <v>793</v>
      </c>
      <c r="I41" s="252">
        <v>121</v>
      </c>
      <c r="J41" s="253">
        <v>30189.5</v>
      </c>
    </row>
    <row r="42" spans="3:10">
      <c r="C42" s="859"/>
      <c r="D42" s="35"/>
      <c r="E42" s="35"/>
      <c r="F42" s="911"/>
      <c r="G42" s="43"/>
      <c r="H42" s="656" t="s">
        <v>794</v>
      </c>
      <c r="I42" s="252">
        <v>10000</v>
      </c>
      <c r="J42" s="253">
        <v>5300</v>
      </c>
    </row>
    <row r="43" spans="3:10">
      <c r="C43" s="859"/>
      <c r="D43" s="35"/>
      <c r="E43" s="35"/>
      <c r="F43" s="911"/>
      <c r="G43" s="43"/>
      <c r="H43" s="656" t="s">
        <v>795</v>
      </c>
      <c r="I43" s="252">
        <v>5000</v>
      </c>
      <c r="J43" s="253">
        <v>13400</v>
      </c>
    </row>
    <row r="44" spans="3:10">
      <c r="C44" s="859"/>
      <c r="D44" s="35"/>
      <c r="E44" s="35"/>
      <c r="F44" s="911"/>
      <c r="G44" s="43"/>
      <c r="H44" s="655" t="s">
        <v>796</v>
      </c>
      <c r="I44" s="252"/>
      <c r="J44" s="253"/>
    </row>
    <row r="45" spans="3:10">
      <c r="C45" s="859"/>
      <c r="D45" s="35"/>
      <c r="E45" s="35"/>
      <c r="F45" s="911"/>
      <c r="G45" s="43"/>
      <c r="H45" s="656" t="s">
        <v>797</v>
      </c>
      <c r="I45" s="252">
        <v>250</v>
      </c>
      <c r="J45" s="253">
        <v>8977.5</v>
      </c>
    </row>
    <row r="46" spans="3:10">
      <c r="C46" s="859"/>
      <c r="D46" s="35"/>
      <c r="E46" s="35"/>
      <c r="F46" s="911"/>
      <c r="G46" s="43"/>
      <c r="H46" s="656" t="s">
        <v>798</v>
      </c>
      <c r="I46" s="252">
        <v>60</v>
      </c>
      <c r="J46" s="253">
        <v>5644.8</v>
      </c>
    </row>
    <row r="47" spans="3:10">
      <c r="C47" s="859"/>
      <c r="D47" s="35"/>
      <c r="E47" s="35"/>
      <c r="F47" s="911"/>
      <c r="G47" s="43"/>
      <c r="H47" s="656" t="s">
        <v>799</v>
      </c>
      <c r="I47" s="252">
        <v>5</v>
      </c>
      <c r="J47" s="253">
        <v>703.35</v>
      </c>
    </row>
    <row r="48" spans="3:10">
      <c r="C48" s="859"/>
      <c r="D48" s="35"/>
      <c r="E48" s="35"/>
      <c r="F48" s="911"/>
      <c r="G48" s="43"/>
      <c r="H48" s="656" t="s">
        <v>800</v>
      </c>
      <c r="I48" s="252">
        <v>80</v>
      </c>
      <c r="J48" s="253">
        <v>1910.4</v>
      </c>
    </row>
    <row r="49" spans="3:10">
      <c r="C49" s="859"/>
      <c r="D49" s="35"/>
      <c r="E49" s="35"/>
      <c r="F49" s="911"/>
      <c r="G49" s="43"/>
      <c r="H49" s="656" t="s">
        <v>801</v>
      </c>
      <c r="I49" s="252">
        <v>80</v>
      </c>
      <c r="J49" s="253">
        <v>1892.8</v>
      </c>
    </row>
    <row r="50" spans="3:10">
      <c r="C50" s="859"/>
      <c r="D50" s="35"/>
      <c r="E50" s="35"/>
      <c r="F50" s="911"/>
      <c r="G50" s="43"/>
      <c r="H50" s="656" t="s">
        <v>802</v>
      </c>
      <c r="I50" s="252">
        <v>6</v>
      </c>
      <c r="J50" s="253">
        <v>632.04</v>
      </c>
    </row>
    <row r="51" spans="3:10">
      <c r="C51" s="859"/>
      <c r="D51" s="35"/>
      <c r="E51" s="35"/>
      <c r="F51" s="911"/>
      <c r="G51" s="43"/>
      <c r="H51" s="656" t="s">
        <v>803</v>
      </c>
      <c r="I51" s="252">
        <v>6</v>
      </c>
      <c r="J51" s="253">
        <v>379.8</v>
      </c>
    </row>
    <row r="52" spans="3:10">
      <c r="C52" s="859"/>
      <c r="D52" s="35"/>
      <c r="E52" s="35"/>
      <c r="F52" s="911"/>
      <c r="G52" s="43"/>
      <c r="H52" s="656" t="s">
        <v>804</v>
      </c>
      <c r="I52" s="252" t="s">
        <v>805</v>
      </c>
      <c r="J52" s="253">
        <v>109655.2</v>
      </c>
    </row>
    <row r="53" spans="3:10">
      <c r="C53" s="859"/>
      <c r="D53" s="35"/>
      <c r="E53" s="35"/>
      <c r="F53" s="911"/>
      <c r="G53" s="43"/>
      <c r="H53" s="656" t="s">
        <v>806</v>
      </c>
      <c r="I53" s="252">
        <v>20</v>
      </c>
      <c r="J53" s="253">
        <v>1903.8</v>
      </c>
    </row>
    <row r="54" spans="3:10">
      <c r="C54" s="859"/>
      <c r="D54" s="35"/>
      <c r="E54" s="35"/>
      <c r="F54" s="911"/>
      <c r="G54" s="43"/>
      <c r="H54" s="656" t="s">
        <v>807</v>
      </c>
      <c r="I54" s="252">
        <v>10</v>
      </c>
      <c r="J54" s="253">
        <v>1206.7</v>
      </c>
    </row>
    <row r="55" spans="3:10">
      <c r="C55" s="859"/>
      <c r="D55" s="35"/>
      <c r="E55" s="35"/>
      <c r="F55" s="911"/>
      <c r="G55" s="43"/>
      <c r="H55" s="656" t="s">
        <v>808</v>
      </c>
      <c r="I55" s="252">
        <v>25</v>
      </c>
      <c r="J55" s="253">
        <v>1592</v>
      </c>
    </row>
    <row r="56" spans="3:10">
      <c r="C56" s="859"/>
      <c r="D56" s="35"/>
      <c r="E56" s="35"/>
      <c r="F56" s="911"/>
      <c r="G56" s="43"/>
      <c r="H56" s="656" t="s">
        <v>809</v>
      </c>
      <c r="I56" s="252">
        <v>15</v>
      </c>
      <c r="J56" s="253">
        <v>186</v>
      </c>
    </row>
    <row r="57" spans="3:10">
      <c r="C57" s="859"/>
      <c r="D57" s="35"/>
      <c r="E57" s="35"/>
      <c r="F57" s="911"/>
      <c r="G57" s="43"/>
      <c r="H57" s="656" t="s">
        <v>810</v>
      </c>
      <c r="I57" s="252">
        <v>5</v>
      </c>
      <c r="J57" s="253">
        <v>72</v>
      </c>
    </row>
    <row r="58" spans="3:10">
      <c r="C58" s="859"/>
      <c r="D58" s="35"/>
      <c r="E58" s="35"/>
      <c r="F58" s="911"/>
      <c r="G58" s="43"/>
      <c r="H58" s="656" t="s">
        <v>811</v>
      </c>
      <c r="I58" s="252">
        <v>10</v>
      </c>
      <c r="J58" s="253">
        <v>110</v>
      </c>
    </row>
    <row r="59" spans="3:10">
      <c r="C59" s="859"/>
      <c r="D59" s="35"/>
      <c r="E59" s="35"/>
      <c r="F59" s="911"/>
      <c r="G59" s="43"/>
      <c r="H59" s="656" t="s">
        <v>812</v>
      </c>
      <c r="I59" s="252">
        <v>10</v>
      </c>
      <c r="J59" s="253">
        <v>110</v>
      </c>
    </row>
    <row r="60" spans="3:10">
      <c r="C60" s="859"/>
      <c r="D60" s="35"/>
      <c r="E60" s="35"/>
      <c r="F60" s="911"/>
      <c r="G60" s="43"/>
      <c r="H60" s="656" t="s">
        <v>813</v>
      </c>
      <c r="I60" s="252">
        <v>5</v>
      </c>
      <c r="J60" s="253">
        <v>61</v>
      </c>
    </row>
    <row r="61" spans="3:10">
      <c r="C61" s="859"/>
      <c r="D61" s="35"/>
      <c r="E61" s="35"/>
      <c r="F61" s="911"/>
      <c r="G61" s="43"/>
      <c r="H61" s="656" t="s">
        <v>814</v>
      </c>
      <c r="I61" s="252">
        <v>15</v>
      </c>
      <c r="J61" s="253">
        <v>225</v>
      </c>
    </row>
    <row r="62" spans="3:10">
      <c r="C62" s="859"/>
      <c r="D62" s="35"/>
      <c r="E62" s="35"/>
      <c r="F62" s="911"/>
      <c r="G62" s="43"/>
      <c r="H62" s="656" t="s">
        <v>815</v>
      </c>
      <c r="I62" s="252">
        <v>5</v>
      </c>
      <c r="J62" s="253">
        <v>75</v>
      </c>
    </row>
    <row r="63" spans="3:10">
      <c r="C63" s="859"/>
      <c r="D63" s="35"/>
      <c r="E63" s="35"/>
      <c r="F63" s="911"/>
      <c r="G63" s="43"/>
      <c r="H63" s="656" t="s">
        <v>816</v>
      </c>
      <c r="I63" s="252" t="s">
        <v>817</v>
      </c>
      <c r="J63" s="253">
        <v>11070</v>
      </c>
    </row>
    <row r="64" spans="3:10">
      <c r="C64" s="859"/>
      <c r="D64" s="35"/>
      <c r="E64" s="35"/>
      <c r="F64" s="911"/>
      <c r="G64" s="43"/>
      <c r="H64" s="656" t="s">
        <v>818</v>
      </c>
      <c r="I64" s="252" t="s">
        <v>819</v>
      </c>
      <c r="J64" s="253">
        <v>2648</v>
      </c>
    </row>
    <row r="65" spans="3:10">
      <c r="C65" s="859"/>
      <c r="D65" s="35"/>
      <c r="E65" s="35"/>
      <c r="F65" s="911"/>
      <c r="G65" s="43"/>
      <c r="H65" s="656" t="s">
        <v>820</v>
      </c>
      <c r="I65" s="252" t="s">
        <v>821</v>
      </c>
      <c r="J65" s="253">
        <v>151046.56</v>
      </c>
    </row>
    <row r="66" spans="3:10">
      <c r="C66" s="859"/>
      <c r="D66" s="35"/>
      <c r="E66" s="35"/>
      <c r="F66" s="911"/>
      <c r="G66" s="43"/>
      <c r="H66" s="871"/>
      <c r="I66" s="871"/>
      <c r="J66" s="193">
        <f>SUM(J38:J65)</f>
        <v>1297618.8700000003</v>
      </c>
    </row>
    <row r="67" spans="3:10">
      <c r="C67" s="859" t="s">
        <v>45</v>
      </c>
      <c r="D67" s="426"/>
      <c r="E67" s="426"/>
      <c r="F67" s="875" t="s">
        <v>46</v>
      </c>
      <c r="G67" s="426"/>
      <c r="H67" s="657" t="s">
        <v>822</v>
      </c>
      <c r="I67" s="45"/>
      <c r="J67" s="18"/>
    </row>
    <row r="68" spans="3:10">
      <c r="C68" s="859"/>
      <c r="D68" s="454"/>
      <c r="E68" s="454"/>
      <c r="F68" s="877"/>
      <c r="G68" s="454"/>
      <c r="H68" s="548" t="s">
        <v>773</v>
      </c>
      <c r="I68" s="45">
        <v>18</v>
      </c>
      <c r="J68" s="18">
        <v>23362.560000000001</v>
      </c>
    </row>
    <row r="69" spans="3:10">
      <c r="C69" s="859"/>
      <c r="D69" s="454"/>
      <c r="E69" s="454"/>
      <c r="F69" s="877"/>
      <c r="G69" s="454"/>
      <c r="H69" s="548" t="s">
        <v>774</v>
      </c>
      <c r="I69" s="45">
        <v>16</v>
      </c>
      <c r="J69" s="18">
        <v>13192.16</v>
      </c>
    </row>
    <row r="70" spans="3:10">
      <c r="C70" s="859"/>
      <c r="D70" s="454"/>
      <c r="E70" s="454"/>
      <c r="F70" s="877"/>
      <c r="G70" s="454"/>
      <c r="H70" s="548" t="s">
        <v>775</v>
      </c>
      <c r="I70" s="45">
        <v>33</v>
      </c>
      <c r="J70" s="18">
        <v>19731.36</v>
      </c>
    </row>
    <row r="71" spans="3:10">
      <c r="C71" s="859"/>
      <c r="D71" s="454"/>
      <c r="E71" s="454"/>
      <c r="F71" s="877"/>
      <c r="G71" s="454"/>
      <c r="H71" s="548" t="s">
        <v>776</v>
      </c>
      <c r="I71" s="45">
        <v>1</v>
      </c>
      <c r="J71" s="18">
        <v>1857.27</v>
      </c>
    </row>
    <row r="72" spans="3:10">
      <c r="C72" s="859"/>
      <c r="D72" s="454"/>
      <c r="E72" s="454"/>
      <c r="F72" s="877"/>
      <c r="G72" s="454"/>
      <c r="H72" s="548" t="s">
        <v>777</v>
      </c>
      <c r="I72" s="45">
        <v>6</v>
      </c>
      <c r="J72" s="18">
        <v>7068.3</v>
      </c>
    </row>
    <row r="73" spans="3:10">
      <c r="C73" s="859"/>
      <c r="D73" s="454"/>
      <c r="E73" s="454"/>
      <c r="F73" s="877"/>
      <c r="G73" s="454"/>
      <c r="H73" s="548" t="s">
        <v>778</v>
      </c>
      <c r="I73" s="45">
        <v>12</v>
      </c>
      <c r="J73" s="18">
        <v>10030.200000000001</v>
      </c>
    </row>
    <row r="74" spans="3:10">
      <c r="C74" s="859"/>
      <c r="D74" s="454"/>
      <c r="E74" s="454"/>
      <c r="F74" s="877"/>
      <c r="G74" s="454"/>
      <c r="H74" s="548" t="s">
        <v>779</v>
      </c>
      <c r="I74" s="45">
        <v>11</v>
      </c>
      <c r="J74" s="18">
        <v>18924.62</v>
      </c>
    </row>
    <row r="75" spans="3:10">
      <c r="C75" s="859"/>
      <c r="D75" s="454"/>
      <c r="E75" s="454"/>
      <c r="F75" s="877"/>
      <c r="G75" s="454"/>
      <c r="H75" s="548" t="s">
        <v>780</v>
      </c>
      <c r="I75" s="45">
        <v>22</v>
      </c>
      <c r="J75" s="18">
        <v>18355.259999999998</v>
      </c>
    </row>
    <row r="76" spans="3:10">
      <c r="C76" s="859"/>
      <c r="D76" s="454"/>
      <c r="E76" s="454"/>
      <c r="F76" s="877"/>
      <c r="G76" s="454"/>
      <c r="H76" s="548" t="s">
        <v>781</v>
      </c>
      <c r="I76" s="45">
        <v>1</v>
      </c>
      <c r="J76" s="18">
        <v>1972.38</v>
      </c>
    </row>
    <row r="77" spans="3:10">
      <c r="C77" s="859"/>
      <c r="D77" s="454"/>
      <c r="E77" s="454"/>
      <c r="F77" s="877"/>
      <c r="G77" s="454"/>
      <c r="H77" s="548" t="s">
        <v>782</v>
      </c>
      <c r="I77" s="45">
        <v>10</v>
      </c>
      <c r="J77" s="18">
        <v>6644.9</v>
      </c>
    </row>
    <row r="78" spans="3:10">
      <c r="C78" s="859"/>
      <c r="D78" s="454"/>
      <c r="E78" s="454"/>
      <c r="F78" s="877"/>
      <c r="G78" s="454"/>
      <c r="H78" s="548" t="s">
        <v>783</v>
      </c>
      <c r="I78" s="45">
        <v>3</v>
      </c>
      <c r="J78" s="18">
        <v>7673.67</v>
      </c>
    </row>
    <row r="79" spans="3:10">
      <c r="C79" s="859"/>
      <c r="D79" s="454"/>
      <c r="E79" s="454"/>
      <c r="F79" s="877"/>
      <c r="G79" s="454"/>
      <c r="H79" s="548" t="s">
        <v>784</v>
      </c>
      <c r="I79" s="45">
        <v>10</v>
      </c>
      <c r="J79" s="18">
        <v>6000</v>
      </c>
    </row>
    <row r="80" spans="3:10">
      <c r="C80" s="859"/>
      <c r="D80" s="454"/>
      <c r="E80" s="454"/>
      <c r="F80" s="877"/>
      <c r="G80" s="454"/>
      <c r="H80" s="654" t="s">
        <v>785</v>
      </c>
      <c r="I80" s="45">
        <v>4</v>
      </c>
      <c r="J80" s="18">
        <v>7294.48</v>
      </c>
    </row>
    <row r="81" spans="3:12">
      <c r="C81" s="859"/>
      <c r="D81" s="454"/>
      <c r="E81" s="454"/>
      <c r="F81" s="877"/>
      <c r="G81" s="454"/>
      <c r="H81" s="654" t="s">
        <v>823</v>
      </c>
      <c r="I81" s="45">
        <v>8</v>
      </c>
      <c r="J81" s="18">
        <v>20000</v>
      </c>
    </row>
    <row r="82" spans="3:12">
      <c r="C82" s="859"/>
      <c r="D82" s="454"/>
      <c r="E82" s="454"/>
      <c r="F82" s="877"/>
      <c r="G82" s="454"/>
      <c r="H82" s="655" t="s">
        <v>824</v>
      </c>
      <c r="I82" s="252"/>
      <c r="J82" s="253"/>
    </row>
    <row r="83" spans="3:12">
      <c r="C83" s="859"/>
      <c r="D83" s="454"/>
      <c r="E83" s="454"/>
      <c r="F83" s="877"/>
      <c r="G83" s="454"/>
      <c r="H83" s="656" t="s">
        <v>825</v>
      </c>
      <c r="I83" s="252">
        <v>1</v>
      </c>
      <c r="J83" s="253">
        <v>12944.63</v>
      </c>
    </row>
    <row r="84" spans="3:12">
      <c r="C84" s="859"/>
      <c r="D84" s="454"/>
      <c r="E84" s="454"/>
      <c r="F84" s="877"/>
      <c r="G84" s="454"/>
      <c r="H84" s="656" t="s">
        <v>826</v>
      </c>
      <c r="I84" s="252">
        <v>1</v>
      </c>
      <c r="J84" s="253">
        <v>2603.0700000000002</v>
      </c>
    </row>
    <row r="85" spans="3:12">
      <c r="C85" s="859"/>
      <c r="D85" s="454"/>
      <c r="E85" s="454"/>
      <c r="F85" s="877"/>
      <c r="G85" s="454"/>
      <c r="H85" s="656" t="s">
        <v>827</v>
      </c>
      <c r="I85" s="252">
        <v>1</v>
      </c>
      <c r="J85" s="253">
        <v>1282.53</v>
      </c>
    </row>
    <row r="86" spans="3:12">
      <c r="C86" s="859"/>
      <c r="D86" s="454"/>
      <c r="E86" s="454"/>
      <c r="F86" s="877"/>
      <c r="G86" s="454"/>
      <c r="H86" s="656" t="s">
        <v>828</v>
      </c>
      <c r="I86" s="252">
        <v>1</v>
      </c>
      <c r="J86" s="253">
        <v>6191.7</v>
      </c>
    </row>
    <row r="87" spans="3:12">
      <c r="C87" s="859"/>
      <c r="D87" s="454"/>
      <c r="E87" s="454"/>
      <c r="F87" s="877"/>
      <c r="G87" s="454"/>
      <c r="H87" s="656" t="s">
        <v>829</v>
      </c>
      <c r="I87" s="252">
        <v>1</v>
      </c>
      <c r="J87" s="253">
        <v>1690</v>
      </c>
    </row>
    <row r="88" spans="3:12">
      <c r="C88" s="859"/>
      <c r="D88" s="454"/>
      <c r="E88" s="454"/>
      <c r="F88" s="877"/>
      <c r="G88" s="454"/>
      <c r="H88" s="656" t="s">
        <v>830</v>
      </c>
      <c r="I88" s="252">
        <v>1</v>
      </c>
      <c r="J88" s="253">
        <v>1762</v>
      </c>
    </row>
    <row r="89" spans="3:12">
      <c r="C89" s="859"/>
      <c r="D89" s="454"/>
      <c r="E89" s="454"/>
      <c r="F89" s="877"/>
      <c r="G89" s="454"/>
      <c r="H89" s="656" t="s">
        <v>745</v>
      </c>
      <c r="I89" s="252">
        <v>1</v>
      </c>
      <c r="J89" s="253">
        <v>2000</v>
      </c>
    </row>
    <row r="90" spans="3:12">
      <c r="C90" s="859"/>
      <c r="D90" s="454"/>
      <c r="E90" s="454"/>
      <c r="F90" s="877"/>
      <c r="G90" s="454"/>
      <c r="H90" s="656" t="s">
        <v>831</v>
      </c>
      <c r="I90" s="252">
        <v>1</v>
      </c>
      <c r="J90" s="253">
        <v>1300</v>
      </c>
    </row>
    <row r="91" spans="3:12">
      <c r="C91" s="859"/>
      <c r="D91" s="454"/>
      <c r="E91" s="454"/>
      <c r="F91" s="877"/>
      <c r="G91" s="454"/>
      <c r="H91" s="655" t="s">
        <v>832</v>
      </c>
      <c r="I91" s="252"/>
      <c r="J91" s="253"/>
    </row>
    <row r="92" spans="3:12" ht="21" customHeight="1">
      <c r="C92" s="859"/>
      <c r="D92" s="454"/>
      <c r="E92" s="454"/>
      <c r="F92" s="877"/>
      <c r="G92" s="454"/>
      <c r="H92" s="656" t="s">
        <v>833</v>
      </c>
      <c r="I92" s="252">
        <v>34</v>
      </c>
      <c r="J92" s="1000">
        <v>258945.39</v>
      </c>
      <c r="L92" s="996" t="s">
        <v>834</v>
      </c>
    </row>
    <row r="93" spans="3:12" ht="19.5" customHeight="1">
      <c r="C93" s="859"/>
      <c r="D93" s="454"/>
      <c r="E93" s="454"/>
      <c r="F93" s="877"/>
      <c r="G93" s="454"/>
      <c r="H93" s="656" t="s">
        <v>835</v>
      </c>
      <c r="I93" s="252">
        <v>34</v>
      </c>
      <c r="J93" s="1000"/>
      <c r="L93" s="996"/>
    </row>
    <row r="94" spans="3:12">
      <c r="C94" s="859"/>
      <c r="D94" s="454"/>
      <c r="E94" s="454"/>
      <c r="F94" s="877"/>
      <c r="G94" s="454"/>
      <c r="H94" s="655" t="s">
        <v>646</v>
      </c>
      <c r="I94" s="252"/>
      <c r="J94" s="253"/>
    </row>
    <row r="95" spans="3:12">
      <c r="C95" s="859"/>
      <c r="D95" s="454"/>
      <c r="E95" s="454"/>
      <c r="F95" s="877"/>
      <c r="G95" s="454"/>
      <c r="H95" s="658" t="s">
        <v>787</v>
      </c>
      <c r="I95" s="211">
        <v>1</v>
      </c>
      <c r="J95" s="214">
        <v>495000</v>
      </c>
    </row>
    <row r="96" spans="3:12">
      <c r="C96" s="859"/>
      <c r="D96" s="454"/>
      <c r="E96" s="454"/>
      <c r="F96" s="877"/>
      <c r="G96" s="454"/>
      <c r="H96" s="658" t="s">
        <v>788</v>
      </c>
      <c r="I96" s="211">
        <v>1</v>
      </c>
      <c r="J96" s="214">
        <v>245000</v>
      </c>
    </row>
    <row r="97" spans="3:10">
      <c r="C97" s="859"/>
      <c r="D97" s="454"/>
      <c r="E97" s="454"/>
      <c r="F97" s="877"/>
      <c r="G97" s="454"/>
      <c r="H97" s="658" t="s">
        <v>789</v>
      </c>
      <c r="I97" s="211">
        <v>1</v>
      </c>
      <c r="J97" s="214">
        <v>70000</v>
      </c>
    </row>
    <row r="98" spans="3:10">
      <c r="C98" s="859"/>
      <c r="D98" s="454"/>
      <c r="E98" s="454"/>
      <c r="F98" s="877"/>
      <c r="G98" s="454"/>
      <c r="H98" s="658" t="s">
        <v>790</v>
      </c>
      <c r="I98" s="211">
        <v>1</v>
      </c>
      <c r="J98" s="214">
        <v>385000</v>
      </c>
    </row>
    <row r="99" spans="3:10">
      <c r="C99" s="859"/>
      <c r="D99" s="454"/>
      <c r="E99" s="454"/>
      <c r="F99" s="877"/>
      <c r="G99" s="454"/>
      <c r="H99" s="656" t="s">
        <v>836</v>
      </c>
      <c r="I99" s="252">
        <v>1</v>
      </c>
      <c r="J99" s="253">
        <v>430200</v>
      </c>
    </row>
    <row r="100" spans="3:10">
      <c r="C100" s="859"/>
      <c r="D100" s="454"/>
      <c r="E100" s="454"/>
      <c r="F100" s="877"/>
      <c r="G100" s="454"/>
      <c r="H100" s="655" t="s">
        <v>791</v>
      </c>
      <c r="I100" s="252"/>
      <c r="J100" s="253"/>
    </row>
    <row r="101" spans="3:10">
      <c r="C101" s="859"/>
      <c r="D101" s="454"/>
      <c r="E101" s="454"/>
      <c r="F101" s="877"/>
      <c r="G101" s="454"/>
      <c r="H101" s="656" t="s">
        <v>837</v>
      </c>
      <c r="I101" s="252">
        <v>1</v>
      </c>
      <c r="J101" s="253">
        <v>13599</v>
      </c>
    </row>
    <row r="102" spans="3:10">
      <c r="C102" s="859"/>
      <c r="D102" s="454"/>
      <c r="E102" s="454"/>
      <c r="F102" s="877"/>
      <c r="G102" s="454"/>
      <c r="H102" s="656" t="s">
        <v>838</v>
      </c>
      <c r="I102" s="252">
        <v>1</v>
      </c>
      <c r="J102" s="253">
        <v>2174.65</v>
      </c>
    </row>
    <row r="103" spans="3:10">
      <c r="C103" s="859"/>
      <c r="D103" s="454"/>
      <c r="E103" s="454"/>
      <c r="F103" s="877"/>
      <c r="G103" s="454"/>
      <c r="H103" s="656" t="s">
        <v>839</v>
      </c>
      <c r="I103" s="252">
        <v>1</v>
      </c>
      <c r="J103" s="253">
        <v>332.46</v>
      </c>
    </row>
    <row r="104" spans="3:10">
      <c r="C104" s="859"/>
      <c r="D104" s="454"/>
      <c r="E104" s="454"/>
      <c r="F104" s="877"/>
      <c r="G104" s="454"/>
      <c r="H104" s="656" t="s">
        <v>840</v>
      </c>
      <c r="I104" s="252">
        <v>2</v>
      </c>
      <c r="J104" s="253">
        <v>1480</v>
      </c>
    </row>
    <row r="105" spans="3:10">
      <c r="C105" s="859"/>
      <c r="D105" s="71"/>
      <c r="E105" s="71"/>
      <c r="F105" s="876"/>
      <c r="G105" s="71"/>
      <c r="H105" s="656" t="s">
        <v>841</v>
      </c>
      <c r="I105" s="252">
        <v>2</v>
      </c>
      <c r="J105" s="253">
        <v>1428</v>
      </c>
    </row>
    <row r="106" spans="3:10">
      <c r="C106" s="859"/>
      <c r="D106" s="35"/>
      <c r="E106" s="35"/>
      <c r="F106" s="29"/>
      <c r="G106" s="79"/>
      <c r="H106" s="1001"/>
      <c r="I106" s="1001"/>
      <c r="J106" s="193">
        <f>SUM(J68:J105)</f>
        <v>2095040.5899999999</v>
      </c>
    </row>
    <row r="107" spans="3:10">
      <c r="J107" s="212">
        <f>SUM(J106,J66,J37)</f>
        <v>4815710.45</v>
      </c>
    </row>
    <row r="111" spans="3:10">
      <c r="C111" s="36" t="s">
        <v>210</v>
      </c>
      <c r="G111" s="20"/>
    </row>
    <row r="112" spans="3:10">
      <c r="C112" s="1" t="s">
        <v>2</v>
      </c>
      <c r="D112" s="880" t="s">
        <v>842</v>
      </c>
      <c r="E112" s="899"/>
      <c r="F112" s="881"/>
      <c r="G112" s="2"/>
    </row>
    <row r="113" spans="3:11" ht="25.5">
      <c r="C113" s="648" t="s">
        <v>3</v>
      </c>
      <c r="D113" s="649" t="s">
        <v>4</v>
      </c>
      <c r="E113" s="649" t="s">
        <v>159</v>
      </c>
      <c r="F113" s="649" t="s">
        <v>5</v>
      </c>
      <c r="G113" s="650" t="s">
        <v>6</v>
      </c>
      <c r="H113" s="651" t="s">
        <v>7</v>
      </c>
      <c r="I113" s="652" t="s">
        <v>160</v>
      </c>
      <c r="J113" s="652" t="s">
        <v>161</v>
      </c>
      <c r="K113" s="653" t="s">
        <v>162</v>
      </c>
    </row>
    <row r="114" spans="3:11">
      <c r="C114" s="917" t="s">
        <v>8</v>
      </c>
      <c r="D114" s="863" t="s">
        <v>9</v>
      </c>
      <c r="E114" s="438">
        <v>1</v>
      </c>
      <c r="F114" s="645" t="s">
        <v>843</v>
      </c>
      <c r="G114" s="440">
        <v>1</v>
      </c>
      <c r="H114" s="441">
        <v>1423050.99</v>
      </c>
      <c r="I114" s="625" t="s">
        <v>164</v>
      </c>
      <c r="J114" s="685" t="s">
        <v>844</v>
      </c>
      <c r="K114" s="659"/>
    </row>
    <row r="115" spans="3:11">
      <c r="C115" s="917"/>
      <c r="D115" s="863"/>
      <c r="E115" s="661"/>
      <c r="F115" s="661"/>
      <c r="G115" s="661"/>
      <c r="H115" s="661">
        <f>SUM(H114)</f>
        <v>1423050.99</v>
      </c>
      <c r="I115" s="662"/>
      <c r="J115" s="661"/>
      <c r="K115" s="663"/>
    </row>
    <row r="116" spans="3:11" ht="12.75" customHeight="1">
      <c r="C116" s="860" t="s">
        <v>45</v>
      </c>
      <c r="D116" s="863" t="s">
        <v>46</v>
      </c>
      <c r="E116" s="438">
        <v>2</v>
      </c>
      <c r="F116" s="538" t="s">
        <v>845</v>
      </c>
      <c r="G116" s="646">
        <v>18</v>
      </c>
      <c r="H116" s="445">
        <v>23362.560000000001</v>
      </c>
      <c r="I116" s="637" t="s">
        <v>168</v>
      </c>
      <c r="J116" s="686" t="s">
        <v>846</v>
      </c>
      <c r="K116" s="659"/>
    </row>
    <row r="117" spans="3:11" ht="14.25" customHeight="1">
      <c r="C117" s="861"/>
      <c r="D117" s="863"/>
      <c r="E117" s="438">
        <v>2</v>
      </c>
      <c r="F117" s="538" t="s">
        <v>847</v>
      </c>
      <c r="G117" s="646">
        <v>16</v>
      </c>
      <c r="H117" s="445">
        <v>13192.16</v>
      </c>
      <c r="I117" s="637" t="s">
        <v>168</v>
      </c>
      <c r="J117" s="686" t="s">
        <v>846</v>
      </c>
      <c r="K117" s="659"/>
    </row>
    <row r="118" spans="3:11" ht="14.25" customHeight="1">
      <c r="C118" s="861"/>
      <c r="D118" s="864"/>
      <c r="E118" s="438">
        <v>2</v>
      </c>
      <c r="F118" s="541" t="s">
        <v>775</v>
      </c>
      <c r="G118" s="646">
        <v>33</v>
      </c>
      <c r="H118" s="445">
        <v>19731.36</v>
      </c>
      <c r="I118" s="637" t="s">
        <v>168</v>
      </c>
      <c r="J118" s="686" t="s">
        <v>846</v>
      </c>
      <c r="K118" s="659"/>
    </row>
    <row r="119" spans="3:11" ht="14.25" customHeight="1">
      <c r="C119" s="861"/>
      <c r="D119" s="864"/>
      <c r="E119" s="438">
        <v>2</v>
      </c>
      <c r="F119" s="541" t="s">
        <v>776</v>
      </c>
      <c r="G119" s="646">
        <v>1</v>
      </c>
      <c r="H119" s="445">
        <v>1857.27</v>
      </c>
      <c r="I119" s="637" t="s">
        <v>168</v>
      </c>
      <c r="J119" s="686" t="s">
        <v>846</v>
      </c>
      <c r="K119" s="659"/>
    </row>
    <row r="120" spans="3:11" ht="14.25" customHeight="1">
      <c r="C120" s="861"/>
      <c r="D120" s="863"/>
      <c r="E120" s="438">
        <v>2</v>
      </c>
      <c r="F120" s="538" t="s">
        <v>848</v>
      </c>
      <c r="G120" s="646">
        <v>6</v>
      </c>
      <c r="H120" s="445">
        <v>7068.3</v>
      </c>
      <c r="I120" s="637" t="s">
        <v>168</v>
      </c>
      <c r="J120" s="686" t="s">
        <v>846</v>
      </c>
      <c r="K120" s="659"/>
    </row>
    <row r="121" spans="3:11" ht="14.25" customHeight="1">
      <c r="C121" s="861"/>
      <c r="D121" s="863"/>
      <c r="E121" s="438">
        <v>2</v>
      </c>
      <c r="F121" s="538" t="s">
        <v>849</v>
      </c>
      <c r="G121" s="646">
        <v>12</v>
      </c>
      <c r="H121" s="445">
        <v>10030.200000000001</v>
      </c>
      <c r="I121" s="637" t="s">
        <v>168</v>
      </c>
      <c r="J121" s="686" t="s">
        <v>846</v>
      </c>
      <c r="K121" s="659"/>
    </row>
    <row r="122" spans="3:11" ht="14.25" customHeight="1">
      <c r="C122" s="861"/>
      <c r="D122" s="863"/>
      <c r="E122" s="438">
        <v>2</v>
      </c>
      <c r="F122" s="538" t="s">
        <v>779</v>
      </c>
      <c r="G122" s="646">
        <v>11</v>
      </c>
      <c r="H122" s="445">
        <v>18924.62</v>
      </c>
      <c r="I122" s="637" t="s">
        <v>168</v>
      </c>
      <c r="J122" s="686" t="s">
        <v>846</v>
      </c>
      <c r="K122" s="659"/>
    </row>
    <row r="123" spans="3:11" ht="14.25" customHeight="1">
      <c r="C123" s="861"/>
      <c r="D123" s="863"/>
      <c r="E123" s="438">
        <v>2</v>
      </c>
      <c r="F123" s="538" t="s">
        <v>850</v>
      </c>
      <c r="G123" s="646">
        <v>22</v>
      </c>
      <c r="H123" s="445">
        <v>18355.259999999998</v>
      </c>
      <c r="I123" s="637" t="s">
        <v>168</v>
      </c>
      <c r="J123" s="686" t="s">
        <v>846</v>
      </c>
      <c r="K123" s="659"/>
    </row>
    <row r="124" spans="3:11" ht="14.25" customHeight="1">
      <c r="C124" s="861"/>
      <c r="D124" s="863"/>
      <c r="E124" s="438">
        <v>2</v>
      </c>
      <c r="F124" s="538" t="s">
        <v>781</v>
      </c>
      <c r="G124" s="646">
        <v>1</v>
      </c>
      <c r="H124" s="445">
        <v>1972.38</v>
      </c>
      <c r="I124" s="637" t="s">
        <v>168</v>
      </c>
      <c r="J124" s="686" t="s">
        <v>846</v>
      </c>
      <c r="K124" s="659"/>
    </row>
    <row r="125" spans="3:11" ht="14.25" customHeight="1">
      <c r="C125" s="861"/>
      <c r="D125" s="863"/>
      <c r="E125" s="438">
        <v>2</v>
      </c>
      <c r="F125" s="538" t="s">
        <v>782</v>
      </c>
      <c r="G125" s="646">
        <v>10</v>
      </c>
      <c r="H125" s="445">
        <v>6644.9</v>
      </c>
      <c r="I125" s="637" t="s">
        <v>168</v>
      </c>
      <c r="J125" s="686" t="s">
        <v>846</v>
      </c>
      <c r="K125" s="659"/>
    </row>
    <row r="126" spans="3:11" ht="14.25" customHeight="1">
      <c r="C126" s="861"/>
      <c r="D126" s="863"/>
      <c r="E126" s="438">
        <v>2</v>
      </c>
      <c r="F126" s="538" t="s">
        <v>783</v>
      </c>
      <c r="G126" s="646">
        <v>3</v>
      </c>
      <c r="H126" s="445">
        <v>7673.67</v>
      </c>
      <c r="I126" s="637" t="s">
        <v>168</v>
      </c>
      <c r="J126" s="686" t="s">
        <v>846</v>
      </c>
      <c r="K126" s="659"/>
    </row>
    <row r="127" spans="3:11" ht="14.25" customHeight="1">
      <c r="C127" s="861"/>
      <c r="D127" s="863"/>
      <c r="E127" s="438">
        <v>2</v>
      </c>
      <c r="F127" s="538" t="s">
        <v>851</v>
      </c>
      <c r="G127" s="646">
        <v>10</v>
      </c>
      <c r="H127" s="445">
        <v>6000</v>
      </c>
      <c r="I127" s="637" t="s">
        <v>168</v>
      </c>
      <c r="J127" s="686" t="s">
        <v>846</v>
      </c>
      <c r="K127" s="659"/>
    </row>
    <row r="128" spans="3:11" ht="14.25" customHeight="1">
      <c r="C128" s="861"/>
      <c r="D128" s="863"/>
      <c r="E128" s="438">
        <v>2</v>
      </c>
      <c r="F128" s="538" t="s">
        <v>852</v>
      </c>
      <c r="G128" s="646">
        <v>4</v>
      </c>
      <c r="H128" s="445">
        <v>7294.48</v>
      </c>
      <c r="I128" s="637" t="s">
        <v>168</v>
      </c>
      <c r="J128" s="686" t="s">
        <v>846</v>
      </c>
      <c r="K128" s="659"/>
    </row>
    <row r="129" spans="3:11" ht="14.25" customHeight="1">
      <c r="C129" s="861"/>
      <c r="D129" s="863"/>
      <c r="E129" s="438">
        <v>2</v>
      </c>
      <c r="F129" s="538" t="s">
        <v>853</v>
      </c>
      <c r="G129" s="646">
        <v>8</v>
      </c>
      <c r="H129" s="445">
        <v>20000</v>
      </c>
      <c r="I129" s="637" t="s">
        <v>168</v>
      </c>
      <c r="J129" s="686" t="s">
        <v>846</v>
      </c>
      <c r="K129" s="659"/>
    </row>
    <row r="130" spans="3:11" ht="14.25" customHeight="1">
      <c r="C130" s="861"/>
      <c r="D130" s="863"/>
      <c r="E130" s="438">
        <v>2</v>
      </c>
      <c r="F130" s="538" t="s">
        <v>854</v>
      </c>
      <c r="G130" s="646">
        <v>1</v>
      </c>
      <c r="H130" s="445">
        <v>495000</v>
      </c>
      <c r="I130" s="637" t="s">
        <v>168</v>
      </c>
      <c r="J130" s="686" t="s">
        <v>846</v>
      </c>
      <c r="K130" s="659"/>
    </row>
    <row r="131" spans="3:11" ht="14.25" customHeight="1">
      <c r="C131" s="861"/>
      <c r="D131" s="863"/>
      <c r="E131" s="438">
        <v>2</v>
      </c>
      <c r="F131" s="538" t="s">
        <v>788</v>
      </c>
      <c r="G131" s="646">
        <v>1</v>
      </c>
      <c r="H131" s="445">
        <v>245000</v>
      </c>
      <c r="I131" s="637" t="s">
        <v>168</v>
      </c>
      <c r="J131" s="686" t="s">
        <v>846</v>
      </c>
      <c r="K131" s="659"/>
    </row>
    <row r="132" spans="3:11" ht="14.25" customHeight="1">
      <c r="C132" s="861"/>
      <c r="D132" s="863"/>
      <c r="E132" s="438">
        <v>2</v>
      </c>
      <c r="F132" s="538" t="s">
        <v>855</v>
      </c>
      <c r="G132" s="646">
        <v>1</v>
      </c>
      <c r="H132" s="445">
        <v>70000</v>
      </c>
      <c r="I132" s="637" t="s">
        <v>168</v>
      </c>
      <c r="J132" s="686" t="s">
        <v>846</v>
      </c>
      <c r="K132" s="659"/>
    </row>
    <row r="133" spans="3:11" ht="14.25" customHeight="1">
      <c r="C133" s="861"/>
      <c r="D133" s="863"/>
      <c r="E133" s="438">
        <v>2</v>
      </c>
      <c r="F133" s="538" t="s">
        <v>856</v>
      </c>
      <c r="G133" s="646">
        <v>1</v>
      </c>
      <c r="H133" s="445">
        <v>385000</v>
      </c>
      <c r="I133" s="637" t="s">
        <v>168</v>
      </c>
      <c r="J133" s="686" t="s">
        <v>846</v>
      </c>
      <c r="K133" s="659"/>
    </row>
    <row r="134" spans="3:11" ht="14.25" customHeight="1">
      <c r="C134" s="861"/>
      <c r="D134" s="863"/>
      <c r="E134" s="438">
        <v>3</v>
      </c>
      <c r="F134" s="538" t="s">
        <v>825</v>
      </c>
      <c r="G134" s="646">
        <v>1</v>
      </c>
      <c r="H134" s="445">
        <v>12944.63</v>
      </c>
      <c r="I134" s="637" t="s">
        <v>168</v>
      </c>
      <c r="J134" s="690" t="s">
        <v>857</v>
      </c>
      <c r="K134" s="659"/>
    </row>
    <row r="135" spans="3:11" ht="14.25" customHeight="1">
      <c r="C135" s="861"/>
      <c r="D135" s="863"/>
      <c r="E135" s="438">
        <v>3</v>
      </c>
      <c r="F135" s="538" t="s">
        <v>826</v>
      </c>
      <c r="G135" s="646">
        <v>1</v>
      </c>
      <c r="H135" s="445">
        <v>2603.0700000000002</v>
      </c>
      <c r="I135" s="637" t="s">
        <v>168</v>
      </c>
      <c r="J135" s="687" t="s">
        <v>858</v>
      </c>
      <c r="K135" s="659"/>
    </row>
    <row r="136" spans="3:11" ht="14.25" customHeight="1">
      <c r="C136" s="861"/>
      <c r="D136" s="863"/>
      <c r="E136" s="438">
        <v>3</v>
      </c>
      <c r="F136" s="538" t="s">
        <v>859</v>
      </c>
      <c r="G136" s="646">
        <v>1</v>
      </c>
      <c r="H136" s="445">
        <v>1282.53</v>
      </c>
      <c r="I136" s="637" t="s">
        <v>168</v>
      </c>
      <c r="J136" s="690" t="s">
        <v>857</v>
      </c>
      <c r="K136" s="659"/>
    </row>
    <row r="137" spans="3:11" ht="14.25" customHeight="1">
      <c r="C137" s="861"/>
      <c r="D137" s="863"/>
      <c r="E137" s="438">
        <v>3</v>
      </c>
      <c r="F137" s="13" t="s">
        <v>828</v>
      </c>
      <c r="G137" s="646">
        <v>1</v>
      </c>
      <c r="H137" s="445">
        <v>6191.7</v>
      </c>
      <c r="I137" s="637" t="s">
        <v>168</v>
      </c>
      <c r="J137" s="690" t="s">
        <v>857</v>
      </c>
      <c r="K137" s="659"/>
    </row>
    <row r="138" spans="3:11" ht="14.25" customHeight="1">
      <c r="C138" s="861"/>
      <c r="D138" s="863"/>
      <c r="E138" s="438">
        <v>3</v>
      </c>
      <c r="F138" s="538" t="s">
        <v>860</v>
      </c>
      <c r="G138" s="646">
        <v>1</v>
      </c>
      <c r="H138" s="445">
        <v>1690</v>
      </c>
      <c r="I138" s="637" t="s">
        <v>168</v>
      </c>
      <c r="J138" s="690" t="s">
        <v>857</v>
      </c>
      <c r="K138" s="659"/>
    </row>
    <row r="139" spans="3:11" ht="14.25" customHeight="1">
      <c r="C139" s="861"/>
      <c r="D139" s="863"/>
      <c r="E139" s="438">
        <v>3</v>
      </c>
      <c r="F139" s="13" t="s">
        <v>830</v>
      </c>
      <c r="G139" s="646">
        <v>1</v>
      </c>
      <c r="H139" s="445">
        <v>1762.64</v>
      </c>
      <c r="I139" s="637" t="s">
        <v>168</v>
      </c>
      <c r="J139" s="688" t="s">
        <v>858</v>
      </c>
      <c r="K139" s="674"/>
    </row>
    <row r="140" spans="3:11" ht="14.25" customHeight="1">
      <c r="C140" s="861"/>
      <c r="D140" s="863"/>
      <c r="E140" s="438">
        <v>3</v>
      </c>
      <c r="F140" s="538" t="s">
        <v>745</v>
      </c>
      <c r="G140" s="646">
        <v>1</v>
      </c>
      <c r="H140" s="445">
        <v>2000</v>
      </c>
      <c r="I140" s="637" t="s">
        <v>168</v>
      </c>
      <c r="J140" s="686" t="s">
        <v>858</v>
      </c>
      <c r="K140" s="461" t="s">
        <v>858</v>
      </c>
    </row>
    <row r="141" spans="3:11" ht="14.25" customHeight="1">
      <c r="C141" s="861"/>
      <c r="D141" s="863"/>
      <c r="E141" s="438">
        <v>3</v>
      </c>
      <c r="F141" s="538" t="s">
        <v>861</v>
      </c>
      <c r="G141" s="646">
        <v>1</v>
      </c>
      <c r="H141" s="445">
        <v>1300</v>
      </c>
      <c r="I141" s="637" t="s">
        <v>168</v>
      </c>
      <c r="J141" s="686" t="s">
        <v>858</v>
      </c>
      <c r="K141" s="461" t="s">
        <v>857</v>
      </c>
    </row>
    <row r="142" spans="3:11" ht="14.25" customHeight="1">
      <c r="C142" s="861"/>
      <c r="D142" s="863"/>
      <c r="E142" s="438">
        <v>3</v>
      </c>
      <c r="F142" s="538" t="s">
        <v>862</v>
      </c>
      <c r="G142" s="646">
        <v>19</v>
      </c>
      <c r="H142" s="445">
        <v>124352.91</v>
      </c>
      <c r="I142" s="637" t="s">
        <v>181</v>
      </c>
      <c r="J142" s="686" t="s">
        <v>858</v>
      </c>
      <c r="K142" s="461"/>
    </row>
    <row r="143" spans="3:11" ht="14.25" customHeight="1">
      <c r="C143" s="861"/>
      <c r="D143" s="863"/>
      <c r="E143" s="438">
        <v>3</v>
      </c>
      <c r="F143" s="538" t="s">
        <v>862</v>
      </c>
      <c r="G143" s="646">
        <v>3</v>
      </c>
      <c r="H143" s="445">
        <v>19634.669999999998</v>
      </c>
      <c r="I143" s="637" t="s">
        <v>179</v>
      </c>
      <c r="J143" s="686" t="s">
        <v>858</v>
      </c>
      <c r="K143" s="461"/>
    </row>
    <row r="144" spans="3:11" ht="14.25" customHeight="1">
      <c r="C144" s="861"/>
      <c r="D144" s="863"/>
      <c r="E144" s="438">
        <v>3</v>
      </c>
      <c r="F144" s="538" t="s">
        <v>862</v>
      </c>
      <c r="G144" s="646">
        <v>11</v>
      </c>
      <c r="H144" s="445">
        <v>71993.789999999994</v>
      </c>
      <c r="I144" s="639" t="s">
        <v>863</v>
      </c>
      <c r="J144" s="690" t="s">
        <v>864</v>
      </c>
      <c r="K144" s="461" t="s">
        <v>865</v>
      </c>
    </row>
    <row r="145" spans="3:11" ht="14.25" customHeight="1">
      <c r="C145" s="861"/>
      <c r="D145" s="863"/>
      <c r="E145" s="438">
        <v>3</v>
      </c>
      <c r="F145" s="538" t="s">
        <v>866</v>
      </c>
      <c r="G145" s="646">
        <v>19</v>
      </c>
      <c r="H145" s="445">
        <v>24736.86</v>
      </c>
      <c r="I145" s="637" t="s">
        <v>181</v>
      </c>
      <c r="J145" s="686" t="s">
        <v>858</v>
      </c>
      <c r="K145" s="461"/>
    </row>
    <row r="146" spans="3:11" ht="14.25" customHeight="1">
      <c r="C146" s="861"/>
      <c r="D146" s="863"/>
      <c r="E146" s="438">
        <v>3</v>
      </c>
      <c r="F146" s="538" t="s">
        <v>866</v>
      </c>
      <c r="G146" s="646">
        <v>3</v>
      </c>
      <c r="H146" s="445">
        <v>3905.82</v>
      </c>
      <c r="I146" s="637" t="s">
        <v>179</v>
      </c>
      <c r="J146" s="686" t="s">
        <v>858</v>
      </c>
      <c r="K146" s="461"/>
    </row>
    <row r="147" spans="3:11" ht="14.25" customHeight="1">
      <c r="C147" s="861"/>
      <c r="D147" s="863"/>
      <c r="E147" s="438">
        <v>3</v>
      </c>
      <c r="F147" s="538" t="s">
        <v>866</v>
      </c>
      <c r="G147" s="646">
        <v>11</v>
      </c>
      <c r="H147" s="445">
        <v>14321.34</v>
      </c>
      <c r="I147" s="639" t="s">
        <v>863</v>
      </c>
      <c r="J147" s="690" t="s">
        <v>864</v>
      </c>
      <c r="K147" s="461" t="s">
        <v>865</v>
      </c>
    </row>
    <row r="148" spans="3:11" ht="14.25" customHeight="1">
      <c r="C148" s="861"/>
      <c r="D148" s="863"/>
      <c r="E148" s="438">
        <v>3</v>
      </c>
      <c r="F148" s="538" t="s">
        <v>836</v>
      </c>
      <c r="G148" s="646">
        <v>1</v>
      </c>
      <c r="H148" s="445">
        <v>430200</v>
      </c>
      <c r="I148" s="637" t="s">
        <v>867</v>
      </c>
      <c r="J148" s="686" t="s">
        <v>858</v>
      </c>
      <c r="K148" s="461"/>
    </row>
    <row r="149" spans="3:11" ht="14.25" customHeight="1">
      <c r="C149" s="861"/>
      <c r="D149" s="863"/>
      <c r="E149" s="438">
        <v>3</v>
      </c>
      <c r="F149" s="538" t="s">
        <v>868</v>
      </c>
      <c r="G149" s="646">
        <v>98</v>
      </c>
      <c r="H149" s="445">
        <v>11163.18</v>
      </c>
      <c r="I149" s="638" t="s">
        <v>93</v>
      </c>
      <c r="J149" s="686" t="s">
        <v>869</v>
      </c>
      <c r="K149" s="461"/>
    </row>
    <row r="150" spans="3:11" ht="14.25" customHeight="1">
      <c r="C150" s="861"/>
      <c r="D150" s="863"/>
      <c r="E150" s="438">
        <v>3</v>
      </c>
      <c r="F150" s="538" t="s">
        <v>870</v>
      </c>
      <c r="G150" s="646">
        <v>1</v>
      </c>
      <c r="H150" s="445">
        <v>13599</v>
      </c>
      <c r="I150" s="638" t="s">
        <v>576</v>
      </c>
      <c r="J150" s="686" t="s">
        <v>869</v>
      </c>
      <c r="K150" s="684"/>
    </row>
    <row r="151" spans="3:11" ht="14.25" customHeight="1">
      <c r="C151" s="861"/>
      <c r="D151" s="863"/>
      <c r="E151" s="438">
        <v>3</v>
      </c>
      <c r="F151" s="538" t="s">
        <v>871</v>
      </c>
      <c r="G151" s="646">
        <v>1</v>
      </c>
      <c r="H151" s="445">
        <v>2174.65</v>
      </c>
      <c r="I151" s="638" t="s">
        <v>576</v>
      </c>
      <c r="J151" s="686" t="s">
        <v>869</v>
      </c>
      <c r="K151" s="659"/>
    </row>
    <row r="152" spans="3:11" ht="14.25" customHeight="1">
      <c r="C152" s="861"/>
      <c r="D152" s="863"/>
      <c r="E152" s="438">
        <v>3</v>
      </c>
      <c r="F152" s="538" t="s">
        <v>839</v>
      </c>
      <c r="G152" s="646">
        <v>1</v>
      </c>
      <c r="H152" s="445">
        <v>332.46</v>
      </c>
      <c r="I152" s="638" t="s">
        <v>576</v>
      </c>
      <c r="J152" s="686" t="s">
        <v>869</v>
      </c>
      <c r="K152" s="659"/>
    </row>
    <row r="153" spans="3:11" ht="14.25" customHeight="1">
      <c r="C153" s="861"/>
      <c r="D153" s="863"/>
      <c r="E153" s="438">
        <v>3</v>
      </c>
      <c r="F153" s="538" t="s">
        <v>872</v>
      </c>
      <c r="G153" s="646">
        <v>2</v>
      </c>
      <c r="H153" s="445">
        <v>1480</v>
      </c>
      <c r="I153" s="638" t="s">
        <v>576</v>
      </c>
      <c r="J153" s="686" t="s">
        <v>869</v>
      </c>
      <c r="K153" s="659"/>
    </row>
    <row r="154" spans="3:11" ht="14.25" customHeight="1">
      <c r="C154" s="861"/>
      <c r="D154" s="863"/>
      <c r="E154" s="438">
        <v>3</v>
      </c>
      <c r="F154" s="538" t="s">
        <v>841</v>
      </c>
      <c r="G154" s="646">
        <v>2</v>
      </c>
      <c r="H154" s="445">
        <v>1428</v>
      </c>
      <c r="I154" s="638" t="s">
        <v>576</v>
      </c>
      <c r="J154" s="686" t="s">
        <v>869</v>
      </c>
      <c r="K154" s="659"/>
    </row>
    <row r="155" spans="3:11" ht="14.25" customHeight="1">
      <c r="C155" s="861"/>
      <c r="D155" s="863"/>
      <c r="E155" s="438">
        <v>3</v>
      </c>
      <c r="F155" s="538" t="s">
        <v>873</v>
      </c>
      <c r="G155" s="646">
        <v>121</v>
      </c>
      <c r="H155" s="445">
        <v>30189.5</v>
      </c>
      <c r="I155" s="638" t="s">
        <v>576</v>
      </c>
      <c r="J155" s="686" t="s">
        <v>869</v>
      </c>
      <c r="K155" s="659"/>
    </row>
    <row r="156" spans="3:11" ht="14.25" customHeight="1">
      <c r="C156" s="861"/>
      <c r="D156" s="863"/>
      <c r="E156" s="438">
        <v>3</v>
      </c>
      <c r="F156" s="538" t="s">
        <v>874</v>
      </c>
      <c r="G156" s="646">
        <v>10000</v>
      </c>
      <c r="H156" s="445">
        <v>5300</v>
      </c>
      <c r="I156" s="638" t="s">
        <v>576</v>
      </c>
      <c r="J156" s="686" t="s">
        <v>869</v>
      </c>
      <c r="K156" s="659"/>
    </row>
    <row r="157" spans="3:11" ht="14.25" customHeight="1">
      <c r="C157" s="861"/>
      <c r="D157" s="863"/>
      <c r="E157" s="438">
        <v>3</v>
      </c>
      <c r="F157" s="538" t="s">
        <v>875</v>
      </c>
      <c r="G157" s="646">
        <v>5000</v>
      </c>
      <c r="H157" s="445">
        <v>13400</v>
      </c>
      <c r="I157" s="638" t="s">
        <v>576</v>
      </c>
      <c r="J157" s="686" t="s">
        <v>869</v>
      </c>
      <c r="K157" s="659"/>
    </row>
    <row r="158" spans="3:11" ht="15" customHeight="1">
      <c r="C158" s="861"/>
      <c r="D158" s="863"/>
      <c r="E158" s="438"/>
      <c r="F158" s="538"/>
      <c r="G158" s="646"/>
      <c r="H158" s="445"/>
      <c r="I158" s="660"/>
      <c r="J158" s="461"/>
      <c r="K158" s="659"/>
    </row>
    <row r="159" spans="3:11" ht="15" customHeight="1">
      <c r="C159" s="861"/>
      <c r="D159" s="863"/>
      <c r="E159" s="666"/>
      <c r="F159" s="667"/>
      <c r="G159" s="668"/>
      <c r="H159" s="669">
        <f>SUM(H116:H158)</f>
        <v>2155093.9099999997</v>
      </c>
      <c r="I159" s="670"/>
      <c r="J159" s="671"/>
      <c r="K159" s="663"/>
    </row>
    <row r="160" spans="3:11" ht="14.25" customHeight="1">
      <c r="C160" s="861"/>
      <c r="D160" s="865" t="s">
        <v>12</v>
      </c>
      <c r="E160" s="457">
        <v>1</v>
      </c>
      <c r="F160" s="538" t="s">
        <v>876</v>
      </c>
      <c r="G160" s="664">
        <v>55000</v>
      </c>
      <c r="H160" s="445">
        <v>355762.75</v>
      </c>
      <c r="I160" s="637" t="s">
        <v>168</v>
      </c>
      <c r="J160" s="686" t="s">
        <v>877</v>
      </c>
      <c r="K160" s="659"/>
    </row>
    <row r="161" spans="3:11" ht="14.25" customHeight="1">
      <c r="C161" s="861"/>
      <c r="D161" s="865"/>
      <c r="E161" s="672">
        <v>2</v>
      </c>
      <c r="F161" s="673" t="s">
        <v>876</v>
      </c>
      <c r="G161" s="675">
        <v>76539</v>
      </c>
      <c r="H161" s="665">
        <v>581701.49</v>
      </c>
      <c r="I161" s="637" t="s">
        <v>168</v>
      </c>
      <c r="J161" s="689" t="s">
        <v>846</v>
      </c>
      <c r="K161" s="674"/>
    </row>
    <row r="162" spans="3:11" ht="14.25" customHeight="1">
      <c r="C162" s="861"/>
      <c r="D162" s="866"/>
      <c r="E162" s="438">
        <v>3</v>
      </c>
      <c r="F162" s="461" t="s">
        <v>797</v>
      </c>
      <c r="G162" s="462">
        <v>250</v>
      </c>
      <c r="H162" s="683">
        <v>8977.5</v>
      </c>
      <c r="I162" s="639" t="s">
        <v>467</v>
      </c>
      <c r="J162" s="685" t="s">
        <v>878</v>
      </c>
      <c r="K162" s="461"/>
    </row>
    <row r="163" spans="3:11" ht="14.25" customHeight="1">
      <c r="C163" s="861"/>
      <c r="D163" s="866"/>
      <c r="E163" s="438">
        <v>3</v>
      </c>
      <c r="F163" s="538" t="s">
        <v>798</v>
      </c>
      <c r="G163" s="646">
        <v>60</v>
      </c>
      <c r="H163" s="557">
        <v>5644.8</v>
      </c>
      <c r="I163" s="639" t="s">
        <v>467</v>
      </c>
      <c r="J163" s="685" t="s">
        <v>878</v>
      </c>
      <c r="K163" s="461"/>
    </row>
    <row r="164" spans="3:11" ht="14.25" customHeight="1">
      <c r="C164" s="861"/>
      <c r="D164" s="1002"/>
      <c r="E164" s="438">
        <v>3</v>
      </c>
      <c r="F164" s="538" t="s">
        <v>799</v>
      </c>
      <c r="G164" s="646">
        <v>5</v>
      </c>
      <c r="H164" s="557">
        <v>703.35</v>
      </c>
      <c r="I164" s="639" t="s">
        <v>467</v>
      </c>
      <c r="J164" s="685" t="s">
        <v>878</v>
      </c>
      <c r="K164" s="461"/>
    </row>
    <row r="165" spans="3:11" ht="14.25" customHeight="1">
      <c r="C165" s="861"/>
      <c r="D165" s="1002"/>
      <c r="E165" s="438">
        <v>3</v>
      </c>
      <c r="F165" s="538" t="s">
        <v>800</v>
      </c>
      <c r="G165" s="646">
        <v>80</v>
      </c>
      <c r="H165" s="557">
        <v>1910.4</v>
      </c>
      <c r="I165" s="639" t="s">
        <v>467</v>
      </c>
      <c r="J165" s="685" t="s">
        <v>878</v>
      </c>
      <c r="K165" s="461"/>
    </row>
    <row r="166" spans="3:11" ht="14.25" customHeight="1">
      <c r="C166" s="861"/>
      <c r="D166" s="1002"/>
      <c r="E166" s="438">
        <v>3</v>
      </c>
      <c r="F166" s="538" t="s">
        <v>801</v>
      </c>
      <c r="G166" s="646">
        <v>80</v>
      </c>
      <c r="H166" s="557">
        <v>1892.8</v>
      </c>
      <c r="I166" s="639" t="s">
        <v>467</v>
      </c>
      <c r="J166" s="685" t="s">
        <v>878</v>
      </c>
      <c r="K166" s="461"/>
    </row>
    <row r="167" spans="3:11" ht="14.25" customHeight="1">
      <c r="C167" s="861"/>
      <c r="D167" s="1002"/>
      <c r="E167" s="438">
        <v>3</v>
      </c>
      <c r="F167" s="538" t="s">
        <v>802</v>
      </c>
      <c r="G167" s="646">
        <v>6</v>
      </c>
      <c r="H167" s="557">
        <v>632.04</v>
      </c>
      <c r="I167" s="639" t="s">
        <v>467</v>
      </c>
      <c r="J167" s="685" t="s">
        <v>878</v>
      </c>
      <c r="K167" s="461"/>
    </row>
    <row r="168" spans="3:11" ht="14.25" customHeight="1">
      <c r="C168" s="861"/>
      <c r="D168" s="1002"/>
      <c r="E168" s="438">
        <v>3</v>
      </c>
      <c r="F168" s="538" t="s">
        <v>803</v>
      </c>
      <c r="G168" s="646">
        <v>6</v>
      </c>
      <c r="H168" s="557">
        <v>379.8</v>
      </c>
      <c r="I168" s="639" t="s">
        <v>467</v>
      </c>
      <c r="J168" s="685" t="s">
        <v>878</v>
      </c>
      <c r="K168" s="461"/>
    </row>
    <row r="169" spans="3:11" ht="14.25" customHeight="1">
      <c r="C169" s="861"/>
      <c r="D169" s="1002"/>
      <c r="E169" s="438">
        <v>3</v>
      </c>
      <c r="F169" s="538" t="s">
        <v>804</v>
      </c>
      <c r="G169" s="646" t="s">
        <v>805</v>
      </c>
      <c r="H169" s="557">
        <v>109655.2</v>
      </c>
      <c r="I169" s="639" t="s">
        <v>467</v>
      </c>
      <c r="J169" s="685" t="s">
        <v>878</v>
      </c>
      <c r="K169" s="461"/>
    </row>
    <row r="170" spans="3:11" ht="14.25" customHeight="1">
      <c r="C170" s="861"/>
      <c r="D170" s="1002"/>
      <c r="E170" s="438">
        <v>3</v>
      </c>
      <c r="F170" s="538" t="s">
        <v>806</v>
      </c>
      <c r="G170" s="646">
        <v>20</v>
      </c>
      <c r="H170" s="557">
        <v>1903.8</v>
      </c>
      <c r="I170" s="639" t="s">
        <v>467</v>
      </c>
      <c r="J170" s="685" t="s">
        <v>878</v>
      </c>
      <c r="K170" s="461"/>
    </row>
    <row r="171" spans="3:11" ht="14.25" customHeight="1">
      <c r="C171" s="861"/>
      <c r="D171" s="1002"/>
      <c r="E171" s="438">
        <v>3</v>
      </c>
      <c r="F171" s="538" t="s">
        <v>807</v>
      </c>
      <c r="G171" s="646">
        <v>10</v>
      </c>
      <c r="H171" s="557">
        <v>1206.7</v>
      </c>
      <c r="I171" s="639" t="s">
        <v>467</v>
      </c>
      <c r="J171" s="685" t="s">
        <v>878</v>
      </c>
      <c r="K171" s="461"/>
    </row>
    <row r="172" spans="3:11" ht="14.25" customHeight="1">
      <c r="C172" s="861"/>
      <c r="D172" s="1002"/>
      <c r="E172" s="438">
        <v>3</v>
      </c>
      <c r="F172" s="538" t="s">
        <v>808</v>
      </c>
      <c r="G172" s="646">
        <v>25</v>
      </c>
      <c r="H172" s="557">
        <v>1592</v>
      </c>
      <c r="I172" s="639" t="s">
        <v>467</v>
      </c>
      <c r="J172" s="685" t="s">
        <v>878</v>
      </c>
      <c r="K172" s="461"/>
    </row>
    <row r="173" spans="3:11" ht="14.25" customHeight="1">
      <c r="C173" s="861"/>
      <c r="D173" s="1002"/>
      <c r="E173" s="438">
        <v>3</v>
      </c>
      <c r="F173" s="538" t="s">
        <v>809</v>
      </c>
      <c r="G173" s="646">
        <v>15</v>
      </c>
      <c r="H173" s="557">
        <v>186</v>
      </c>
      <c r="I173" s="639" t="s">
        <v>467</v>
      </c>
      <c r="J173" s="685" t="s">
        <v>878</v>
      </c>
      <c r="K173" s="461"/>
    </row>
    <row r="174" spans="3:11" ht="14.25" customHeight="1">
      <c r="C174" s="861"/>
      <c r="D174" s="1002"/>
      <c r="E174" s="438">
        <v>3</v>
      </c>
      <c r="F174" s="538" t="s">
        <v>810</v>
      </c>
      <c r="G174" s="646">
        <v>5</v>
      </c>
      <c r="H174" s="557">
        <v>72</v>
      </c>
      <c r="I174" s="639" t="s">
        <v>467</v>
      </c>
      <c r="J174" s="685" t="s">
        <v>878</v>
      </c>
      <c r="K174" s="461"/>
    </row>
    <row r="175" spans="3:11" ht="14.25" customHeight="1">
      <c r="C175" s="861"/>
      <c r="D175" s="1002"/>
      <c r="E175" s="438">
        <v>3</v>
      </c>
      <c r="F175" s="538" t="s">
        <v>811</v>
      </c>
      <c r="G175" s="646">
        <v>10</v>
      </c>
      <c r="H175" s="557">
        <v>110</v>
      </c>
      <c r="I175" s="639" t="s">
        <v>467</v>
      </c>
      <c r="J175" s="685" t="s">
        <v>878</v>
      </c>
      <c r="K175" s="461"/>
    </row>
    <row r="176" spans="3:11" ht="14.25" customHeight="1">
      <c r="C176" s="861"/>
      <c r="D176" s="1002"/>
      <c r="E176" s="438">
        <v>3</v>
      </c>
      <c r="F176" s="538" t="s">
        <v>812</v>
      </c>
      <c r="G176" s="646">
        <v>10</v>
      </c>
      <c r="H176" s="557">
        <v>110</v>
      </c>
      <c r="I176" s="639" t="s">
        <v>467</v>
      </c>
      <c r="J176" s="685" t="s">
        <v>878</v>
      </c>
      <c r="K176" s="461"/>
    </row>
    <row r="177" spans="3:11" ht="14.25" customHeight="1">
      <c r="C177" s="861"/>
      <c r="D177" s="1002"/>
      <c r="E177" s="438">
        <v>3</v>
      </c>
      <c r="F177" s="538" t="s">
        <v>813</v>
      </c>
      <c r="G177" s="646">
        <v>5</v>
      </c>
      <c r="H177" s="557">
        <v>61</v>
      </c>
      <c r="I177" s="639" t="s">
        <v>467</v>
      </c>
      <c r="J177" s="685" t="s">
        <v>878</v>
      </c>
      <c r="K177" s="461"/>
    </row>
    <row r="178" spans="3:11" ht="14.25" customHeight="1">
      <c r="C178" s="861"/>
      <c r="D178" s="1002"/>
      <c r="E178" s="438">
        <v>3</v>
      </c>
      <c r="F178" s="538" t="s">
        <v>814</v>
      </c>
      <c r="G178" s="646">
        <v>15</v>
      </c>
      <c r="H178" s="557">
        <v>225</v>
      </c>
      <c r="I178" s="639" t="s">
        <v>467</v>
      </c>
      <c r="J178" s="685" t="s">
        <v>878</v>
      </c>
      <c r="K178" s="461"/>
    </row>
    <row r="179" spans="3:11" ht="14.25" customHeight="1">
      <c r="C179" s="861"/>
      <c r="D179" s="1002"/>
      <c r="E179" s="438">
        <v>3</v>
      </c>
      <c r="F179" s="538" t="s">
        <v>815</v>
      </c>
      <c r="G179" s="646">
        <v>5</v>
      </c>
      <c r="H179" s="557">
        <v>75</v>
      </c>
      <c r="I179" s="639" t="s">
        <v>467</v>
      </c>
      <c r="J179" s="685" t="s">
        <v>878</v>
      </c>
      <c r="K179" s="461"/>
    </row>
    <row r="180" spans="3:11" ht="14.25" customHeight="1">
      <c r="C180" s="861"/>
      <c r="D180" s="1002"/>
      <c r="E180" s="438">
        <v>3</v>
      </c>
      <c r="F180" s="538" t="s">
        <v>816</v>
      </c>
      <c r="G180" s="646" t="s">
        <v>817</v>
      </c>
      <c r="H180" s="557">
        <v>11070</v>
      </c>
      <c r="I180" s="639" t="s">
        <v>467</v>
      </c>
      <c r="J180" s="685" t="s">
        <v>878</v>
      </c>
      <c r="K180" s="461"/>
    </row>
    <row r="181" spans="3:11" ht="14.25" customHeight="1">
      <c r="C181" s="861"/>
      <c r="D181" s="1002"/>
      <c r="E181" s="438">
        <v>3</v>
      </c>
      <c r="F181" s="538" t="s">
        <v>818</v>
      </c>
      <c r="G181" s="646" t="s">
        <v>819</v>
      </c>
      <c r="H181" s="557">
        <v>2648</v>
      </c>
      <c r="I181" s="639" t="s">
        <v>467</v>
      </c>
      <c r="J181" s="685" t="s">
        <v>878</v>
      </c>
      <c r="K181" s="461"/>
    </row>
    <row r="182" spans="3:11" ht="14.25" customHeight="1">
      <c r="C182" s="861"/>
      <c r="D182" s="1002"/>
      <c r="E182" s="438">
        <v>3</v>
      </c>
      <c r="F182" s="538" t="s">
        <v>820</v>
      </c>
      <c r="G182" s="646" t="s">
        <v>821</v>
      </c>
      <c r="H182" s="557">
        <v>151046.56</v>
      </c>
      <c r="I182" s="639" t="s">
        <v>467</v>
      </c>
      <c r="J182" s="685" t="s">
        <v>878</v>
      </c>
      <c r="K182" s="461"/>
    </row>
    <row r="183" spans="3:11" ht="15" customHeight="1">
      <c r="C183" s="862"/>
      <c r="D183" s="867"/>
      <c r="E183" s="676"/>
      <c r="F183" s="677"/>
      <c r="G183" s="678"/>
      <c r="H183" s="679">
        <f>SUM(H160:H182)</f>
        <v>1237566.1900000002</v>
      </c>
      <c r="I183" s="680"/>
      <c r="J183" s="681"/>
      <c r="K183" s="682"/>
    </row>
    <row r="184" spans="3:11">
      <c r="G184" s="20"/>
      <c r="H184" s="647">
        <f>SUM(H183,H159,H115)</f>
        <v>4815711.09</v>
      </c>
      <c r="I184" s="19"/>
      <c r="J184" s="4"/>
    </row>
  </sheetData>
  <sheetProtection selectLockedCells="1" selectUnlockedCells="1"/>
  <mergeCells count="29">
    <mergeCell ref="C67:C106"/>
    <mergeCell ref="H106:I106"/>
    <mergeCell ref="D112:F112"/>
    <mergeCell ref="D116:D159"/>
    <mergeCell ref="D160:D183"/>
    <mergeCell ref="C114:C115"/>
    <mergeCell ref="D114:D115"/>
    <mergeCell ref="C116:C183"/>
    <mergeCell ref="F36:F37"/>
    <mergeCell ref="H37:I37"/>
    <mergeCell ref="C38:C66"/>
    <mergeCell ref="F38:F66"/>
    <mergeCell ref="H66:I66"/>
    <mergeCell ref="L92:L93"/>
    <mergeCell ref="F67:F105"/>
    <mergeCell ref="F34:H34"/>
    <mergeCell ref="C36:C37"/>
    <mergeCell ref="C2:J2"/>
    <mergeCell ref="F5:H5"/>
    <mergeCell ref="C7:C8"/>
    <mergeCell ref="F7:F8"/>
    <mergeCell ref="F9:F10"/>
    <mergeCell ref="H8:I8"/>
    <mergeCell ref="C11:C29"/>
    <mergeCell ref="C9:C10"/>
    <mergeCell ref="H10:I10"/>
    <mergeCell ref="H29:I29"/>
    <mergeCell ref="F11:F29"/>
    <mergeCell ref="J92:J93"/>
  </mergeCells>
  <hyperlinks>
    <hyperlink ref="H25" r:id="rId1" display="https://sei.mj.gov.br/sei/controlador.php?acao=protocolo_visualizar&amp;id_protocolo=18855011&amp;id_procedimento_atual=16888828&amp;infra_sistema=100000100&amp;infra_unidade_atual=110001007&amp;infra_hash=f4f27953a34a7b542115433dbbd1027f47e17243eb237025ef6024ddf69963c0" xr:uid="{8C091A3D-F74F-439A-B816-D33111397C9E}"/>
    <hyperlink ref="H26" r:id="rId2" display="https://sei.mj.gov.br/sei/controlador.php?acao=protocolo_visualizar&amp;id_protocolo=18855015&amp;id_procedimento_atual=16888828&amp;infra_sistema=100000100&amp;infra_unidade_atual=110001007&amp;infra_hash=dc5a959322466e1b178e4c620c9dde8a3034b6bf490676ea382cdc3f5e10d00c" xr:uid="{9C4CA4D5-E667-4DF9-99CD-179AE29DBC3D}"/>
    <hyperlink ref="H27" r:id="rId3" display="https://sei.mj.gov.br/sei/controlador.php?acao=protocolo_visualizar&amp;id_protocolo=18855015&amp;id_procedimento_atual=16888828&amp;infra_sistema=100000100&amp;infra_unidade_atual=110001007&amp;infra_hash=dc5a959322466e1b178e4c620c9dde8a3034b6bf490676ea382cdc3f5e10d00c" xr:uid="{ACBA4EB3-5629-4500-B8BF-1579C4BF413B}"/>
    <hyperlink ref="H28" r:id="rId4" display="https://sei.mj.gov.br/sei/controlador.php?acao=protocolo_visualizar&amp;id_protocolo=18855017&amp;id_procedimento_atual=16888828&amp;infra_sistema=100000100&amp;infra_unidade_atual=110001007&amp;infra_hash=d3e5c6aecabd864ea97a4f0ab47876ff08f1d7ad3a26b5e8d2e29cea4ef4b966" xr:uid="{43BAB514-2F83-44F6-AA8D-85F4E2D152B6}"/>
    <hyperlink ref="H95" r:id="rId5" display="https://sei.mj.gov.br/sei/controlador.php?acao=protocolo_visualizar&amp;id_protocolo=18855011&amp;id_procedimento_atual=16888828&amp;infra_sistema=100000100&amp;infra_unidade_atual=110001007&amp;infra_hash=f4f27953a34a7b542115433dbbd1027f47e17243eb237025ef6024ddf69963c0" xr:uid="{A0EDF5B1-3B1A-4D91-9F32-CF8D7A68B775}"/>
    <hyperlink ref="H96" r:id="rId6" display="https://sei.mj.gov.br/sei/controlador.php?acao=protocolo_visualizar&amp;id_protocolo=18855015&amp;id_procedimento_atual=16888828&amp;infra_sistema=100000100&amp;infra_unidade_atual=110001007&amp;infra_hash=dc5a959322466e1b178e4c620c9dde8a3034b6bf490676ea382cdc3f5e10d00c" xr:uid="{2915FB62-340D-4583-A7B0-24AAC83B9A4A}"/>
    <hyperlink ref="H97" r:id="rId7" display="https://sei.mj.gov.br/sei/controlador.php?acao=protocolo_visualizar&amp;id_protocolo=18855015&amp;id_procedimento_atual=16888828&amp;infra_sistema=100000100&amp;infra_unidade_atual=110001007&amp;infra_hash=dc5a959322466e1b178e4c620c9dde8a3034b6bf490676ea382cdc3f5e10d00c" xr:uid="{04F5AE5E-F7D2-46DB-BE57-DA6728B207B8}"/>
    <hyperlink ref="H98" r:id="rId8" display="https://sei.mj.gov.br/sei/controlador.php?acao=protocolo_visualizar&amp;id_protocolo=18855017&amp;id_procedimento_atual=16888828&amp;infra_sistema=100000100&amp;infra_unidade_atual=110001007&amp;infra_hash=d3e5c6aecabd864ea97a4f0ab47876ff08f1d7ad3a26b5e8d2e29cea4ef4b966" xr:uid="{0013FECB-4DED-42E2-98C2-ADFF93FD0666}"/>
  </hyperlinks>
  <pageMargins left="0.51180555555555551" right="0.51180555555555551" top="0.78749999999999998" bottom="0.78749999999999998" header="0.51180555555555551" footer="0.51180555555555551"/>
  <pageSetup paperSize="9" firstPageNumber="0" orientation="portrait" horizontalDpi="300" verticalDpi="300" r:id="rId9"/>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4D2A8FBED70B4CB06861236AE5E8D0" ma:contentTypeVersion="14" ma:contentTypeDescription="Create a new document." ma:contentTypeScope="" ma:versionID="53a4ee19938a5e90b365115d85aa85d1">
  <xsd:schema xmlns:xsd="http://www.w3.org/2001/XMLSchema" xmlns:xs="http://www.w3.org/2001/XMLSchema" xmlns:p="http://schemas.microsoft.com/office/2006/metadata/properties" xmlns:ns2="7a756806-64a9-4bd0-8d87-723448e711f2" xmlns:ns3="b4af514e-fc7d-4e9d-900d-4aa72658fdad" targetNamespace="http://schemas.microsoft.com/office/2006/metadata/properties" ma:root="true" ma:fieldsID="02214786314fb1601c70ed52d410d525" ns2:_="" ns3:_="">
    <xsd:import namespace="7a756806-64a9-4bd0-8d87-723448e711f2"/>
    <xsd:import namespace="b4af514e-fc7d-4e9d-900d-4aa72658fda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756806-64a9-4bd0-8d87-723448e711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6e40781-f961-4f49-b316-ea54edb15d35" ma:termSetId="09814cd3-568e-fe90-9814-8d621ff8fb84" ma:anchorId="fba54fb3-c3e1-fe81-a776-ca4b69148c4d" ma:open="true" ma:isKeyword="false">
      <xsd:complexType>
        <xsd:sequence>
          <xsd:element ref="pc:Terms" minOccurs="0" maxOccurs="1"/>
        </xsd:sequence>
      </xsd:complex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af514e-fc7d-4e9d-900d-4aa72658fda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6542feb-1c98-4dbf-bfe0-0973bf3b03b5}" ma:internalName="TaxCatchAll" ma:showField="CatchAllData" ma:web="b4af514e-fc7d-4e9d-900d-4aa72658fda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4af514e-fc7d-4e9d-900d-4aa72658fdad" xsi:nil="true"/>
    <lcf76f155ced4ddcb4097134ff3c332f xmlns="7a756806-64a9-4bd0-8d87-723448e711f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9BE1969-F811-4795-8383-171D49C9F715}"/>
</file>

<file path=customXml/itemProps2.xml><?xml version="1.0" encoding="utf-8"?>
<ds:datastoreItem xmlns:ds="http://schemas.openxmlformats.org/officeDocument/2006/customXml" ds:itemID="{9A40FA7C-E88F-4910-87C6-62D78A0DC9DA}"/>
</file>

<file path=customXml/itemProps3.xml><?xml version="1.0" encoding="utf-8"?>
<ds:datastoreItem xmlns:ds="http://schemas.openxmlformats.org/officeDocument/2006/customXml" ds:itemID="{75DEF046-19C3-403B-8FE3-42CC90C07B3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depen</dc:creator>
  <cp:keywords/>
  <dc:description/>
  <cp:lastModifiedBy>Ivanney Lobo Montenegro Junior</cp:lastModifiedBy>
  <cp:revision/>
  <dcterms:created xsi:type="dcterms:W3CDTF">2022-02-18T23:54:51Z</dcterms:created>
  <dcterms:modified xsi:type="dcterms:W3CDTF">2023-03-20T17:49:08Z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0x010100C84D2A8FBED70B4CB06861236AE5E8D0</vt:lpwstr>
  </property>
</Properties>
</file>