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A9AF70C0-067B-455A-B2B9-3B372FB91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EMBR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6" l="1"/>
  <c r="E21" i="16"/>
  <c r="D21" i="16"/>
  <c r="E14" i="16"/>
</calcChain>
</file>

<file path=xl/sharedStrings.xml><?xml version="1.0" encoding="utf-8"?>
<sst xmlns="http://schemas.openxmlformats.org/spreadsheetml/2006/main" count="1568" uniqueCount="591">
  <si>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</si>
  <si>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</si>
  <si>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</si>
  <si>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</si>
  <si>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</si>
  <si>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</si>
  <si>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</si>
  <si>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</si>
  <si>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</si>
  <si>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</si>
  <si>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</si>
  <si>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</si>
  <si>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</si>
  <si>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</si>
  <si>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</si>
  <si>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</si>
  <si>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</si>
  <si>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</si>
  <si>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</si>
  <si>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</si>
  <si>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</si>
  <si>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</si>
  <si>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</si>
  <si>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</si>
  <si>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</si>
  <si>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</si>
  <si>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</si>
  <si>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</si>
  <si>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</si>
  <si>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</si>
  <si>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</si>
  <si>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</si>
  <si>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</si>
  <si>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</si>
  <si>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</si>
  <si>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</si>
  <si>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</si>
  <si>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</si>
  <si>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</si>
  <si>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</si>
  <si>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</si>
  <si>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</si>
  <si>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</si>
  <si>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</si>
  <si>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</si>
  <si>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</si>
  <si>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</si>
  <si>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</si>
  <si>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</si>
  <si>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</si>
  <si>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</si>
  <si>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</si>
  <si>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</si>
  <si>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</si>
  <si>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</si>
  <si>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</si>
  <si>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</si>
  <si>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</si>
  <si>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</si>
  <si>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</si>
  <si>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</si>
  <si>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</si>
  <si>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</si>
  <si>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</si>
  <si>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</si>
  <si>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</si>
  <si>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</si>
  <si>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</si>
  <si>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</si>
  <si>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</si>
  <si>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</si>
  <si>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</si>
  <si>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</si>
  <si>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</si>
  <si>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</si>
  <si>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</si>
  <si>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</si>
  <si>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</si>
  <si>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</si>
  <si>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</si>
  <si>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</si>
  <si>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</si>
  <si>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</si>
  <si>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</si>
  <si>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</si>
  <si>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</si>
  <si>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</si>
  <si>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</si>
  <si>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</si>
  <si>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</si>
  <si>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</si>
  <si>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</si>
  <si>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</si>
  <si>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</si>
  <si>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</si>
  <si>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</si>
  <si>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</si>
  <si>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</si>
  <si>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</si>
  <si>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</si>
  <si>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</si>
  <si>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</si>
  <si>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</si>
  <si>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</si>
  <si>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</si>
  <si>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</si>
  <si>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</si>
  <si>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</si>
  <si>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</si>
  <si>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</si>
  <si>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</si>
  <si>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</si>
  <si>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</si>
  <si>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</si>
  <si>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</si>
  <si>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</si>
  <si>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</si>
  <si>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</si>
  <si>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</si>
  <si>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</si>
  <si>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</si>
  <si>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</si>
  <si>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</si>
  <si>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</si>
  <si>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</si>
  <si>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</si>
  <si>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</si>
  <si>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</si>
  <si>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</si>
  <si>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</si>
  <si>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</si>
  <si>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</si>
  <si>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</si>
  <si>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</si>
  <si>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</si>
  <si>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</si>
  <si>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</si>
  <si>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</si>
  <si>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</si>
  <si>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</si>
  <si>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</si>
  <si>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</si>
  <si>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</si>
  <si>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</si>
  <si>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</si>
  <si>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</si>
  <si>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</si>
  <si>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</si>
  <si>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</si>
  <si>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</si>
  <si>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</si>
  <si>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</si>
  <si>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</si>
  <si>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</si>
  <si>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</si>
  <si>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</si>
  <si>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</si>
  <si>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</si>
  <si>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</si>
  <si>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</si>
  <si>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</si>
  <si>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</si>
  <si>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</si>
  <si>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</si>
  <si>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</si>
  <si>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</si>
  <si>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</si>
  <si>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</si>
  <si>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</si>
  <si>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</si>
  <si>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</si>
  <si>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</si>
  <si>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</si>
  <si>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</si>
  <si>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</si>
  <si>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</si>
  <si>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</si>
  <si>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</si>
  <si>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</si>
  <si>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</si>
  <si>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</si>
  <si>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</si>
  <si>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</si>
  <si>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</si>
  <si>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</si>
  <si>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</si>
  <si>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</si>
  <si>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</si>
  <si>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</si>
  <si>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</si>
  <si>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</si>
  <si>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</si>
  <si>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</si>
  <si>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</si>
  <si>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</si>
  <si>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</si>
  <si>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</si>
  <si>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</si>
  <si>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</si>
  <si>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</si>
  <si>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</si>
  <si>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</si>
  <si>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</si>
  <si>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</si>
  <si>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</si>
  <si>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</si>
  <si>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</si>
  <si>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</si>
  <si>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</si>
  <si>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</si>
  <si>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</si>
  <si>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</si>
  <si>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</si>
  <si>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</si>
  <si>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</si>
  <si>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</si>
  <si>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</si>
  <si>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</si>
  <si>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</si>
  <si>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</si>
  <si>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</si>
  <si>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</si>
  <si>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</si>
  <si>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</si>
  <si>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</si>
  <si>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</si>
  <si>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</si>
  <si>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</si>
  <si>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</si>
  <si>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</si>
  <si>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</si>
  <si>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</si>
  <si>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</si>
  <si>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</si>
  <si>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</si>
  <si>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</si>
  <si>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</si>
  <si>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</si>
  <si>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</si>
  <si>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</si>
  <si>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</si>
  <si>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</si>
  <si>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</si>
  <si>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</si>
  <si>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</si>
  <si>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</si>
  <si>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</si>
  <si>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</si>
  <si>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</si>
  <si>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</si>
  <si>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</si>
  <si>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</si>
  <si>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</si>
  <si>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</si>
  <si>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</si>
  <si>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</si>
  <si>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</si>
  <si>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</si>
  <si>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</si>
  <si>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</si>
  <si>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</si>
  <si>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</si>
  <si>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</si>
  <si>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</si>
  <si>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</si>
  <si>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</si>
  <si>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</si>
  <si>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</si>
  <si>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</si>
  <si>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</si>
  <si>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</si>
  <si>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</si>
  <si>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</si>
  <si>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</si>
  <si>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</si>
  <si>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</si>
  <si>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</si>
  <si>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</si>
  <si>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</si>
  <si>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</si>
  <si>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</si>
  <si>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</si>
  <si>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</si>
  <si>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</si>
  <si>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</si>
  <si>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</si>
  <si>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</si>
  <si>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</si>
  <si>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</si>
  <si>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</si>
  <si>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</si>
  <si>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</si>
  <si>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</si>
  <si>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</si>
  <si>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</si>
  <si>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</si>
  <si>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</si>
  <si>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</si>
  <si>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</si>
  <si>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</si>
  <si>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</si>
  <si>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</si>
  <si>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</si>
  <si>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</si>
  <si>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</si>
  <si>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</si>
  <si>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</si>
  <si>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</si>
  <si>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</si>
  <si>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</si>
  <si>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</si>
  <si>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</si>
  <si>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</si>
  <si>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</si>
  <si>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</si>
  <si>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</si>
  <si>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</si>
  <si>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</si>
  <si>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</si>
  <si>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</si>
  <si>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</si>
  <si>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</si>
  <si>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</si>
  <si>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</si>
  <si>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</si>
  <si>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</si>
  <si>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</si>
  <si>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</si>
  <si>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</si>
  <si>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</si>
  <si>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</si>
  <si>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</si>
  <si>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</si>
  <si>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</si>
  <si>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</si>
  <si>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</si>
  <si>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</si>
  <si>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</si>
  <si>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</si>
  <si>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</si>
  <si>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</si>
  <si>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</si>
  <si>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</si>
  <si>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</si>
  <si>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</si>
  <si>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</si>
  <si>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</si>
  <si>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</si>
  <si>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</si>
  <si>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</si>
  <si>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</si>
  <si>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</si>
  <si>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</si>
  <si>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</si>
  <si>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</si>
  <si>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</si>
  <si>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</si>
  <si>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</si>
  <si>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</si>
  <si>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</si>
  <si>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</si>
  <si>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</si>
  <si>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</si>
  <si>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</si>
  <si>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</si>
  <si>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</si>
  <si>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</si>
  <si>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</si>
  <si>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</si>
  <si>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</si>
  <si>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</si>
  <si>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</si>
  <si>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</si>
  <si>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</si>
  <si>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</si>
  <si>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</si>
  <si>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</si>
  <si>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</si>
  <si>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</si>
  <si>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</si>
  <si>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</si>
  <si>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</si>
  <si>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</si>
  <si>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</si>
  <si>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</si>
  <si>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</si>
  <si>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</si>
  <si>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</si>
  <si>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</si>
  <si>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</si>
  <si>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</si>
  <si>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</si>
  <si>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</si>
  <si>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</si>
  <si>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</si>
  <si>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</si>
  <si>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</si>
  <si>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</si>
  <si>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</si>
  <si>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</si>
  <si>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</si>
  <si>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</si>
  <si>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</si>
  <si>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</si>
  <si>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</si>
  <si>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</si>
  <si>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</si>
  <si>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</si>
  <si>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</si>
  <si>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</si>
  <si>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</si>
  <si>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</si>
  <si>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</si>
  <si>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</si>
  <si>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</si>
  <si>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</si>
  <si>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</si>
  <si>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</si>
  <si>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</si>
  <si>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</si>
  <si>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</si>
  <si>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</si>
  <si>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</si>
  <si>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</si>
  <si>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</si>
  <si>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</si>
  <si>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</si>
  <si>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</si>
  <si>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</si>
  <si>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</si>
  <si>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</si>
  <si>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</si>
  <si>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</si>
  <si>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</si>
  <si>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</si>
  <si>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</si>
  <si>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</si>
  <si>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</si>
  <si>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</si>
  <si>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</si>
  <si>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</si>
  <si>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</si>
  <si>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</si>
  <si>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</si>
  <si>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</si>
  <si>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</si>
  <si>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</si>
  <si>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</si>
  <si>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</si>
  <si>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</si>
  <si>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</si>
  <si>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</si>
  <si>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</si>
  <si>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</si>
  <si>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</si>
  <si>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</si>
  <si>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</si>
  <si>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</si>
  <si>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</si>
  <si>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</si>
  <si>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</si>
  <si>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</si>
  <si>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</si>
  <si>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</si>
  <si>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</si>
  <si>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</si>
  <si>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</si>
  <si>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</si>
  <si>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</si>
  <si>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</si>
  <si>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</si>
  <si>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</si>
  <si>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</si>
  <si>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</si>
  <si>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</si>
  <si>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</si>
  <si>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</si>
  <si>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</si>
  <si>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</si>
  <si>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</si>
  <si>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</si>
  <si>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</si>
  <si>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</si>
  <si>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</si>
  <si>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</si>
  <si>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</si>
  <si>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</si>
  <si>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</si>
  <si>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</si>
  <si>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</si>
  <si>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</si>
  <si>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</si>
  <si>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LIDERANÇA LIMPEZA</t>
  </si>
  <si>
    <t>23/2022</t>
  </si>
  <si>
    <t>DISPENSA</t>
  </si>
  <si>
    <t>Prestação de Serviço</t>
  </si>
  <si>
    <t>ECOLIMP</t>
  </si>
  <si>
    <t>30.634.243/0001-42</t>
  </si>
  <si>
    <t>L BRASIL</t>
  </si>
  <si>
    <t>34.687.638/0001-64</t>
  </si>
  <si>
    <t>SEMPRE BOM</t>
  </si>
  <si>
    <t>44/2022</t>
  </si>
  <si>
    <t>Embratel</t>
  </si>
  <si>
    <t>40.432.544/0001-47</t>
  </si>
  <si>
    <t>TRD</t>
  </si>
  <si>
    <t>Ceron  - Energisa</t>
  </si>
  <si>
    <t>05.914.650/0001-66</t>
  </si>
  <si>
    <t>35-36/20</t>
  </si>
  <si>
    <t>Ceron  - COSIP</t>
  </si>
  <si>
    <t>COSIP</t>
  </si>
  <si>
    <t>GHS INDÚSTRIA E SERVIÇOS LTDA</t>
  </si>
  <si>
    <t>13/2021</t>
  </si>
  <si>
    <t>01.797.423/0001-47</t>
  </si>
  <si>
    <t>08120.006474/2025-77</t>
  </si>
  <si>
    <t>00.482.840/0001-38</t>
  </si>
  <si>
    <t>MINISTÉRIO DA JUSTIÇA E SEGURANÇA PÚBLICA
DEPARTAMENTO PENITENCIÁRIO NACIONAL
PENITENCIÁRIA FEDERAL EM PORTO VELHO/RO
NOVEMBRO DE 2025</t>
  </si>
  <si>
    <t>CORREIOS</t>
  </si>
  <si>
    <t>34.028.316/0007-07</t>
  </si>
  <si>
    <t>6/25</t>
  </si>
  <si>
    <t>EQS</t>
  </si>
  <si>
    <t>80.464.753/0001-97</t>
  </si>
  <si>
    <t>04/2025</t>
  </si>
  <si>
    <t xml:space="preserve">PROTEGE </t>
  </si>
  <si>
    <t>11.609.533/0001-91</t>
  </si>
  <si>
    <t>02/2025</t>
  </si>
  <si>
    <t>L E F SERVIÇO E MNT</t>
  </si>
  <si>
    <t>49.927.970/0001-26</t>
  </si>
  <si>
    <t>09/2024</t>
  </si>
  <si>
    <t>20100124-8</t>
  </si>
  <si>
    <t>70100052-0</t>
  </si>
  <si>
    <t>08120.009720/2025-42</t>
  </si>
  <si>
    <t>08120.009867/2025-32</t>
  </si>
  <si>
    <t>08120.008853/2025-00</t>
  </si>
  <si>
    <t>08120.009649/2025-06</t>
  </si>
  <si>
    <t>08120.009462/2025-02</t>
  </si>
  <si>
    <t>08120.009458/2025-36</t>
  </si>
  <si>
    <t>08120.009509/2025-20</t>
  </si>
  <si>
    <t>08120.009229/2025-11</t>
  </si>
  <si>
    <t>08120.009622/2025-13</t>
  </si>
  <si>
    <t>08120.009312/2025-91</t>
  </si>
  <si>
    <t>08120.009700/2025-71</t>
  </si>
  <si>
    <t>08120.009650/2025-22</t>
  </si>
  <si>
    <t>21/11/2025</t>
  </si>
  <si>
    <t>25/11/2025</t>
  </si>
  <si>
    <t>06/11/2025</t>
  </si>
  <si>
    <t>000537</t>
  </si>
  <si>
    <t>000555
000556</t>
  </si>
  <si>
    <t>000522
000523
000524</t>
  </si>
  <si>
    <t>000541
000542</t>
  </si>
  <si>
    <t>000539</t>
  </si>
  <si>
    <t>000540</t>
  </si>
  <si>
    <t>000546
000547</t>
  </si>
  <si>
    <t>000543
000544
000545</t>
  </si>
  <si>
    <t>000531</t>
  </si>
  <si>
    <t>000532</t>
  </si>
  <si>
    <t>000548</t>
  </si>
  <si>
    <t>000553
000554
000557</t>
  </si>
  <si>
    <t>000549
000550
000551</t>
  </si>
  <si>
    <t>000552</t>
  </si>
  <si>
    <t>GO TRADE</t>
  </si>
  <si>
    <t>BOMBEIROS RO</t>
  </si>
  <si>
    <t>REBECA</t>
  </si>
  <si>
    <t>SMART CLEAN</t>
  </si>
  <si>
    <t>GUAPUI</t>
  </si>
  <si>
    <t>BANDEIRA ONLINE</t>
  </si>
  <si>
    <t>ISAAC</t>
  </si>
  <si>
    <t>MURILO</t>
  </si>
  <si>
    <t>48.394.231/0001-53</t>
  </si>
  <si>
    <t>02.603.612/0001-02</t>
  </si>
  <si>
    <t>49.939.134/0001-61</t>
  </si>
  <si>
    <t>49.535.617/0001-09</t>
  </si>
  <si>
    <t>24.321.932/0001-02</t>
  </si>
  <si>
    <t>00.295.234/0001-03</t>
  </si>
  <si>
    <t>50.890.436/0001-71</t>
  </si>
  <si>
    <t>977.168.202-49</t>
  </si>
  <si>
    <t>08120.002060/2024-98</t>
  </si>
  <si>
    <t>08120.007566/2019-26</t>
  </si>
  <si>
    <t>08120.009355/2025-76</t>
  </si>
  <si>
    <t>08120.000186/2025-17</t>
  </si>
  <si>
    <t>08120.000053/2025-32</t>
  </si>
  <si>
    <t>08120.004895/2025-63</t>
  </si>
  <si>
    <t>08120.005840/2025-71</t>
  </si>
  <si>
    <t>000517</t>
  </si>
  <si>
    <t>000520</t>
  </si>
  <si>
    <t>000521</t>
  </si>
  <si>
    <t>000257</t>
  </si>
  <si>
    <t>000528</t>
  </si>
  <si>
    <t>000529</t>
  </si>
  <si>
    <t>000530</t>
  </si>
  <si>
    <t>000526</t>
  </si>
  <si>
    <t>000440
000452
000453
000518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</si>
</sst>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7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165" fontId="29" fillId="0" borderId="8" xfId="0" applyNumberFormat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center" vertical="center"/>
    </xf>
    <xf numFmtId="0" fontId="28" fillId="0" borderId="8" xfId="0" applyFont="1" applyFill="1" applyBorder="1"/>
    <xf numFmtId="14" fontId="29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49" fontId="29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vertical="center" wrapText="1"/>
    </xf>
    <xf numFmtId="49" fontId="29" fillId="0" borderId="8" xfId="0" applyNumberFormat="1" applyFont="1" applyFill="1" applyBorder="1" applyAlignment="1">
      <alignment horizontal="center" vertical="center" wrapText="1"/>
    </xf>
    <xf numFmtId="0" fontId="29" fillId="0" borderId="8" xfId="0" applyFont="1" applyFill="1" applyBorder="1"/>
    <xf numFmtId="165" fontId="23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165" fontId="26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vertical="center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8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H31" sqref="H31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60" t="s">
        <v>515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8">
        <v>1</v>
      </c>
      <c r="C3" s="261" t="s">
        <v>559</v>
      </c>
      <c r="D3" s="262" t="s">
        <v>567</v>
      </c>
      <c r="E3" s="263" t="s">
        <v>494</v>
      </c>
      <c r="F3" s="264">
        <v>8</v>
      </c>
      <c r="G3" s="265">
        <v>1500</v>
      </c>
      <c r="H3" s="266"/>
      <c r="I3" s="267" t="s">
        <v>575</v>
      </c>
      <c r="J3" s="268">
        <v>45964</v>
      </c>
      <c r="K3" s="268">
        <v>45964</v>
      </c>
      <c r="L3" s="266"/>
      <c r="M3" s="269" t="s">
        <v>490</v>
      </c>
      <c r="N3" s="266"/>
      <c r="O3" s="270" t="s">
        <v>22</v>
      </c>
      <c r="P3" s="268">
        <v>45964</v>
      </c>
      <c r="Q3" s="271" t="s">
        <v>582</v>
      </c>
    </row>
    <row r="4" spans="2:17" s="257" customFormat="1">
      <c r="B4" s="258">
        <v>2</v>
      </c>
      <c r="C4" s="261" t="s">
        <v>560</v>
      </c>
      <c r="D4" s="262" t="s">
        <v>568</v>
      </c>
      <c r="E4" s="263" t="s">
        <v>494</v>
      </c>
      <c r="F4" s="264">
        <v>339267133</v>
      </c>
      <c r="G4" s="265">
        <v>4574.9799999999996</v>
      </c>
      <c r="H4" s="266"/>
      <c r="I4" s="267" t="s">
        <v>576</v>
      </c>
      <c r="J4" s="268">
        <v>45966</v>
      </c>
      <c r="K4" s="268">
        <v>45964</v>
      </c>
      <c r="L4" s="266"/>
      <c r="M4" s="269" t="s">
        <v>490</v>
      </c>
      <c r="N4" s="266"/>
      <c r="O4" s="270" t="s">
        <v>22</v>
      </c>
      <c r="P4" s="268">
        <v>45966</v>
      </c>
      <c r="Q4" s="271" t="s">
        <v>583</v>
      </c>
    </row>
    <row r="5" spans="2:17" s="257" customFormat="1">
      <c r="B5" s="258">
        <v>3</v>
      </c>
      <c r="C5" s="261" t="s">
        <v>561</v>
      </c>
      <c r="D5" s="262" t="s">
        <v>569</v>
      </c>
      <c r="E5" s="263" t="s">
        <v>494</v>
      </c>
      <c r="F5" s="264">
        <v>19</v>
      </c>
      <c r="G5" s="265">
        <v>1852.6</v>
      </c>
      <c r="H5" s="266"/>
      <c r="I5" s="267" t="s">
        <v>577</v>
      </c>
      <c r="J5" s="268">
        <v>45971</v>
      </c>
      <c r="K5" s="268">
        <v>45964</v>
      </c>
      <c r="L5" s="266"/>
      <c r="M5" s="269" t="s">
        <v>490</v>
      </c>
      <c r="N5" s="266"/>
      <c r="O5" s="270" t="s">
        <v>22</v>
      </c>
      <c r="P5" s="268">
        <v>45971</v>
      </c>
      <c r="Q5" s="271" t="s">
        <v>584</v>
      </c>
    </row>
    <row r="6" spans="2:17" s="257" customFormat="1">
      <c r="B6" s="258">
        <v>4</v>
      </c>
      <c r="C6" s="261" t="s">
        <v>562</v>
      </c>
      <c r="D6" s="262" t="s">
        <v>570</v>
      </c>
      <c r="E6" s="263" t="s">
        <v>494</v>
      </c>
      <c r="F6" s="264">
        <v>1978</v>
      </c>
      <c r="G6" s="265">
        <v>472.8</v>
      </c>
      <c r="H6" s="266"/>
      <c r="I6" s="272" t="s">
        <v>513</v>
      </c>
      <c r="J6" s="268">
        <v>45967</v>
      </c>
      <c r="K6" s="268">
        <v>45967</v>
      </c>
      <c r="L6" s="266"/>
      <c r="M6" s="269" t="s">
        <v>490</v>
      </c>
      <c r="N6" s="266"/>
      <c r="O6" s="270" t="s">
        <v>22</v>
      </c>
      <c r="P6" s="268">
        <v>45967</v>
      </c>
      <c r="Q6" s="271" t="s">
        <v>585</v>
      </c>
    </row>
    <row r="7" spans="2:17" s="257" customFormat="1">
      <c r="B7" s="258">
        <v>5</v>
      </c>
      <c r="C7" s="261" t="s">
        <v>563</v>
      </c>
      <c r="D7" s="262" t="s">
        <v>571</v>
      </c>
      <c r="E7" s="263" t="s">
        <v>494</v>
      </c>
      <c r="F7" s="264">
        <v>4995</v>
      </c>
      <c r="G7" s="265">
        <v>25500</v>
      </c>
      <c r="H7" s="266"/>
      <c r="I7" s="267" t="s">
        <v>578</v>
      </c>
      <c r="J7" s="268">
        <v>45972</v>
      </c>
      <c r="K7" s="268">
        <v>45972</v>
      </c>
      <c r="L7" s="266"/>
      <c r="M7" s="269" t="s">
        <v>490</v>
      </c>
      <c r="N7" s="266"/>
      <c r="O7" s="270" t="s">
        <v>22</v>
      </c>
      <c r="P7" s="268">
        <v>45972</v>
      </c>
      <c r="Q7" s="271" t="s">
        <v>586</v>
      </c>
    </row>
    <row r="8" spans="2:17" s="257" customFormat="1">
      <c r="B8" s="258">
        <v>6</v>
      </c>
      <c r="C8" s="261" t="s">
        <v>564</v>
      </c>
      <c r="D8" s="262" t="s">
        <v>572</v>
      </c>
      <c r="E8" s="263" t="s">
        <v>494</v>
      </c>
      <c r="F8" s="264">
        <v>3790</v>
      </c>
      <c r="G8" s="265">
        <v>2836.9</v>
      </c>
      <c r="H8" s="266"/>
      <c r="I8" s="271" t="s">
        <v>579</v>
      </c>
      <c r="J8" s="268">
        <v>45979</v>
      </c>
      <c r="K8" s="268">
        <v>45971</v>
      </c>
      <c r="L8" s="266"/>
      <c r="M8" s="269" t="s">
        <v>490</v>
      </c>
      <c r="N8" s="266"/>
      <c r="O8" s="270" t="s">
        <v>22</v>
      </c>
      <c r="P8" s="268">
        <v>45979</v>
      </c>
      <c r="Q8" s="271" t="s">
        <v>587</v>
      </c>
    </row>
    <row r="9" spans="2:17" s="257" customFormat="1">
      <c r="B9" s="258">
        <v>7</v>
      </c>
      <c r="C9" s="261" t="s">
        <v>565</v>
      </c>
      <c r="D9" s="262" t="s">
        <v>573</v>
      </c>
      <c r="E9" s="263" t="s">
        <v>494</v>
      </c>
      <c r="F9" s="264">
        <v>31</v>
      </c>
      <c r="G9" s="265">
        <v>12000</v>
      </c>
      <c r="H9" s="266"/>
      <c r="I9" s="267" t="s">
        <v>580</v>
      </c>
      <c r="J9" s="268">
        <v>45974</v>
      </c>
      <c r="K9" s="268">
        <v>45971</v>
      </c>
      <c r="L9" s="266"/>
      <c r="M9" s="269" t="s">
        <v>490</v>
      </c>
      <c r="N9" s="266"/>
      <c r="O9" s="270" t="s">
        <v>22</v>
      </c>
      <c r="P9" s="268">
        <v>45974</v>
      </c>
      <c r="Q9" s="271" t="s">
        <v>588</v>
      </c>
    </row>
    <row r="10" spans="2:17" s="257" customFormat="1">
      <c r="B10" s="258">
        <v>8</v>
      </c>
      <c r="C10" s="261" t="s">
        <v>560</v>
      </c>
      <c r="D10" s="262" t="s">
        <v>568</v>
      </c>
      <c r="E10" s="263" t="s">
        <v>494</v>
      </c>
      <c r="F10" s="264">
        <v>339267132</v>
      </c>
      <c r="G10" s="265">
        <v>11723.38</v>
      </c>
      <c r="H10" s="266"/>
      <c r="I10" s="267" t="s">
        <v>576</v>
      </c>
      <c r="J10" s="268">
        <v>45968</v>
      </c>
      <c r="K10" s="268">
        <v>45961</v>
      </c>
      <c r="L10" s="266"/>
      <c r="M10" s="269" t="s">
        <v>490</v>
      </c>
      <c r="N10" s="266"/>
      <c r="O10" s="270" t="s">
        <v>22</v>
      </c>
      <c r="P10" s="268">
        <v>45968</v>
      </c>
      <c r="Q10" s="271" t="s">
        <v>589</v>
      </c>
    </row>
    <row r="11" spans="2:17" s="257" customFormat="1" ht="51">
      <c r="B11" s="258">
        <v>9</v>
      </c>
      <c r="C11" s="261" t="s">
        <v>566</v>
      </c>
      <c r="D11" s="262" t="s">
        <v>574</v>
      </c>
      <c r="E11" s="263" t="s">
        <v>494</v>
      </c>
      <c r="F11" s="264">
        <v>2187</v>
      </c>
      <c r="G11" s="265">
        <v>8706.17</v>
      </c>
      <c r="H11" s="266"/>
      <c r="I11" s="271" t="s">
        <v>581</v>
      </c>
      <c r="J11" s="268">
        <v>45966</v>
      </c>
      <c r="K11" s="268">
        <v>45966</v>
      </c>
      <c r="L11" s="266"/>
      <c r="M11" s="269" t="s">
        <v>490</v>
      </c>
      <c r="N11" s="266"/>
      <c r="O11" s="270" t="s">
        <v>22</v>
      </c>
      <c r="P11" s="268">
        <v>45966</v>
      </c>
      <c r="Q11" s="273" t="s">
        <v>590</v>
      </c>
    </row>
    <row r="12" spans="2:17">
      <c r="B12" s="258"/>
      <c r="C12" s="267"/>
      <c r="D12" s="274"/>
      <c r="E12" s="270"/>
      <c r="F12" s="264"/>
      <c r="G12" s="275"/>
      <c r="H12" s="266"/>
      <c r="I12" s="262"/>
      <c r="J12" s="271"/>
      <c r="K12" s="268"/>
      <c r="L12" s="266"/>
      <c r="M12" s="269"/>
      <c r="N12" s="266"/>
      <c r="O12" s="270"/>
      <c r="P12" s="266"/>
      <c r="Q12" s="273"/>
    </row>
    <row r="13" spans="2:17">
      <c r="B13" s="258">
        <v>10</v>
      </c>
      <c r="C13" s="276" t="s">
        <v>516</v>
      </c>
      <c r="D13" s="277" t="s">
        <v>517</v>
      </c>
      <c r="E13" s="278" t="s">
        <v>518</v>
      </c>
      <c r="F13" s="264">
        <v>66128</v>
      </c>
      <c r="G13" s="279">
        <v>205.48</v>
      </c>
      <c r="H13" s="266"/>
      <c r="I13" s="278" t="s">
        <v>530</v>
      </c>
      <c r="J13" s="271" t="s">
        <v>542</v>
      </c>
      <c r="K13" s="268">
        <v>45974</v>
      </c>
      <c r="L13" s="266"/>
      <c r="M13" s="269" t="s">
        <v>495</v>
      </c>
      <c r="N13" s="266"/>
      <c r="O13" s="270" t="s">
        <v>22</v>
      </c>
      <c r="P13" s="268">
        <v>45982</v>
      </c>
      <c r="Q13" s="271" t="s">
        <v>545</v>
      </c>
    </row>
    <row r="14" spans="2:17" ht="25.5">
      <c r="B14" s="258">
        <v>11</v>
      </c>
      <c r="C14" s="276" t="s">
        <v>496</v>
      </c>
      <c r="D14" s="277" t="s">
        <v>497</v>
      </c>
      <c r="E14" s="278" t="str">
        <f>IFERROR(VLOOKUP([1]!Tabela3[[#This Row],[EMPRESA]],[1]!Tabela2[#Data],4,FALSE),"")</f>
        <v>56/2019</v>
      </c>
      <c r="F14" s="264">
        <v>330</v>
      </c>
      <c r="G14" s="279">
        <v>7776.34</v>
      </c>
      <c r="H14" s="266"/>
      <c r="I14" s="267" t="s">
        <v>531</v>
      </c>
      <c r="J14" s="271" t="s">
        <v>543</v>
      </c>
      <c r="K14" s="268">
        <v>45982</v>
      </c>
      <c r="L14" s="266"/>
      <c r="M14" s="269" t="s">
        <v>495</v>
      </c>
      <c r="N14" s="266"/>
      <c r="O14" s="270" t="s">
        <v>22</v>
      </c>
      <c r="P14" s="268">
        <v>45986</v>
      </c>
      <c r="Q14" s="273" t="s">
        <v>546</v>
      </c>
    </row>
    <row r="15" spans="2:17" ht="38.25">
      <c r="B15" s="258">
        <v>12</v>
      </c>
      <c r="C15" s="276" t="s">
        <v>519</v>
      </c>
      <c r="D15" s="277" t="s">
        <v>520</v>
      </c>
      <c r="E15" s="278" t="s">
        <v>521</v>
      </c>
      <c r="F15" s="264">
        <v>116068</v>
      </c>
      <c r="G15" s="279">
        <v>247910.39999999999</v>
      </c>
      <c r="H15" s="266"/>
      <c r="I15" s="280" t="s">
        <v>532</v>
      </c>
      <c r="J15" s="271" t="s">
        <v>544</v>
      </c>
      <c r="K15" s="268">
        <v>45964</v>
      </c>
      <c r="L15" s="266"/>
      <c r="M15" s="269" t="s">
        <v>495</v>
      </c>
      <c r="N15" s="266"/>
      <c r="O15" s="270" t="s">
        <v>22</v>
      </c>
      <c r="P15" s="268">
        <v>45967</v>
      </c>
      <c r="Q15" s="273" t="s">
        <v>547</v>
      </c>
    </row>
    <row r="16" spans="2:17" ht="25.5">
      <c r="B16" s="258">
        <v>13</v>
      </c>
      <c r="C16" s="281" t="s">
        <v>510</v>
      </c>
      <c r="D16" s="282" t="s">
        <v>512</v>
      </c>
      <c r="E16" s="281" t="s">
        <v>511</v>
      </c>
      <c r="F16" s="264">
        <v>127444</v>
      </c>
      <c r="G16" s="279">
        <v>6448.05</v>
      </c>
      <c r="H16" s="266"/>
      <c r="I16" s="278" t="s">
        <v>533</v>
      </c>
      <c r="J16" s="271" t="s">
        <v>543</v>
      </c>
      <c r="K16" s="268">
        <v>45973</v>
      </c>
      <c r="L16" s="266"/>
      <c r="M16" s="269" t="s">
        <v>495</v>
      </c>
      <c r="N16" s="266"/>
      <c r="O16" s="270" t="s">
        <v>22</v>
      </c>
      <c r="P16" s="268">
        <v>45986</v>
      </c>
      <c r="Q16" s="273" t="s">
        <v>548</v>
      </c>
    </row>
    <row r="17" spans="2:17" ht="14.25" customHeight="1">
      <c r="B17" s="258">
        <v>14</v>
      </c>
      <c r="C17" s="261" t="s">
        <v>502</v>
      </c>
      <c r="D17" s="277" t="s">
        <v>503</v>
      </c>
      <c r="E17" s="276" t="s">
        <v>504</v>
      </c>
      <c r="F17" s="264" t="s">
        <v>528</v>
      </c>
      <c r="G17" s="279">
        <v>3715.28</v>
      </c>
      <c r="H17" s="266"/>
      <c r="I17" s="278" t="s">
        <v>534</v>
      </c>
      <c r="J17" s="271" t="s">
        <v>543</v>
      </c>
      <c r="K17" s="268">
        <v>45972</v>
      </c>
      <c r="L17" s="266"/>
      <c r="M17" s="269" t="s">
        <v>495</v>
      </c>
      <c r="N17" s="266"/>
      <c r="O17" s="270" t="s">
        <v>22</v>
      </c>
      <c r="P17" s="268">
        <v>45986</v>
      </c>
      <c r="Q17" s="271" t="s">
        <v>549</v>
      </c>
    </row>
    <row r="18" spans="2:17" ht="18" customHeight="1">
      <c r="B18" s="258">
        <v>15</v>
      </c>
      <c r="C18" s="261" t="s">
        <v>502</v>
      </c>
      <c r="D18" s="277" t="s">
        <v>503</v>
      </c>
      <c r="E18" s="276" t="s">
        <v>504</v>
      </c>
      <c r="F18" s="264" t="s">
        <v>529</v>
      </c>
      <c r="G18" s="279">
        <v>545.25</v>
      </c>
      <c r="H18" s="266"/>
      <c r="I18" s="278" t="s">
        <v>534</v>
      </c>
      <c r="J18" s="271" t="s">
        <v>543</v>
      </c>
      <c r="K18" s="268">
        <v>45972</v>
      </c>
      <c r="L18" s="266"/>
      <c r="M18" s="269" t="s">
        <v>495</v>
      </c>
      <c r="N18" s="266"/>
      <c r="O18" s="270" t="s">
        <v>22</v>
      </c>
      <c r="P18" s="268">
        <v>45986</v>
      </c>
      <c r="Q18" s="271" t="s">
        <v>550</v>
      </c>
    </row>
    <row r="19" spans="2:17" ht="25.5">
      <c r="B19" s="258">
        <v>16</v>
      </c>
      <c r="C19" s="276" t="s">
        <v>522</v>
      </c>
      <c r="D19" s="277" t="s">
        <v>523</v>
      </c>
      <c r="E19" s="278" t="s">
        <v>524</v>
      </c>
      <c r="F19" s="264">
        <v>14483</v>
      </c>
      <c r="G19" s="279">
        <v>6000</v>
      </c>
      <c r="H19" s="266"/>
      <c r="I19" s="278" t="s">
        <v>535</v>
      </c>
      <c r="J19" s="271" t="s">
        <v>543</v>
      </c>
      <c r="K19" s="268">
        <v>45979</v>
      </c>
      <c r="L19" s="266"/>
      <c r="M19" s="269" t="s">
        <v>495</v>
      </c>
      <c r="N19" s="266"/>
      <c r="O19" s="270" t="s">
        <v>22</v>
      </c>
      <c r="P19" s="268">
        <v>45986</v>
      </c>
      <c r="Q19" s="273" t="s">
        <v>551</v>
      </c>
    </row>
    <row r="20" spans="2:17" ht="38.25">
      <c r="B20" s="258">
        <v>17</v>
      </c>
      <c r="C20" s="261" t="s">
        <v>492</v>
      </c>
      <c r="D20" s="277" t="s">
        <v>514</v>
      </c>
      <c r="E20" s="276" t="s">
        <v>493</v>
      </c>
      <c r="F20" s="264">
        <v>144091</v>
      </c>
      <c r="G20" s="279">
        <v>408955.77</v>
      </c>
      <c r="H20" s="266"/>
      <c r="I20" s="278" t="s">
        <v>536</v>
      </c>
      <c r="J20" s="271" t="s">
        <v>543</v>
      </c>
      <c r="K20" s="268">
        <v>45973</v>
      </c>
      <c r="L20" s="266"/>
      <c r="M20" s="269" t="s">
        <v>495</v>
      </c>
      <c r="N20" s="266"/>
      <c r="O20" s="270" t="s">
        <v>22</v>
      </c>
      <c r="P20" s="268">
        <v>45986</v>
      </c>
      <c r="Q20" s="273" t="s">
        <v>552</v>
      </c>
    </row>
    <row r="21" spans="2:17">
      <c r="B21" s="258">
        <v>18</v>
      </c>
      <c r="C21" s="261" t="s">
        <v>525</v>
      </c>
      <c r="D21" s="277" t="str">
        <f>IFERROR(VLOOKUP([1]!Tabela3[[#This Row],[EMPRESA]],[1]!Tabela2[#Data],3,FALSE),"")</f>
        <v>34.766.683/0001-04</v>
      </c>
      <c r="E21" s="276" t="str">
        <f>IFERROR(VLOOKUP([1]!Tabela3[[#This Row],[EMPRESA]],[1]!Tabela2[#Data],4,FALSE),"")</f>
        <v>01/2024</v>
      </c>
      <c r="F21" s="264">
        <v>52</v>
      </c>
      <c r="G21" s="279">
        <v>5538.04</v>
      </c>
      <c r="H21" s="266"/>
      <c r="I21" s="278" t="s">
        <v>537</v>
      </c>
      <c r="J21" s="271" t="s">
        <v>544</v>
      </c>
      <c r="K21" s="268">
        <v>45964</v>
      </c>
      <c r="L21" s="266"/>
      <c r="M21" s="269" t="s">
        <v>495</v>
      </c>
      <c r="N21" s="266"/>
      <c r="O21" s="270" t="s">
        <v>22</v>
      </c>
      <c r="P21" s="271" t="s">
        <v>544</v>
      </c>
      <c r="Q21" s="271" t="s">
        <v>553</v>
      </c>
    </row>
    <row r="22" spans="2:17">
      <c r="B22" s="258">
        <v>19</v>
      </c>
      <c r="C22" s="261" t="s">
        <v>525</v>
      </c>
      <c r="D22" s="277" t="s">
        <v>526</v>
      </c>
      <c r="E22" s="278" t="s">
        <v>527</v>
      </c>
      <c r="F22" s="264">
        <v>137</v>
      </c>
      <c r="G22" s="279">
        <v>16740</v>
      </c>
      <c r="H22" s="266"/>
      <c r="I22" s="278" t="s">
        <v>537</v>
      </c>
      <c r="J22" s="271" t="s">
        <v>544</v>
      </c>
      <c r="K22" s="268">
        <v>45964</v>
      </c>
      <c r="L22" s="266"/>
      <c r="M22" s="269" t="s">
        <v>495</v>
      </c>
      <c r="N22" s="266"/>
      <c r="O22" s="270" t="s">
        <v>22</v>
      </c>
      <c r="P22" s="271" t="s">
        <v>544</v>
      </c>
      <c r="Q22" s="271" t="s">
        <v>554</v>
      </c>
    </row>
    <row r="23" spans="2:17">
      <c r="B23" s="258">
        <v>20</v>
      </c>
      <c r="C23" s="276" t="s">
        <v>505</v>
      </c>
      <c r="D23" s="277" t="s">
        <v>506</v>
      </c>
      <c r="E23" s="276" t="s">
        <v>507</v>
      </c>
      <c r="F23" s="264">
        <v>4112478</v>
      </c>
      <c r="G23" s="279">
        <v>64694.03</v>
      </c>
      <c r="H23" s="266"/>
      <c r="I23" s="278" t="s">
        <v>538</v>
      </c>
      <c r="J23" s="271" t="s">
        <v>543</v>
      </c>
      <c r="K23" s="268">
        <v>45974</v>
      </c>
      <c r="L23" s="266"/>
      <c r="M23" s="269" t="s">
        <v>495</v>
      </c>
      <c r="N23" s="266"/>
      <c r="O23" s="270" t="s">
        <v>22</v>
      </c>
      <c r="P23" s="268">
        <v>45986</v>
      </c>
      <c r="Q23" s="271" t="s">
        <v>555</v>
      </c>
    </row>
    <row r="24" spans="2:17">
      <c r="B24" s="258">
        <v>21</v>
      </c>
      <c r="C24" s="276" t="s">
        <v>508</v>
      </c>
      <c r="D24" s="277" t="s">
        <v>506</v>
      </c>
      <c r="E24" s="276" t="s">
        <v>509</v>
      </c>
      <c r="F24" s="264">
        <v>4112478</v>
      </c>
      <c r="G24" s="279">
        <v>811.7</v>
      </c>
      <c r="H24" s="266"/>
      <c r="I24" s="278" t="s">
        <v>538</v>
      </c>
      <c r="J24" s="271" t="s">
        <v>543</v>
      </c>
      <c r="K24" s="268">
        <v>45974</v>
      </c>
      <c r="L24" s="266"/>
      <c r="M24" s="269" t="s">
        <v>495</v>
      </c>
      <c r="N24" s="266"/>
      <c r="O24" s="270" t="s">
        <v>22</v>
      </c>
      <c r="P24" s="268">
        <v>45986</v>
      </c>
      <c r="Q24" s="273" t="s">
        <v>555</v>
      </c>
    </row>
    <row r="25" spans="2:17" ht="38.25">
      <c r="B25" s="258">
        <v>22</v>
      </c>
      <c r="C25" s="276" t="s">
        <v>519</v>
      </c>
      <c r="D25" s="277" t="s">
        <v>520</v>
      </c>
      <c r="E25" s="278" t="s">
        <v>521</v>
      </c>
      <c r="F25" s="264">
        <v>118582</v>
      </c>
      <c r="G25" s="279">
        <v>268635.36</v>
      </c>
      <c r="H25" s="266"/>
      <c r="I25" s="278" t="s">
        <v>539</v>
      </c>
      <c r="J25" s="271" t="s">
        <v>543</v>
      </c>
      <c r="K25" s="268">
        <v>45972</v>
      </c>
      <c r="L25" s="266"/>
      <c r="M25" s="269" t="s">
        <v>495</v>
      </c>
      <c r="N25" s="266"/>
      <c r="O25" s="270" t="s">
        <v>22</v>
      </c>
      <c r="P25" s="268">
        <v>45986</v>
      </c>
      <c r="Q25" s="273" t="s">
        <v>556</v>
      </c>
    </row>
    <row r="26" spans="2:17" ht="38.25">
      <c r="B26" s="258">
        <v>23</v>
      </c>
      <c r="C26" s="283" t="s">
        <v>498</v>
      </c>
      <c r="D26" s="284" t="s">
        <v>499</v>
      </c>
      <c r="E26" s="276" t="str">
        <f>IFERROR(VLOOKUP([1]!Tabela3[[#This Row],[EMPRESA]],[1]!Tabela2[#Data],4,FALSE),"")</f>
        <v>33/2024</v>
      </c>
      <c r="F26" s="264">
        <v>23</v>
      </c>
      <c r="G26" s="279">
        <v>9971.5499999999993</v>
      </c>
      <c r="H26" s="266"/>
      <c r="I26" s="278" t="s">
        <v>540</v>
      </c>
      <c r="J26" s="271" t="s">
        <v>543</v>
      </c>
      <c r="K26" s="268">
        <v>45979</v>
      </c>
      <c r="L26" s="266"/>
      <c r="M26" s="269" t="s">
        <v>495</v>
      </c>
      <c r="N26" s="266"/>
      <c r="O26" s="270" t="s">
        <v>22</v>
      </c>
      <c r="P26" s="268">
        <v>45986</v>
      </c>
      <c r="Q26" s="273" t="s">
        <v>557</v>
      </c>
    </row>
    <row r="27" spans="2:17">
      <c r="B27" s="258">
        <v>24</v>
      </c>
      <c r="C27" s="285" t="s">
        <v>500</v>
      </c>
      <c r="D27" s="286" t="s">
        <v>491</v>
      </c>
      <c r="E27" s="285" t="s">
        <v>501</v>
      </c>
      <c r="F27" s="264">
        <v>3157</v>
      </c>
      <c r="G27" s="279">
        <v>202393.57</v>
      </c>
      <c r="H27" s="266"/>
      <c r="I27" s="278" t="s">
        <v>541</v>
      </c>
      <c r="J27" s="271" t="s">
        <v>543</v>
      </c>
      <c r="K27" s="268">
        <v>45981</v>
      </c>
      <c r="L27" s="266"/>
      <c r="M27" s="269" t="s">
        <v>495</v>
      </c>
      <c r="N27" s="266"/>
      <c r="O27" s="270" t="s">
        <v>22</v>
      </c>
      <c r="P27" s="268">
        <v>45986</v>
      </c>
      <c r="Q27" s="271" t="s">
        <v>558</v>
      </c>
    </row>
    <row r="28" spans="2:17" ht="14.25">
      <c r="P28" s="259"/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NOVEMBRO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2025-12-16T02:09:32Z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