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CEB4D1B4-DF79-4EF9-B716-A723694726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6" l="1"/>
  <c r="D35" i="16"/>
  <c r="D34" i="16"/>
  <c r="D33" i="16"/>
</calcChain>
</file>

<file path=xl/sharedStrings.xml><?xml version="1.0" encoding="utf-8"?>
<sst xmlns="http://schemas.openxmlformats.org/spreadsheetml/2006/main" count="1636" uniqueCount="629">
  <si>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</si>
  <si>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</si>
  <si>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</si>
  <si>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</si>
  <si>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</si>
  <si>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</si>
  <si>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</si>
  <si>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</si>
  <si>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</si>
  <si>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</si>
  <si>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</si>
  <si>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</si>
  <si>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</si>
  <si>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</si>
  <si>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</si>
  <si>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</si>
  <si>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</si>
  <si>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</si>
  <si>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</si>
  <si>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</si>
  <si>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</si>
  <si>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</si>
  <si>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</si>
  <si>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</si>
  <si>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</si>
  <si>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</si>
  <si>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</si>
  <si>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</si>
  <si>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</si>
  <si>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</si>
  <si>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</si>
  <si>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</si>
  <si>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</si>
  <si>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</si>
  <si>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</si>
  <si>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</si>
  <si>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</si>
  <si>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</si>
  <si>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</si>
  <si>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</si>
  <si>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</si>
  <si>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</si>
  <si>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</si>
  <si>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</si>
  <si>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</si>
  <si>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</si>
  <si>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</si>
  <si>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</si>
  <si>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</si>
  <si>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</si>
  <si>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</si>
  <si>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</si>
  <si>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</si>
  <si>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</si>
  <si>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</si>
  <si>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</si>
  <si>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</si>
  <si>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</si>
  <si>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</si>
  <si>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</si>
  <si>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</si>
  <si>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</si>
  <si>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</si>
  <si>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</si>
  <si>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</si>
  <si>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</si>
  <si>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</si>
  <si>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</si>
  <si>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</si>
  <si>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</si>
  <si>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</si>
  <si>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</si>
  <si>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</si>
  <si>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</si>
  <si>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</si>
  <si>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</si>
  <si>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</si>
  <si>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</si>
  <si>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</si>
  <si>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</si>
  <si>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</si>
  <si>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</si>
  <si>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</si>
  <si>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</si>
  <si>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</si>
  <si>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</si>
  <si>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</si>
  <si>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</si>
  <si>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</si>
  <si>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</si>
  <si>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</si>
  <si>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</si>
  <si>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</si>
  <si>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</si>
  <si>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</si>
  <si>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</si>
  <si>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</si>
  <si>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</si>
  <si>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</si>
  <si>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</si>
  <si>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</si>
  <si>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</si>
  <si>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</si>
  <si>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</si>
  <si>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</si>
  <si>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</si>
  <si>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</si>
  <si>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</si>
  <si>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</si>
  <si>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</si>
  <si>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</si>
  <si>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</si>
  <si>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</si>
  <si>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</si>
  <si>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</si>
  <si>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</si>
  <si>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</si>
  <si>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</si>
  <si>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</si>
  <si>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</si>
  <si>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</si>
  <si>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</si>
  <si>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</si>
  <si>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</si>
  <si>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</si>
  <si>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</si>
  <si>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</si>
  <si>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</si>
  <si>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</si>
  <si>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</si>
  <si>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</si>
  <si>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</si>
  <si>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</si>
  <si>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</si>
  <si>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</si>
  <si>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</si>
  <si>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</si>
  <si>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</si>
  <si>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</si>
  <si>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</si>
  <si>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</si>
  <si>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</si>
  <si>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</si>
  <si>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</si>
  <si>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</si>
  <si>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</si>
  <si>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</si>
  <si>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</si>
  <si>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</si>
  <si>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</si>
  <si>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</si>
  <si>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</si>
  <si>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</si>
  <si>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</si>
  <si>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</si>
  <si>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</si>
  <si>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</si>
  <si>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</si>
  <si>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</si>
  <si>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</si>
  <si>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</si>
  <si>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</si>
  <si>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</si>
  <si>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</si>
  <si>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</si>
  <si>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</si>
  <si>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</si>
  <si>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</si>
  <si>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</si>
  <si>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</si>
  <si>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</si>
  <si>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</si>
  <si>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</si>
  <si>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</si>
  <si>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</si>
  <si>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</si>
  <si>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</si>
  <si>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</si>
  <si>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</si>
  <si>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</si>
  <si>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</si>
  <si>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</si>
  <si>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</si>
  <si>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</si>
  <si>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</si>
  <si>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</si>
  <si>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</si>
  <si>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</si>
  <si>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</si>
  <si>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</si>
  <si>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</si>
  <si>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</si>
  <si>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</si>
  <si>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</si>
  <si>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</si>
  <si>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</si>
  <si>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</si>
  <si>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</si>
  <si>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</si>
  <si>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</si>
  <si>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</si>
  <si>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</si>
  <si>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</si>
  <si>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</si>
  <si>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</si>
  <si>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</si>
  <si>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</si>
  <si>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</si>
  <si>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</si>
  <si>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</si>
  <si>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</si>
  <si>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</si>
  <si>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</si>
  <si>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</si>
  <si>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</si>
  <si>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</si>
  <si>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</si>
  <si>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</si>
  <si>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</si>
  <si>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</si>
  <si>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</si>
  <si>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</si>
  <si>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</si>
  <si>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</si>
  <si>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</si>
  <si>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</si>
  <si>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</si>
  <si>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</si>
  <si>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</si>
  <si>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</si>
  <si>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</si>
  <si>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</si>
  <si>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</si>
  <si>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</si>
  <si>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</si>
  <si>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</si>
  <si>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</si>
  <si>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</si>
  <si>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</si>
  <si>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</si>
  <si>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</si>
  <si>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</si>
  <si>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</si>
  <si>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</si>
  <si>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</si>
  <si>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</si>
  <si>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</si>
  <si>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</si>
  <si>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</si>
  <si>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</si>
  <si>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</si>
  <si>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</si>
  <si>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</si>
  <si>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</si>
  <si>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</si>
  <si>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</si>
  <si>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</si>
  <si>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</si>
  <si>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</si>
  <si>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</si>
  <si>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</si>
  <si>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</si>
  <si>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</si>
  <si>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</si>
  <si>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</si>
  <si>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</si>
  <si>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</si>
  <si>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</si>
  <si>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</si>
  <si>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</si>
  <si>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</si>
  <si>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</si>
  <si>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</si>
  <si>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</si>
  <si>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</si>
  <si>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</si>
  <si>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</si>
  <si>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</si>
  <si>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</si>
  <si>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</si>
  <si>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</si>
  <si>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</si>
  <si>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</si>
  <si>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</si>
  <si>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</si>
  <si>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</si>
  <si>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</si>
  <si>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</si>
  <si>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</si>
  <si>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</si>
  <si>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</si>
  <si>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</si>
  <si>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</si>
  <si>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</si>
  <si>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</si>
  <si>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</si>
  <si>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</si>
  <si>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</si>
  <si>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</si>
  <si>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</si>
  <si>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</si>
  <si>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</si>
  <si>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</si>
  <si>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</si>
  <si>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</si>
  <si>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</si>
  <si>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</si>
  <si>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</si>
  <si>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</si>
  <si>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</si>
  <si>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</si>
  <si>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</si>
  <si>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</si>
  <si>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</si>
  <si>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</si>
  <si>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</si>
  <si>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</si>
  <si>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</si>
  <si>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</si>
  <si>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</si>
  <si>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</si>
  <si>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</si>
  <si>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</si>
  <si>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</si>
  <si>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</si>
  <si>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</si>
  <si>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</si>
  <si>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</si>
  <si>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</si>
  <si>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</si>
  <si>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</si>
  <si>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</si>
  <si>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</si>
  <si>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</si>
  <si>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</si>
  <si>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</si>
  <si>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</si>
  <si>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</si>
  <si>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</si>
  <si>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</si>
  <si>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</si>
  <si>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</si>
  <si>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</si>
  <si>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</si>
  <si>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</si>
  <si>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</si>
  <si>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</si>
  <si>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</si>
  <si>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</si>
  <si>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</si>
  <si>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</si>
  <si>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</si>
  <si>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</si>
  <si>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</si>
  <si>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</si>
  <si>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</si>
  <si>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</si>
  <si>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</si>
  <si>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</si>
  <si>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</si>
  <si>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</si>
  <si>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</si>
  <si>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</si>
  <si>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</si>
  <si>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</si>
  <si>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</si>
  <si>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</si>
  <si>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</si>
  <si>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</si>
  <si>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</si>
  <si>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</si>
  <si>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</si>
  <si>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</si>
  <si>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</si>
  <si>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</si>
  <si>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</si>
  <si>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</si>
  <si>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</si>
  <si>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</si>
  <si>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</si>
  <si>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</si>
  <si>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</si>
  <si>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</si>
  <si>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</si>
  <si>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</si>
  <si>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</si>
  <si>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</si>
  <si>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</si>
  <si>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</si>
  <si>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</si>
  <si>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</si>
  <si>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</si>
  <si>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</si>
  <si>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</si>
  <si>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</si>
  <si>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</si>
  <si>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</si>
  <si>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</si>
  <si>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</si>
  <si>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</si>
  <si>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</si>
  <si>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</si>
  <si>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</si>
  <si>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</si>
  <si>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</si>
  <si>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</si>
  <si>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</si>
  <si>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</si>
  <si>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</si>
  <si>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</si>
  <si>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</si>
  <si>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</si>
  <si>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</si>
  <si>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</si>
  <si>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</si>
  <si>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</si>
  <si>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</si>
  <si>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</si>
  <si>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</si>
  <si>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</si>
  <si>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</si>
  <si>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</si>
  <si>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</si>
  <si>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</si>
  <si>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</si>
  <si>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</si>
  <si>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</si>
  <si>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</si>
  <si>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</si>
  <si>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</si>
  <si>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</si>
  <si>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</si>
  <si>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</si>
  <si>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</si>
  <si>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</si>
  <si>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</si>
  <si>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</si>
  <si>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</si>
  <si>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</si>
  <si>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</si>
  <si>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</si>
  <si>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</si>
  <si>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</si>
  <si>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</si>
  <si>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</si>
  <si>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</si>
  <si>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</si>
  <si>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</si>
  <si>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</si>
  <si>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</si>
  <si>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</si>
  <si>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</si>
  <si>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</si>
  <si>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</si>
  <si>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</si>
  <si>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</si>
  <si>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</si>
  <si>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</si>
  <si>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</si>
  <si>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</si>
  <si>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</si>
  <si>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</si>
  <si>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</si>
  <si>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</si>
  <si>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</si>
  <si>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</si>
  <si>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</si>
  <si>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</si>
  <si>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</si>
  <si>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</si>
  <si>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</si>
  <si>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</si>
  <si>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</si>
  <si>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</si>
  <si>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</si>
  <si>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</si>
  <si>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</si>
  <si>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</si>
  <si>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</si>
  <si>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</si>
  <si>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</si>
  <si>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</si>
  <si>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</si>
  <si>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</si>
  <si>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</si>
  <si>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</si>
  <si>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</si>
  <si>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</si>
  <si>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</si>
  <si>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</si>
  <si>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</si>
  <si>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</si>
  <si>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LIDERANÇA LIMPEZA</t>
  </si>
  <si>
    <t>23/2022</t>
  </si>
  <si>
    <t>DISPENSA</t>
  </si>
  <si>
    <t>Prestação de Serviço</t>
  </si>
  <si>
    <t>ECOLIMP</t>
  </si>
  <si>
    <t>30.634.243/0001-42</t>
  </si>
  <si>
    <t>36/2021</t>
  </si>
  <si>
    <t>L BRASIL</t>
  </si>
  <si>
    <t>34.687.638/0001-64</t>
  </si>
  <si>
    <t>JR CONSTRUÇÕES</t>
  </si>
  <si>
    <t>13.963.910/0001-11</t>
  </si>
  <si>
    <t>SEMPRE BOM</t>
  </si>
  <si>
    <t>44/2022</t>
  </si>
  <si>
    <t>Embratel</t>
  </si>
  <si>
    <t>40.432.544/0001-47</t>
  </si>
  <si>
    <t>TRD</t>
  </si>
  <si>
    <t>12/2024</t>
  </si>
  <si>
    <t>EQS</t>
  </si>
  <si>
    <t>80.464.753/0001-97</t>
  </si>
  <si>
    <t>MINISTÉRIO DA JUSTIÇA E SEGURANÇA PÚBLICA
DEPARTAMENTO PENITENCIÁRIO NACIONAL
PENITENCIÁRIA FEDERAL EM PORTO VELHO/RO
SETEMBRO DE 2025</t>
  </si>
  <si>
    <t>Ceron  - Energisa</t>
  </si>
  <si>
    <t>05.914.650/0001-66</t>
  </si>
  <si>
    <t>35-36/20</t>
  </si>
  <si>
    <t>Ceron  - COSIP</t>
  </si>
  <si>
    <t>COSIP</t>
  </si>
  <si>
    <t>GHS INDÚSTRIA E SERVIÇOS LTDA</t>
  </si>
  <si>
    <t>13/2021</t>
  </si>
  <si>
    <t>LAVIN</t>
  </si>
  <si>
    <t>34.766.683/0001-04</t>
  </si>
  <si>
    <t>Engreprom Engenharia LTDA</t>
  </si>
  <si>
    <t>ECOFORT</t>
  </si>
  <si>
    <t>24.445.257/0003-87</t>
  </si>
  <si>
    <t xml:space="preserve">PROTEGE </t>
  </si>
  <si>
    <t>11.609.533/0001-91</t>
  </si>
  <si>
    <t>14/2020</t>
  </si>
  <si>
    <t>L E F SERVIÇO E MNT</t>
  </si>
  <si>
    <t>49.927.970/0001-26</t>
  </si>
  <si>
    <t>01.797.423/0001-47</t>
  </si>
  <si>
    <t>04.762.861/0001-68</t>
  </si>
  <si>
    <t>56/2019</t>
  </si>
  <si>
    <t>00.482.840/0001-47</t>
  </si>
  <si>
    <t>08120.006536/2025-41</t>
  </si>
  <si>
    <t>08120.007238/2025-78</t>
  </si>
  <si>
    <t>08120.006931/2025-23</t>
  </si>
  <si>
    <t>08084.005130/2025-24</t>
  </si>
  <si>
    <t>08120.006758/2025-63</t>
  </si>
  <si>
    <t>08120.006042/2025-66</t>
  </si>
  <si>
    <t>08120.006744/2025-40</t>
  </si>
  <si>
    <t>08120.006978/2025-97</t>
  </si>
  <si>
    <t>08120.006501/2025-10</t>
  </si>
  <si>
    <t>08120.006724/2025-79</t>
  </si>
  <si>
    <t>08120.007562/2025-96</t>
  </si>
  <si>
    <t>08120.007711/2025-17</t>
  </si>
  <si>
    <t>08120.007576/2025-18</t>
  </si>
  <si>
    <t>08120.007091/2025-16</t>
  </si>
  <si>
    <t>08120.007610/2025-46</t>
  </si>
  <si>
    <t>08120.007470/2025-14</t>
  </si>
  <si>
    <t>08120.007656/2025-65</t>
  </si>
  <si>
    <t>23/09/2025</t>
  </si>
  <si>
    <t>30/09/2025</t>
  </si>
  <si>
    <t>000413</t>
  </si>
  <si>
    <t>000379</t>
  </si>
  <si>
    <t>000382
000383</t>
  </si>
  <si>
    <t>000391
A
000406</t>
  </si>
  <si>
    <t>000388
000387</t>
  </si>
  <si>
    <t>000384
000385</t>
  </si>
  <si>
    <t>000381
000380</t>
  </si>
  <si>
    <t>000410
000411</t>
  </si>
  <si>
    <t>000407
000408
000419</t>
  </si>
  <si>
    <t>000414
000412
000420</t>
  </si>
  <si>
    <t>000434
000433</t>
  </si>
  <si>
    <t>000430</t>
  </si>
  <si>
    <t>000442
000443
000444</t>
  </si>
  <si>
    <t>000446</t>
  </si>
  <si>
    <t>000447</t>
  </si>
  <si>
    <t>000422</t>
  </si>
  <si>
    <t>000423</t>
  </si>
  <si>
    <t>000424</t>
  </si>
  <si>
    <t>000421
000427
000428</t>
  </si>
  <si>
    <t>MILVIA</t>
  </si>
  <si>
    <t>623.292.603-00</t>
  </si>
  <si>
    <t>VERTEX</t>
  </si>
  <si>
    <t>49.352.632/0001-03</t>
  </si>
  <si>
    <t>DAYANE</t>
  </si>
  <si>
    <t>51.739.136/0001-59</t>
  </si>
  <si>
    <t>REBECA</t>
  </si>
  <si>
    <t>49.939.134/0001-61</t>
  </si>
  <si>
    <t>SOARES</t>
  </si>
  <si>
    <t>27.494.420/0001-28</t>
  </si>
  <si>
    <t>BOMBEIROS RO</t>
  </si>
  <si>
    <t>02.603.612/0001-02</t>
  </si>
  <si>
    <t>ALCANTARA</t>
  </si>
  <si>
    <t>40.151.484/0001-94</t>
  </si>
  <si>
    <t>BIDS</t>
  </si>
  <si>
    <t>50.283.826/0001-83</t>
  </si>
  <si>
    <t>RICPEL</t>
  </si>
  <si>
    <t>42.124.513/0001-54</t>
  </si>
  <si>
    <t>LKS</t>
  </si>
  <si>
    <t>10.891.529/0001-04</t>
  </si>
  <si>
    <t>SILVIA</t>
  </si>
  <si>
    <t>59.126.048/0001-93</t>
  </si>
  <si>
    <t>C DIAS</t>
  </si>
  <si>
    <t>01.672.499/0001-46</t>
  </si>
  <si>
    <t>D BERLATO</t>
  </si>
  <si>
    <t>12.630.233/0001-57</t>
  </si>
  <si>
    <t>NS ASSESSORIA</t>
  </si>
  <si>
    <t>13.655.221/0001-40</t>
  </si>
  <si>
    <t>21/08/205</t>
  </si>
  <si>
    <t>000373</t>
  </si>
  <si>
    <t>000375</t>
  </si>
  <si>
    <t>000376</t>
  </si>
  <si>
    <t>000390</t>
  </si>
  <si>
    <t>000386</t>
  </si>
  <si>
    <t>000417</t>
  </si>
  <si>
    <t>000419</t>
  </si>
  <si>
    <t>000409</t>
  </si>
  <si>
    <t>000412</t>
  </si>
  <si>
    <t>000437</t>
  </si>
  <si>
    <t>000438</t>
  </si>
  <si>
    <t>000426</t>
  </si>
  <si>
    <t>000436</t>
  </si>
  <si>
    <t>000439</t>
  </si>
  <si>
    <t>000455</t>
  </si>
  <si>
    <t>000425</t>
  </si>
  <si>
    <t>08120.006844/2025-76</t>
  </si>
  <si>
    <t>08120.003001/2025-18</t>
  </si>
  <si>
    <t>08120.000450/2025-12</t>
  </si>
  <si>
    <t>08120.006277/2025-58</t>
  </si>
  <si>
    <t>08120.003199/2025-30</t>
  </si>
  <si>
    <t>08120.007566/2019-26</t>
  </si>
  <si>
    <t>08120.007476/2025-83</t>
  </si>
  <si>
    <t>08120.009171/2024-25</t>
  </si>
  <si>
    <t>08120.00518/2025-55</t>
  </si>
  <si>
    <t>08120.004039/2025-16</t>
  </si>
  <si>
    <t>08120.004549/2025-85</t>
  </si>
  <si>
    <t>08120.008861/2024-67</t>
  </si>
  <si>
    <t>08120.002786/2024-21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</si>
</sst>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63636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8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left" vertical="center" wrapText="1"/>
    </xf>
    <xf numFmtId="49" fontId="29" fillId="0" borderId="8" xfId="0" applyNumberFormat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165" fontId="29" fillId="0" borderId="8" xfId="0" applyNumberFormat="1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center" vertical="center"/>
    </xf>
    <xf numFmtId="14" fontId="29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0" fontId="29" fillId="0" borderId="8" xfId="0" applyFont="1" applyFill="1" applyBorder="1"/>
    <xf numFmtId="49" fontId="29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/>
    <xf numFmtId="165" fontId="23" fillId="0" borderId="8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/>
    </xf>
    <xf numFmtId="165" fontId="26" fillId="0" borderId="8" xfId="0" applyNumberFormat="1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17" fontId="29" fillId="0" borderId="8" xfId="0" applyNumberFormat="1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left"/>
    </xf>
    <xf numFmtId="0" fontId="28" fillId="0" borderId="8" xfId="0" applyFont="1" applyFill="1" applyBorder="1" applyAlignment="1">
      <alignment horizontal="center" vertical="center"/>
    </xf>
    <xf numFmtId="49" fontId="29" fillId="0" borderId="23" xfId="0" applyNumberFormat="1" applyFont="1" applyFill="1" applyBorder="1" applyAlignment="1">
      <alignment horizontal="left" vertical="center"/>
    </xf>
    <xf numFmtId="49" fontId="29" fillId="0" borderId="23" xfId="0" applyNumberFormat="1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left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40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K46" sqref="K46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7" width="16" style="252" customWidth="1"/>
    <col min="8" max="8" width="10.125" style="252" bestFit="1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102" customHeight="1">
      <c r="B1" s="258" t="s">
        <v>511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9">
        <v>1</v>
      </c>
      <c r="C3" s="260" t="s">
        <v>571</v>
      </c>
      <c r="D3" s="261" t="s">
        <v>572</v>
      </c>
      <c r="E3" s="262" t="s">
        <v>494</v>
      </c>
      <c r="F3" s="263">
        <v>32858576</v>
      </c>
      <c r="G3" s="264">
        <v>800.71</v>
      </c>
      <c r="H3" s="259"/>
      <c r="I3" s="285" t="s">
        <v>616</v>
      </c>
      <c r="J3" s="266">
        <v>45908</v>
      </c>
      <c r="K3" s="266">
        <v>45901</v>
      </c>
      <c r="L3" s="259"/>
      <c r="M3" s="267" t="s">
        <v>490</v>
      </c>
      <c r="N3" s="259"/>
      <c r="O3" s="268" t="s">
        <v>22</v>
      </c>
      <c r="P3" s="266">
        <v>45908</v>
      </c>
      <c r="Q3" s="265" t="s">
        <v>600</v>
      </c>
    </row>
    <row r="4" spans="2:17" s="257" customFormat="1">
      <c r="B4" s="259">
        <v>2</v>
      </c>
      <c r="C4" s="269" t="s">
        <v>573</v>
      </c>
      <c r="D4" s="269" t="s">
        <v>574</v>
      </c>
      <c r="E4" s="262" t="s">
        <v>494</v>
      </c>
      <c r="F4" s="263">
        <v>19</v>
      </c>
      <c r="G4" s="264">
        <v>7750.25</v>
      </c>
      <c r="H4" s="259"/>
      <c r="I4" s="285" t="s">
        <v>617</v>
      </c>
      <c r="J4" s="266">
        <v>45908</v>
      </c>
      <c r="K4" s="266">
        <v>45885</v>
      </c>
      <c r="L4" s="259"/>
      <c r="M4" s="267" t="s">
        <v>490</v>
      </c>
      <c r="N4" s="259"/>
      <c r="O4" s="268" t="s">
        <v>22</v>
      </c>
      <c r="P4" s="266">
        <v>45908</v>
      </c>
      <c r="Q4" s="270" t="s">
        <v>601</v>
      </c>
    </row>
    <row r="5" spans="2:17" s="257" customFormat="1">
      <c r="B5" s="259">
        <v>3</v>
      </c>
      <c r="C5" s="260" t="s">
        <v>575</v>
      </c>
      <c r="D5" s="261" t="s">
        <v>576</v>
      </c>
      <c r="E5" s="262" t="s">
        <v>494</v>
      </c>
      <c r="F5" s="263">
        <v>175</v>
      </c>
      <c r="G5" s="264">
        <v>13154.75</v>
      </c>
      <c r="H5" s="259"/>
      <c r="I5" s="286" t="s">
        <v>618</v>
      </c>
      <c r="J5" s="266">
        <v>45908</v>
      </c>
      <c r="K5" s="266" t="s">
        <v>599</v>
      </c>
      <c r="L5" s="259"/>
      <c r="M5" s="267" t="s">
        <v>490</v>
      </c>
      <c r="N5" s="259"/>
      <c r="O5" s="268" t="s">
        <v>22</v>
      </c>
      <c r="P5" s="266">
        <v>45908</v>
      </c>
      <c r="Q5" s="265" t="s">
        <v>602</v>
      </c>
    </row>
    <row r="6" spans="2:17" s="257" customFormat="1">
      <c r="B6" s="259">
        <v>4</v>
      </c>
      <c r="C6" s="260" t="s">
        <v>577</v>
      </c>
      <c r="D6" s="261" t="s">
        <v>578</v>
      </c>
      <c r="E6" s="262" t="s">
        <v>494</v>
      </c>
      <c r="F6" s="263">
        <v>10128746</v>
      </c>
      <c r="G6" s="264">
        <v>1695.6</v>
      </c>
      <c r="H6" s="259"/>
      <c r="I6" s="285" t="s">
        <v>619</v>
      </c>
      <c r="J6" s="266">
        <v>45911</v>
      </c>
      <c r="K6" s="266">
        <v>45875</v>
      </c>
      <c r="L6" s="259"/>
      <c r="M6" s="267" t="s">
        <v>490</v>
      </c>
      <c r="N6" s="259"/>
      <c r="O6" s="268" t="s">
        <v>22</v>
      </c>
      <c r="P6" s="266">
        <v>45911</v>
      </c>
      <c r="Q6" s="265" t="s">
        <v>603</v>
      </c>
    </row>
    <row r="7" spans="2:17" s="257" customFormat="1">
      <c r="B7" s="259">
        <v>5</v>
      </c>
      <c r="C7" s="260" t="s">
        <v>579</v>
      </c>
      <c r="D7" s="261" t="s">
        <v>580</v>
      </c>
      <c r="E7" s="262" t="s">
        <v>494</v>
      </c>
      <c r="F7" s="263">
        <v>407</v>
      </c>
      <c r="G7" s="264">
        <v>28498.799999999999</v>
      </c>
      <c r="H7" s="259"/>
      <c r="I7" s="285" t="s">
        <v>620</v>
      </c>
      <c r="J7" s="266">
        <v>45908</v>
      </c>
      <c r="K7" s="266">
        <v>45895</v>
      </c>
      <c r="L7" s="259"/>
      <c r="M7" s="267" t="s">
        <v>490</v>
      </c>
      <c r="N7" s="259"/>
      <c r="O7" s="268" t="s">
        <v>22</v>
      </c>
      <c r="P7" s="266">
        <v>45908</v>
      </c>
      <c r="Q7" s="265" t="s">
        <v>604</v>
      </c>
    </row>
    <row r="8" spans="2:17" s="257" customFormat="1">
      <c r="B8" s="259">
        <v>6</v>
      </c>
      <c r="C8" s="260" t="s">
        <v>581</v>
      </c>
      <c r="D8" s="261" t="s">
        <v>582</v>
      </c>
      <c r="E8" s="262" t="s">
        <v>494</v>
      </c>
      <c r="F8" s="263">
        <v>32826755</v>
      </c>
      <c r="G8" s="264">
        <v>1679.87</v>
      </c>
      <c r="H8" s="259"/>
      <c r="I8" s="285" t="s">
        <v>621</v>
      </c>
      <c r="J8" s="266">
        <v>45915</v>
      </c>
      <c r="K8" s="266">
        <v>45901</v>
      </c>
      <c r="L8" s="259"/>
      <c r="M8" s="267" t="s">
        <v>490</v>
      </c>
      <c r="N8" s="259"/>
      <c r="O8" s="268" t="s">
        <v>22</v>
      </c>
      <c r="P8" s="266">
        <v>45915</v>
      </c>
      <c r="Q8" s="265" t="s">
        <v>605</v>
      </c>
    </row>
    <row r="9" spans="2:17" s="257" customFormat="1">
      <c r="B9" s="259">
        <v>7</v>
      </c>
      <c r="C9" s="260" t="s">
        <v>577</v>
      </c>
      <c r="D9" s="261" t="s">
        <v>578</v>
      </c>
      <c r="E9" s="262" t="s">
        <v>494</v>
      </c>
      <c r="F9" s="263">
        <v>4</v>
      </c>
      <c r="G9" s="264">
        <v>1695.6</v>
      </c>
      <c r="H9" s="259"/>
      <c r="I9" s="285" t="s">
        <v>622</v>
      </c>
      <c r="J9" s="266">
        <v>45915</v>
      </c>
      <c r="K9" s="266">
        <v>45877</v>
      </c>
      <c r="L9" s="259"/>
      <c r="M9" s="267" t="s">
        <v>490</v>
      </c>
      <c r="N9" s="259"/>
      <c r="O9" s="268" t="s">
        <v>22</v>
      </c>
      <c r="P9" s="266">
        <v>45915</v>
      </c>
      <c r="Q9" s="265" t="s">
        <v>606</v>
      </c>
    </row>
    <row r="10" spans="2:17" s="257" customFormat="1">
      <c r="B10" s="259">
        <v>8</v>
      </c>
      <c r="C10" s="260" t="s">
        <v>583</v>
      </c>
      <c r="D10" s="261" t="s">
        <v>584</v>
      </c>
      <c r="E10" s="262" t="s">
        <v>494</v>
      </c>
      <c r="F10" s="263">
        <v>22</v>
      </c>
      <c r="G10" s="264">
        <v>2860</v>
      </c>
      <c r="H10" s="259"/>
      <c r="I10" s="285" t="s">
        <v>623</v>
      </c>
      <c r="J10" s="266">
        <v>45922</v>
      </c>
      <c r="K10" s="266">
        <v>45903</v>
      </c>
      <c r="L10" s="259"/>
      <c r="M10" s="267" t="s">
        <v>490</v>
      </c>
      <c r="N10" s="259"/>
      <c r="O10" s="268" t="s">
        <v>22</v>
      </c>
      <c r="P10" s="266">
        <v>45922</v>
      </c>
      <c r="Q10" s="265" t="s">
        <v>607</v>
      </c>
    </row>
    <row r="11" spans="2:17" s="257" customFormat="1">
      <c r="B11" s="259">
        <v>9</v>
      </c>
      <c r="C11" s="260" t="s">
        <v>585</v>
      </c>
      <c r="D11" s="261" t="s">
        <v>586</v>
      </c>
      <c r="E11" s="262" t="s">
        <v>494</v>
      </c>
      <c r="F11" s="263">
        <v>50</v>
      </c>
      <c r="G11" s="264">
        <v>10997.5</v>
      </c>
      <c r="H11" s="259"/>
      <c r="I11" s="285" t="s">
        <v>624</v>
      </c>
      <c r="J11" s="266">
        <v>45922</v>
      </c>
      <c r="K11" s="266">
        <v>45909</v>
      </c>
      <c r="L11" s="259"/>
      <c r="M11" s="267" t="s">
        <v>490</v>
      </c>
      <c r="N11" s="259"/>
      <c r="O11" s="268" t="s">
        <v>22</v>
      </c>
      <c r="P11" s="266">
        <v>45922</v>
      </c>
      <c r="Q11" s="265" t="s">
        <v>608</v>
      </c>
    </row>
    <row r="12" spans="2:17" s="257" customFormat="1">
      <c r="B12" s="259">
        <v>10</v>
      </c>
      <c r="C12" s="260" t="s">
        <v>587</v>
      </c>
      <c r="D12" s="261" t="s">
        <v>588</v>
      </c>
      <c r="E12" s="262" t="s">
        <v>494</v>
      </c>
      <c r="F12" s="263">
        <v>522</v>
      </c>
      <c r="G12" s="264">
        <v>1955.2</v>
      </c>
      <c r="H12" s="259"/>
      <c r="I12" s="285" t="s">
        <v>625</v>
      </c>
      <c r="J12" s="266">
        <v>45929</v>
      </c>
      <c r="K12" s="266">
        <v>45924</v>
      </c>
      <c r="L12" s="259"/>
      <c r="M12" s="267" t="s">
        <v>490</v>
      </c>
      <c r="N12" s="259"/>
      <c r="O12" s="268" t="s">
        <v>22</v>
      </c>
      <c r="P12" s="266">
        <v>45929</v>
      </c>
      <c r="Q12" s="265" t="s">
        <v>609</v>
      </c>
    </row>
    <row r="13" spans="2:17" s="257" customFormat="1">
      <c r="B13" s="259">
        <v>11</v>
      </c>
      <c r="C13" s="260" t="s">
        <v>587</v>
      </c>
      <c r="D13" s="261" t="s">
        <v>588</v>
      </c>
      <c r="E13" s="262" t="s">
        <v>494</v>
      </c>
      <c r="F13" s="263">
        <v>530</v>
      </c>
      <c r="G13" s="264">
        <v>3536</v>
      </c>
      <c r="H13" s="259"/>
      <c r="I13" s="285" t="s">
        <v>625</v>
      </c>
      <c r="J13" s="266">
        <v>45929</v>
      </c>
      <c r="K13" s="266">
        <v>45924</v>
      </c>
      <c r="L13" s="259"/>
      <c r="M13" s="267" t="s">
        <v>490</v>
      </c>
      <c r="N13" s="259"/>
      <c r="O13" s="268" t="s">
        <v>22</v>
      </c>
      <c r="P13" s="266">
        <v>45929</v>
      </c>
      <c r="Q13" s="265" t="s">
        <v>610</v>
      </c>
    </row>
    <row r="14" spans="2:17" s="257" customFormat="1">
      <c r="B14" s="259">
        <v>12</v>
      </c>
      <c r="C14" s="260" t="s">
        <v>589</v>
      </c>
      <c r="D14" s="261" t="s">
        <v>590</v>
      </c>
      <c r="E14" s="262" t="s">
        <v>494</v>
      </c>
      <c r="F14" s="263">
        <v>5260</v>
      </c>
      <c r="G14" s="264">
        <v>3167.76</v>
      </c>
      <c r="H14" s="259"/>
      <c r="I14" s="287" t="s">
        <v>625</v>
      </c>
      <c r="J14" s="266">
        <v>45925</v>
      </c>
      <c r="K14" s="266">
        <v>45919</v>
      </c>
      <c r="L14" s="259"/>
      <c r="M14" s="267" t="s">
        <v>490</v>
      </c>
      <c r="N14" s="259"/>
      <c r="O14" s="268" t="s">
        <v>22</v>
      </c>
      <c r="P14" s="266">
        <v>45925</v>
      </c>
      <c r="Q14" s="265" t="s">
        <v>611</v>
      </c>
    </row>
    <row r="15" spans="2:17" s="257" customFormat="1">
      <c r="B15" s="259">
        <v>13</v>
      </c>
      <c r="C15" s="260" t="s">
        <v>591</v>
      </c>
      <c r="D15" s="261" t="s">
        <v>592</v>
      </c>
      <c r="E15" s="262" t="s">
        <v>494</v>
      </c>
      <c r="F15" s="263">
        <v>11</v>
      </c>
      <c r="G15" s="264">
        <v>8799.5</v>
      </c>
      <c r="H15" s="259"/>
      <c r="I15" s="287" t="s">
        <v>626</v>
      </c>
      <c r="J15" s="266">
        <v>45930</v>
      </c>
      <c r="K15" s="266">
        <v>45925</v>
      </c>
      <c r="L15" s="259"/>
      <c r="M15" s="267" t="s">
        <v>490</v>
      </c>
      <c r="N15" s="259"/>
      <c r="O15" s="268" t="s">
        <v>22</v>
      </c>
      <c r="P15" s="266">
        <v>45930</v>
      </c>
      <c r="Q15" s="265" t="s">
        <v>612</v>
      </c>
    </row>
    <row r="16" spans="2:17" s="257" customFormat="1">
      <c r="B16" s="259">
        <v>14</v>
      </c>
      <c r="C16" s="260" t="s">
        <v>593</v>
      </c>
      <c r="D16" s="261" t="s">
        <v>594</v>
      </c>
      <c r="E16" s="262" t="s">
        <v>494</v>
      </c>
      <c r="F16" s="263">
        <v>1624</v>
      </c>
      <c r="G16" s="264">
        <v>24836.35</v>
      </c>
      <c r="H16" s="259"/>
      <c r="I16" s="285" t="s">
        <v>627</v>
      </c>
      <c r="J16" s="266">
        <v>45929</v>
      </c>
      <c r="K16" s="266">
        <v>45918</v>
      </c>
      <c r="L16" s="259"/>
      <c r="M16" s="267" t="s">
        <v>490</v>
      </c>
      <c r="N16" s="259"/>
      <c r="O16" s="268" t="s">
        <v>22</v>
      </c>
      <c r="P16" s="266">
        <v>45929</v>
      </c>
      <c r="Q16" s="265" t="s">
        <v>613</v>
      </c>
    </row>
    <row r="17" spans="2:17" s="257" customFormat="1">
      <c r="B17" s="259">
        <v>15</v>
      </c>
      <c r="C17" s="260" t="s">
        <v>595</v>
      </c>
      <c r="D17" s="261" t="s">
        <v>596</v>
      </c>
      <c r="E17" s="262" t="s">
        <v>494</v>
      </c>
      <c r="F17" s="263">
        <v>98</v>
      </c>
      <c r="G17" s="264">
        <v>8723</v>
      </c>
      <c r="H17" s="259"/>
      <c r="I17" s="285" t="s">
        <v>628</v>
      </c>
      <c r="J17" s="266">
        <v>45929</v>
      </c>
      <c r="K17" s="266">
        <v>45923</v>
      </c>
      <c r="L17" s="259"/>
      <c r="M17" s="267" t="s">
        <v>490</v>
      </c>
      <c r="N17" s="259"/>
      <c r="O17" s="268" t="s">
        <v>22</v>
      </c>
      <c r="P17" s="266">
        <v>45929</v>
      </c>
      <c r="Q17" s="265" t="s">
        <v>614</v>
      </c>
    </row>
    <row r="18" spans="2:17" s="257" customFormat="1">
      <c r="B18" s="259">
        <v>16</v>
      </c>
      <c r="C18" s="260" t="s">
        <v>597</v>
      </c>
      <c r="D18" s="261" t="s">
        <v>598</v>
      </c>
      <c r="E18" s="262" t="s">
        <v>494</v>
      </c>
      <c r="F18" s="263">
        <v>27</v>
      </c>
      <c r="G18" s="264">
        <v>47436</v>
      </c>
      <c r="H18" s="259"/>
      <c r="I18" s="287" t="s">
        <v>625</v>
      </c>
      <c r="J18" s="266">
        <v>45925</v>
      </c>
      <c r="K18" s="266">
        <v>45919</v>
      </c>
      <c r="L18" s="259"/>
      <c r="M18" s="267" t="s">
        <v>490</v>
      </c>
      <c r="N18" s="259"/>
      <c r="O18" s="268" t="s">
        <v>22</v>
      </c>
      <c r="P18" s="266">
        <v>45925</v>
      </c>
      <c r="Q18" s="265" t="s">
        <v>615</v>
      </c>
    </row>
    <row r="19" spans="2:17" s="257" customFormat="1">
      <c r="B19" s="259"/>
      <c r="C19" s="260"/>
      <c r="D19" s="261"/>
      <c r="E19" s="262"/>
      <c r="F19" s="263"/>
      <c r="G19" s="264"/>
      <c r="H19" s="259"/>
      <c r="I19" s="261"/>
      <c r="J19" s="266"/>
      <c r="K19" s="266"/>
      <c r="L19" s="259"/>
      <c r="M19" s="267"/>
      <c r="N19" s="259"/>
      <c r="O19" s="268"/>
      <c r="P19" s="266"/>
      <c r="Q19" s="265"/>
    </row>
    <row r="20" spans="2:17">
      <c r="B20" s="259"/>
      <c r="C20" s="271"/>
      <c r="D20" s="269"/>
      <c r="E20" s="268"/>
      <c r="F20" s="263"/>
      <c r="G20" s="272"/>
      <c r="H20" s="259"/>
      <c r="I20" s="261"/>
      <c r="J20" s="265"/>
      <c r="K20" s="266"/>
      <c r="L20" s="259"/>
      <c r="M20" s="267"/>
      <c r="N20" s="259"/>
      <c r="O20" s="268"/>
      <c r="P20" s="259"/>
      <c r="Q20" s="270"/>
    </row>
    <row r="21" spans="2:17">
      <c r="B21" s="259">
        <v>17</v>
      </c>
      <c r="C21" s="273" t="s">
        <v>512</v>
      </c>
      <c r="D21" s="274" t="s">
        <v>513</v>
      </c>
      <c r="E21" s="273" t="s">
        <v>514</v>
      </c>
      <c r="F21" s="263">
        <v>3673412</v>
      </c>
      <c r="G21" s="275">
        <v>64683.53</v>
      </c>
      <c r="H21" s="259"/>
      <c r="I21" s="274" t="s">
        <v>533</v>
      </c>
      <c r="J21" s="265" t="s">
        <v>550</v>
      </c>
      <c r="K21" s="266">
        <v>45883</v>
      </c>
      <c r="L21" s="259"/>
      <c r="M21" s="267" t="s">
        <v>495</v>
      </c>
      <c r="N21" s="259"/>
      <c r="O21" s="268" t="s">
        <v>22</v>
      </c>
      <c r="P21" s="265" t="s">
        <v>550</v>
      </c>
      <c r="Q21" s="270" t="s">
        <v>552</v>
      </c>
    </row>
    <row r="22" spans="2:17">
      <c r="B22" s="259">
        <v>18</v>
      </c>
      <c r="C22" s="273" t="s">
        <v>515</v>
      </c>
      <c r="D22" s="274" t="s">
        <v>513</v>
      </c>
      <c r="E22" s="273" t="s">
        <v>516</v>
      </c>
      <c r="F22" s="263">
        <v>3673412</v>
      </c>
      <c r="G22" s="275">
        <v>774.74</v>
      </c>
      <c r="H22" s="259"/>
      <c r="I22" s="276" t="s">
        <v>533</v>
      </c>
      <c r="J22" s="265" t="s">
        <v>550</v>
      </c>
      <c r="K22" s="266">
        <v>45883</v>
      </c>
      <c r="L22" s="259"/>
      <c r="M22" s="267" t="s">
        <v>495</v>
      </c>
      <c r="N22" s="259"/>
      <c r="O22" s="268" t="s">
        <v>22</v>
      </c>
      <c r="P22" s="265" t="s">
        <v>550</v>
      </c>
      <c r="Q22" s="270" t="s">
        <v>552</v>
      </c>
    </row>
    <row r="23" spans="2:17">
      <c r="B23" s="259">
        <v>19</v>
      </c>
      <c r="C23" s="277" t="s">
        <v>517</v>
      </c>
      <c r="D23" s="278" t="s">
        <v>529</v>
      </c>
      <c r="E23" s="277" t="s">
        <v>518</v>
      </c>
      <c r="F23" s="263">
        <v>124688</v>
      </c>
      <c r="G23" s="275">
        <v>6218.58</v>
      </c>
      <c r="H23" s="259"/>
      <c r="I23" s="276" t="s">
        <v>534</v>
      </c>
      <c r="J23" s="266">
        <v>45908</v>
      </c>
      <c r="K23" s="266"/>
      <c r="L23" s="259"/>
      <c r="M23" s="267" t="s">
        <v>495</v>
      </c>
      <c r="N23" s="259"/>
      <c r="O23" s="268" t="s">
        <v>22</v>
      </c>
      <c r="P23" s="266">
        <v>45908</v>
      </c>
      <c r="Q23" s="270" t="s">
        <v>553</v>
      </c>
    </row>
    <row r="24" spans="2:17" ht="25.5">
      <c r="B24" s="259">
        <v>20</v>
      </c>
      <c r="C24" s="273" t="s">
        <v>519</v>
      </c>
      <c r="D24" s="274" t="s">
        <v>520</v>
      </c>
      <c r="E24" s="279">
        <v>45292</v>
      </c>
      <c r="F24" s="263">
        <v>3431</v>
      </c>
      <c r="G24" s="275">
        <v>14411.67</v>
      </c>
      <c r="H24" s="259"/>
      <c r="I24" s="276" t="s">
        <v>535</v>
      </c>
      <c r="J24" s="266">
        <v>45908</v>
      </c>
      <c r="K24" s="266">
        <v>45891</v>
      </c>
      <c r="L24" s="259"/>
      <c r="M24" s="267" t="s">
        <v>495</v>
      </c>
      <c r="N24" s="259"/>
      <c r="O24" s="268" t="s">
        <v>22</v>
      </c>
      <c r="P24" s="266">
        <v>45908</v>
      </c>
      <c r="Q24" s="270" t="s">
        <v>554</v>
      </c>
    </row>
    <row r="25" spans="2:17" ht="14.25" customHeight="1">
      <c r="B25" s="259">
        <v>21</v>
      </c>
      <c r="C25" s="280" t="s">
        <v>501</v>
      </c>
      <c r="D25" s="281" t="s">
        <v>502</v>
      </c>
      <c r="E25" s="276" t="s">
        <v>508</v>
      </c>
      <c r="F25" s="263">
        <v>373485</v>
      </c>
      <c r="G25" s="275">
        <v>73947.210000000006</v>
      </c>
      <c r="H25" s="259"/>
      <c r="I25" s="276" t="s">
        <v>536</v>
      </c>
      <c r="J25" s="266">
        <v>45915</v>
      </c>
      <c r="K25" s="266">
        <v>45903</v>
      </c>
      <c r="L25" s="259"/>
      <c r="M25" s="267" t="s">
        <v>495</v>
      </c>
      <c r="N25" s="259"/>
      <c r="O25" s="268" t="s">
        <v>22</v>
      </c>
      <c r="P25" s="266">
        <v>45915</v>
      </c>
      <c r="Q25" s="270" t="s">
        <v>555</v>
      </c>
    </row>
    <row r="26" spans="2:17" ht="18" customHeight="1">
      <c r="B26" s="259">
        <v>22</v>
      </c>
      <c r="C26" s="280" t="s">
        <v>499</v>
      </c>
      <c r="D26" s="281" t="s">
        <v>500</v>
      </c>
      <c r="E26" s="279">
        <v>45566</v>
      </c>
      <c r="F26" s="263">
        <v>20</v>
      </c>
      <c r="G26" s="275">
        <v>9971.5499999999993</v>
      </c>
      <c r="H26" s="259"/>
      <c r="I26" s="269" t="s">
        <v>537</v>
      </c>
      <c r="J26" s="266">
        <v>45908</v>
      </c>
      <c r="K26" s="266">
        <v>45895</v>
      </c>
      <c r="L26" s="259"/>
      <c r="M26" s="267" t="s">
        <v>495</v>
      </c>
      <c r="N26" s="259"/>
      <c r="O26" s="268" t="s">
        <v>22</v>
      </c>
      <c r="P26" s="266">
        <v>45908</v>
      </c>
      <c r="Q26" s="270" t="s">
        <v>556</v>
      </c>
    </row>
    <row r="27" spans="2:17" ht="25.5">
      <c r="B27" s="259">
        <v>23</v>
      </c>
      <c r="C27" s="273" t="s">
        <v>521</v>
      </c>
      <c r="D27" s="274" t="s">
        <v>530</v>
      </c>
      <c r="E27" s="273" t="s">
        <v>531</v>
      </c>
      <c r="F27" s="263">
        <v>820</v>
      </c>
      <c r="G27" s="275">
        <v>287261.45</v>
      </c>
      <c r="H27" s="259"/>
      <c r="I27" s="276" t="s">
        <v>538</v>
      </c>
      <c r="J27" s="266">
        <v>45908</v>
      </c>
      <c r="K27" s="266">
        <v>45894</v>
      </c>
      <c r="L27" s="259"/>
      <c r="M27" s="267" t="s">
        <v>495</v>
      </c>
      <c r="N27" s="259"/>
      <c r="O27" s="268" t="s">
        <v>22</v>
      </c>
      <c r="P27" s="266">
        <v>45908</v>
      </c>
      <c r="Q27" s="270" t="s">
        <v>557</v>
      </c>
    </row>
    <row r="28" spans="2:17" ht="25.5">
      <c r="B28" s="259">
        <v>24</v>
      </c>
      <c r="C28" s="282" t="s">
        <v>522</v>
      </c>
      <c r="D28" s="283" t="s">
        <v>523</v>
      </c>
      <c r="E28" s="282"/>
      <c r="F28" s="263">
        <v>1037</v>
      </c>
      <c r="G28" s="275">
        <v>1842.12</v>
      </c>
      <c r="H28" s="259"/>
      <c r="I28" s="276" t="s">
        <v>539</v>
      </c>
      <c r="J28" s="266">
        <v>45908</v>
      </c>
      <c r="K28" s="266">
        <v>45887</v>
      </c>
      <c r="L28" s="259"/>
      <c r="M28" s="267" t="s">
        <v>495</v>
      </c>
      <c r="N28" s="259"/>
      <c r="O28" s="268" t="s">
        <v>22</v>
      </c>
      <c r="P28" s="266">
        <v>45908</v>
      </c>
      <c r="Q28" s="270" t="s">
        <v>558</v>
      </c>
    </row>
    <row r="29" spans="2:17" ht="25.5">
      <c r="B29" s="259">
        <v>25</v>
      </c>
      <c r="C29" s="273" t="s">
        <v>524</v>
      </c>
      <c r="D29" s="274" t="s">
        <v>525</v>
      </c>
      <c r="E29" s="273" t="s">
        <v>526</v>
      </c>
      <c r="F29" s="263">
        <v>14146</v>
      </c>
      <c r="G29" s="275">
        <v>6550</v>
      </c>
      <c r="H29" s="259"/>
      <c r="I29" s="276" t="s">
        <v>540</v>
      </c>
      <c r="J29" s="266">
        <v>45922</v>
      </c>
      <c r="K29" s="266">
        <v>45903</v>
      </c>
      <c r="L29" s="259"/>
      <c r="M29" s="267" t="s">
        <v>495</v>
      </c>
      <c r="N29" s="259"/>
      <c r="O29" s="268" t="s">
        <v>22</v>
      </c>
      <c r="P29" s="266">
        <v>45922</v>
      </c>
      <c r="Q29" s="270" t="s">
        <v>559</v>
      </c>
    </row>
    <row r="30" spans="2:17" ht="38.25">
      <c r="B30" s="259">
        <v>26</v>
      </c>
      <c r="C30" s="260" t="s">
        <v>492</v>
      </c>
      <c r="D30" s="274" t="s">
        <v>532</v>
      </c>
      <c r="E30" s="273" t="s">
        <v>493</v>
      </c>
      <c r="F30" s="263">
        <v>134262</v>
      </c>
      <c r="G30" s="275">
        <v>399125.83</v>
      </c>
      <c r="H30" s="259"/>
      <c r="I30" s="276" t="s">
        <v>541</v>
      </c>
      <c r="J30" s="266">
        <v>45922</v>
      </c>
      <c r="K30" s="266">
        <v>45897</v>
      </c>
      <c r="L30" s="259"/>
      <c r="M30" s="267" t="s">
        <v>495</v>
      </c>
      <c r="N30" s="259"/>
      <c r="O30" s="268" t="s">
        <v>22</v>
      </c>
      <c r="P30" s="266">
        <v>45922</v>
      </c>
      <c r="Q30" s="270" t="s">
        <v>560</v>
      </c>
    </row>
    <row r="31" spans="2:17" ht="38.25">
      <c r="B31" s="259">
        <v>27</v>
      </c>
      <c r="C31" s="273" t="s">
        <v>509</v>
      </c>
      <c r="D31" s="274" t="s">
        <v>510</v>
      </c>
      <c r="E31" s="279"/>
      <c r="F31" s="263">
        <v>110160</v>
      </c>
      <c r="G31" s="275">
        <v>216537.39</v>
      </c>
      <c r="H31" s="259"/>
      <c r="I31" s="276" t="s">
        <v>542</v>
      </c>
      <c r="J31" s="266">
        <v>45922</v>
      </c>
      <c r="K31" s="266">
        <v>45901</v>
      </c>
      <c r="L31" s="259"/>
      <c r="M31" s="267" t="s">
        <v>495</v>
      </c>
      <c r="N31" s="259"/>
      <c r="O31" s="268" t="s">
        <v>22</v>
      </c>
      <c r="P31" s="266">
        <v>45922</v>
      </c>
      <c r="Q31" s="270" t="s">
        <v>561</v>
      </c>
    </row>
    <row r="32" spans="2:17" ht="25.5">
      <c r="B32" s="259">
        <v>28</v>
      </c>
      <c r="C32" s="280" t="s">
        <v>496</v>
      </c>
      <c r="D32" s="281" t="s">
        <v>497</v>
      </c>
      <c r="E32" s="280" t="s">
        <v>498</v>
      </c>
      <c r="F32" s="263">
        <v>317</v>
      </c>
      <c r="G32" s="275">
        <v>10604.14</v>
      </c>
      <c r="H32" s="259"/>
      <c r="I32" s="276" t="s">
        <v>543</v>
      </c>
      <c r="J32" s="265" t="s">
        <v>551</v>
      </c>
      <c r="K32" s="266">
        <v>45910</v>
      </c>
      <c r="L32" s="259"/>
      <c r="M32" s="267" t="s">
        <v>495</v>
      </c>
      <c r="N32" s="259"/>
      <c r="O32" s="268" t="s">
        <v>22</v>
      </c>
      <c r="P32" s="265" t="s">
        <v>551</v>
      </c>
      <c r="Q32" s="270" t="s">
        <v>562</v>
      </c>
    </row>
    <row r="33" spans="2:17">
      <c r="B33" s="259">
        <v>29</v>
      </c>
      <c r="C33" s="277" t="s">
        <v>517</v>
      </c>
      <c r="D33" s="278" t="str">
        <f>IFERROR(VLOOKUP([1]!Tabela3[[#This Row],[EMPRESA]],[1]!Tabela2[#Data],3,FALSE),"")</f>
        <v>16.783.824/0001-15</v>
      </c>
      <c r="E33" s="277" t="s">
        <v>518</v>
      </c>
      <c r="F33" s="263">
        <v>1255686</v>
      </c>
      <c r="G33" s="275">
        <v>6218.58</v>
      </c>
      <c r="H33" s="259"/>
      <c r="I33" s="276" t="s">
        <v>544</v>
      </c>
      <c r="J33" s="266">
        <v>45925</v>
      </c>
      <c r="K33" s="266">
        <v>45915</v>
      </c>
      <c r="L33" s="259"/>
      <c r="M33" s="267" t="s">
        <v>495</v>
      </c>
      <c r="N33" s="259"/>
      <c r="O33" s="268" t="s">
        <v>22</v>
      </c>
      <c r="P33" s="266">
        <v>45925</v>
      </c>
      <c r="Q33" s="270" t="s">
        <v>563</v>
      </c>
    </row>
    <row r="34" spans="2:17" ht="38.25">
      <c r="B34" s="259">
        <v>30</v>
      </c>
      <c r="C34" s="260" t="s">
        <v>492</v>
      </c>
      <c r="D34" s="274" t="str">
        <f>IFERROR(VLOOKUP([1]!Tabela3[[#This Row],[EMPRESA]],[1]!Tabela2[#Data],3,FALSE),"")</f>
        <v>34.687.638/0001-64</v>
      </c>
      <c r="E34" s="273" t="s">
        <v>493</v>
      </c>
      <c r="F34" s="263">
        <v>137578</v>
      </c>
      <c r="G34" s="275">
        <v>399125.83</v>
      </c>
      <c r="H34" s="259"/>
      <c r="I34" s="276" t="s">
        <v>545</v>
      </c>
      <c r="J34" s="265" t="s">
        <v>551</v>
      </c>
      <c r="K34" s="266">
        <v>45918</v>
      </c>
      <c r="L34" s="259"/>
      <c r="M34" s="267" t="s">
        <v>495</v>
      </c>
      <c r="N34" s="259"/>
      <c r="O34" s="268" t="s">
        <v>22</v>
      </c>
      <c r="P34" s="265" t="s">
        <v>551</v>
      </c>
      <c r="Q34" s="270" t="s">
        <v>564</v>
      </c>
    </row>
    <row r="35" spans="2:17">
      <c r="B35" s="259">
        <v>31</v>
      </c>
      <c r="C35" s="260" t="s">
        <v>527</v>
      </c>
      <c r="D35" s="274" t="str">
        <f>IFERROR(VLOOKUP([1]!Tabela3[[#This Row],[EMPRESA]],[1]!Tabela2[#Data],3,FALSE),"")</f>
        <v>01.797.423/0001-47</v>
      </c>
      <c r="E35" s="273" t="str">
        <f>IFERROR(VLOOKUP([1]!Tabela3[[#This Row],[EMPRESA]],[1]!Tabela2[#Data],4,FALSE),"")</f>
        <v>22/2016</v>
      </c>
      <c r="F35" s="263">
        <v>104</v>
      </c>
      <c r="G35" s="275">
        <v>18600</v>
      </c>
      <c r="H35" s="259"/>
      <c r="I35" s="276" t="s">
        <v>546</v>
      </c>
      <c r="J35" s="266">
        <v>45930</v>
      </c>
      <c r="K35" s="266">
        <v>45909</v>
      </c>
      <c r="L35" s="259"/>
      <c r="M35" s="267" t="s">
        <v>495</v>
      </c>
      <c r="N35" s="259"/>
      <c r="O35" s="268" t="s">
        <v>22</v>
      </c>
      <c r="P35" s="266">
        <v>45930</v>
      </c>
      <c r="Q35" s="265" t="s">
        <v>565</v>
      </c>
    </row>
    <row r="36" spans="2:17">
      <c r="B36" s="259">
        <v>32</v>
      </c>
      <c r="C36" s="260" t="s">
        <v>527</v>
      </c>
      <c r="D36" s="274" t="s">
        <v>528</v>
      </c>
      <c r="E36" s="279">
        <v>45536</v>
      </c>
      <c r="F36" s="263">
        <v>41</v>
      </c>
      <c r="G36" s="275">
        <v>2930.04</v>
      </c>
      <c r="H36" s="259"/>
      <c r="I36" s="276" t="s">
        <v>546</v>
      </c>
      <c r="J36" s="266">
        <v>45930</v>
      </c>
      <c r="K36" s="266">
        <v>45909</v>
      </c>
      <c r="L36" s="259"/>
      <c r="M36" s="267" t="s">
        <v>495</v>
      </c>
      <c r="N36" s="259"/>
      <c r="O36" s="268" t="s">
        <v>22</v>
      </c>
      <c r="P36" s="266">
        <v>45930</v>
      </c>
      <c r="Q36" s="265" t="s">
        <v>566</v>
      </c>
    </row>
    <row r="37" spans="2:17">
      <c r="B37" s="259">
        <v>33</v>
      </c>
      <c r="C37" s="282" t="s">
        <v>503</v>
      </c>
      <c r="D37" s="283" t="s">
        <v>491</v>
      </c>
      <c r="E37" s="282" t="s">
        <v>504</v>
      </c>
      <c r="F37" s="263">
        <v>3098</v>
      </c>
      <c r="G37" s="275">
        <v>205153.36</v>
      </c>
      <c r="H37" s="259"/>
      <c r="I37" s="271" t="s">
        <v>547</v>
      </c>
      <c r="J37" s="266">
        <v>45925</v>
      </c>
      <c r="K37" s="266">
        <v>45915</v>
      </c>
      <c r="L37" s="259"/>
      <c r="M37" s="267" t="s">
        <v>495</v>
      </c>
      <c r="N37" s="259"/>
      <c r="O37" s="268" t="s">
        <v>22</v>
      </c>
      <c r="P37" s="266">
        <v>45925</v>
      </c>
      <c r="Q37" s="265" t="s">
        <v>567</v>
      </c>
    </row>
    <row r="38" spans="2:17">
      <c r="B38" s="259">
        <v>34</v>
      </c>
      <c r="C38" s="260" t="s">
        <v>505</v>
      </c>
      <c r="D38" s="274" t="s">
        <v>506</v>
      </c>
      <c r="E38" s="273" t="s">
        <v>507</v>
      </c>
      <c r="F38" s="263">
        <v>201001272</v>
      </c>
      <c r="G38" s="275">
        <v>3691.42</v>
      </c>
      <c r="H38" s="259"/>
      <c r="I38" s="271" t="s">
        <v>548</v>
      </c>
      <c r="J38" s="266">
        <v>45925</v>
      </c>
      <c r="K38" s="266">
        <v>45908</v>
      </c>
      <c r="L38" s="259"/>
      <c r="M38" s="267" t="s">
        <v>495</v>
      </c>
      <c r="N38" s="259"/>
      <c r="O38" s="268" t="s">
        <v>22</v>
      </c>
      <c r="P38" s="266">
        <v>45925</v>
      </c>
      <c r="Q38" s="270" t="s">
        <v>568</v>
      </c>
    </row>
    <row r="39" spans="2:17">
      <c r="B39" s="259">
        <v>35</v>
      </c>
      <c r="C39" s="260" t="s">
        <v>505</v>
      </c>
      <c r="D39" s="274" t="s">
        <v>506</v>
      </c>
      <c r="E39" s="273" t="s">
        <v>507</v>
      </c>
      <c r="F39" s="263">
        <v>70100058</v>
      </c>
      <c r="G39" s="275">
        <v>487.95</v>
      </c>
      <c r="H39" s="259"/>
      <c r="I39" s="271" t="s">
        <v>548</v>
      </c>
      <c r="J39" s="266">
        <v>45925</v>
      </c>
      <c r="K39" s="266">
        <v>45908</v>
      </c>
      <c r="L39" s="259"/>
      <c r="M39" s="267" t="s">
        <v>495</v>
      </c>
      <c r="N39" s="259"/>
      <c r="O39" s="268" t="s">
        <v>22</v>
      </c>
      <c r="P39" s="266">
        <v>45925</v>
      </c>
      <c r="Q39" s="265" t="s">
        <v>569</v>
      </c>
    </row>
    <row r="40" spans="2:17" ht="38.25">
      <c r="B40" s="259">
        <v>36</v>
      </c>
      <c r="C40" s="273" t="s">
        <v>509</v>
      </c>
      <c r="D40" s="274" t="s">
        <v>510</v>
      </c>
      <c r="E40" s="279"/>
      <c r="F40" s="263">
        <v>112239</v>
      </c>
      <c r="G40" s="275">
        <v>239039.24</v>
      </c>
      <c r="H40" s="259"/>
      <c r="I40" s="284" t="s">
        <v>549</v>
      </c>
      <c r="J40" s="266">
        <v>45925</v>
      </c>
      <c r="K40" s="266">
        <v>45917</v>
      </c>
      <c r="L40" s="259"/>
      <c r="M40" s="267" t="s">
        <v>495</v>
      </c>
      <c r="N40" s="259"/>
      <c r="O40" s="268" t="s">
        <v>22</v>
      </c>
      <c r="P40" s="266">
        <v>45925</v>
      </c>
      <c r="Q40" s="270" t="s">
        <v>570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AGOSTO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2025-12-16T00:37:25Z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