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9389EA85-30AD-47A3-9A30-060B76258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6" l="1"/>
  <c r="D16" i="16"/>
</calcChain>
</file>

<file path=xl/sharedStrings.xml><?xml version="1.0" encoding="utf-8"?>
<sst xmlns="http://schemas.openxmlformats.org/spreadsheetml/2006/main" count="1535" uniqueCount="572">
  <si>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</si>
  <si>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</si>
  <si>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</si>
  <si>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</si>
  <si>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</si>
  <si>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</si>
  <si>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</si>
  <si>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</si>
  <si>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</si>
  <si>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</si>
  <si>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</si>
  <si>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</si>
  <si>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</si>
  <si>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</si>
  <si>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</si>
  <si>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</si>
  <si>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</si>
  <si>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</si>
  <si>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</si>
  <si>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</si>
  <si>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</si>
  <si>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</si>
  <si>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</si>
  <si>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</si>
  <si>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</si>
  <si>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</si>
  <si>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</si>
  <si>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</si>
  <si>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</si>
  <si>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</si>
  <si>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</si>
  <si>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</si>
  <si>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</si>
  <si>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</si>
  <si>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</si>
  <si>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</si>
  <si>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</si>
  <si>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</si>
  <si>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</si>
  <si>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</si>
  <si>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</si>
  <si>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</si>
  <si>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</si>
  <si>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</si>
  <si>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</si>
  <si>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</si>
  <si>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</si>
  <si>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</si>
  <si>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</si>
  <si>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</si>
  <si>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</si>
  <si>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</si>
  <si>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</si>
  <si>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</si>
  <si>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</si>
  <si>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</si>
  <si>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</si>
  <si>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</si>
  <si>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</si>
  <si>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</si>
  <si>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</si>
  <si>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</si>
  <si>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</si>
  <si>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</si>
  <si>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</si>
  <si>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</si>
  <si>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</si>
  <si>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</si>
  <si>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</si>
  <si>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</si>
  <si>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</si>
  <si>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</si>
  <si>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</si>
  <si>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</si>
  <si>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</si>
  <si>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</si>
  <si>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</si>
  <si>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</si>
  <si>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</si>
  <si>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</si>
  <si>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</si>
  <si>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</si>
  <si>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</si>
  <si>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</si>
  <si>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</si>
  <si>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</si>
  <si>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</si>
  <si>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</si>
  <si>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</si>
  <si>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</si>
  <si>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</si>
  <si>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</si>
  <si>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</si>
  <si>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</si>
  <si>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</si>
  <si>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</si>
  <si>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</si>
  <si>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</si>
  <si>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</si>
  <si>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</si>
  <si>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</si>
  <si>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</si>
  <si>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</si>
  <si>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</si>
  <si>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</si>
  <si>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</si>
  <si>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</si>
  <si>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</si>
  <si>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</si>
  <si>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</si>
  <si>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</si>
  <si>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</si>
  <si>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</si>
  <si>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</si>
  <si>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</si>
  <si>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</si>
  <si>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</si>
  <si>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</si>
  <si>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</si>
  <si>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</si>
  <si>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</si>
  <si>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</si>
  <si>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</si>
  <si>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</si>
  <si>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</si>
  <si>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</si>
  <si>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</si>
  <si>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</si>
  <si>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</si>
  <si>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</si>
  <si>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</si>
  <si>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</si>
  <si>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</si>
  <si>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</si>
  <si>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</si>
  <si>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</si>
  <si>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</si>
  <si>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</si>
  <si>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</si>
  <si>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</si>
  <si>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</si>
  <si>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</si>
  <si>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</si>
  <si>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</si>
  <si>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</si>
  <si>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</si>
  <si>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</si>
  <si>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</si>
  <si>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</si>
  <si>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</si>
  <si>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</si>
  <si>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</si>
  <si>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</si>
  <si>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</si>
  <si>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</si>
  <si>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</si>
  <si>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</si>
  <si>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</si>
  <si>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</si>
  <si>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</si>
  <si>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</si>
  <si>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</si>
  <si>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</si>
  <si>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</si>
  <si>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</si>
  <si>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</si>
  <si>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</si>
  <si>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</si>
  <si>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</si>
  <si>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</si>
  <si>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</si>
  <si>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</si>
  <si>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</si>
  <si>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</si>
  <si>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</si>
  <si>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</si>
  <si>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</si>
  <si>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</si>
  <si>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</si>
  <si>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</si>
  <si>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</si>
  <si>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</si>
  <si>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</si>
  <si>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</si>
  <si>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</si>
  <si>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</si>
  <si>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</si>
  <si>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</si>
  <si>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</si>
  <si>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</si>
  <si>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</si>
  <si>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</si>
  <si>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</si>
  <si>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</si>
  <si>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</si>
  <si>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</si>
  <si>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</si>
  <si>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</si>
  <si>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</si>
  <si>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</si>
  <si>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</si>
  <si>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</si>
  <si>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</si>
  <si>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</si>
  <si>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</si>
  <si>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</si>
  <si>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</si>
  <si>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</si>
  <si>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</si>
  <si>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</si>
  <si>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</si>
  <si>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</si>
  <si>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</si>
  <si>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</si>
  <si>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</si>
  <si>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</si>
  <si>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</si>
  <si>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</si>
  <si>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</si>
  <si>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</si>
  <si>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</si>
  <si>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</si>
  <si>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</si>
  <si>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</si>
  <si>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</si>
  <si>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</si>
  <si>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</si>
  <si>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</si>
  <si>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</si>
  <si>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</si>
  <si>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</si>
  <si>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</si>
  <si>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</si>
  <si>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</si>
  <si>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</si>
  <si>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</si>
  <si>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</si>
  <si>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</si>
  <si>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</si>
  <si>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</si>
  <si>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</si>
  <si>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</si>
  <si>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</si>
  <si>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</si>
  <si>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</si>
  <si>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</si>
  <si>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</si>
  <si>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</si>
  <si>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</si>
  <si>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</si>
  <si>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</si>
  <si>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</si>
  <si>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</si>
  <si>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</si>
  <si>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</si>
  <si>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</si>
  <si>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</si>
  <si>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</si>
  <si>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</si>
  <si>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</si>
  <si>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</si>
  <si>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</si>
  <si>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</si>
  <si>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</si>
  <si>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</si>
  <si>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</si>
  <si>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</si>
  <si>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</si>
  <si>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</si>
  <si>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</si>
  <si>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</si>
  <si>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</si>
  <si>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</si>
  <si>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</si>
  <si>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</si>
  <si>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</si>
  <si>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</si>
  <si>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</si>
  <si>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</si>
  <si>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</si>
  <si>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</si>
  <si>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</si>
  <si>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</si>
  <si>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</si>
  <si>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</si>
  <si>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</si>
  <si>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</si>
  <si>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</si>
  <si>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</si>
  <si>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</si>
  <si>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</si>
  <si>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</si>
  <si>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</si>
  <si>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</si>
  <si>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</si>
  <si>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</si>
  <si>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</si>
  <si>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</si>
  <si>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</si>
  <si>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</si>
  <si>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</si>
  <si>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</si>
  <si>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</si>
  <si>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</si>
  <si>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</si>
  <si>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</si>
  <si>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</si>
  <si>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</si>
  <si>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</si>
  <si>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</si>
  <si>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</si>
  <si>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</si>
  <si>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</si>
  <si>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</si>
  <si>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</si>
  <si>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</si>
  <si>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</si>
  <si>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</si>
  <si>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</si>
  <si>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</si>
  <si>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</si>
  <si>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</si>
  <si>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</si>
  <si>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</si>
  <si>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</si>
  <si>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</si>
  <si>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</si>
  <si>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</si>
  <si>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</si>
  <si>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</si>
  <si>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</si>
  <si>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</si>
  <si>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</si>
  <si>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</si>
  <si>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</si>
  <si>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</si>
  <si>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</si>
  <si>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</si>
  <si>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</si>
  <si>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</si>
  <si>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</si>
  <si>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</si>
  <si>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</si>
  <si>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</si>
  <si>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</si>
  <si>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</si>
  <si>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</si>
  <si>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</si>
  <si>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</si>
  <si>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</si>
  <si>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</si>
  <si>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</si>
  <si>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</si>
  <si>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</si>
  <si>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</si>
  <si>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</si>
  <si>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</si>
  <si>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</si>
  <si>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</si>
  <si>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</si>
  <si>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</si>
  <si>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</si>
  <si>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</si>
  <si>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</si>
  <si>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</si>
  <si>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</si>
  <si>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</si>
  <si>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</si>
  <si>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</si>
  <si>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</si>
  <si>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</si>
  <si>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</si>
  <si>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</si>
  <si>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</si>
  <si>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</si>
  <si>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</si>
  <si>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</si>
  <si>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</si>
  <si>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</si>
  <si>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</si>
  <si>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</si>
  <si>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</si>
  <si>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</si>
  <si>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</si>
  <si>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</si>
  <si>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</si>
  <si>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</si>
  <si>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</si>
  <si>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</si>
  <si>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</si>
  <si>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</si>
  <si>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</si>
  <si>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</si>
  <si>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</si>
  <si>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</si>
  <si>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</si>
  <si>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</si>
  <si>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</si>
  <si>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</si>
  <si>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</si>
  <si>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</si>
  <si>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</si>
  <si>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</si>
  <si>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</si>
  <si>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</si>
  <si>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</si>
  <si>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</si>
  <si>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</si>
  <si>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</si>
  <si>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</si>
  <si>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</si>
  <si>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</si>
  <si>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</si>
  <si>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</si>
  <si>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</si>
  <si>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</si>
  <si>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</si>
  <si>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</si>
  <si>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</si>
  <si>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</si>
  <si>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</si>
  <si>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</si>
  <si>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</si>
  <si>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</si>
  <si>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</si>
  <si>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</si>
  <si>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</si>
  <si>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</si>
  <si>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</si>
  <si>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</si>
  <si>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</si>
  <si>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</si>
  <si>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</si>
  <si>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</si>
  <si>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</si>
  <si>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</si>
  <si>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</si>
  <si>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</si>
  <si>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</si>
  <si>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</si>
  <si>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</si>
  <si>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</si>
  <si>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</si>
  <si>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</si>
  <si>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</si>
  <si>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</si>
  <si>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</si>
  <si>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</si>
  <si>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</si>
  <si>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</si>
  <si>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</si>
  <si>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</si>
  <si>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</si>
  <si>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</si>
  <si>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</si>
  <si>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</si>
  <si>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</si>
  <si>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</si>
  <si>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</si>
  <si>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</si>
  <si>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</si>
  <si>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</si>
  <si>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</si>
  <si>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</si>
  <si>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</si>
  <si>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</si>
  <si>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</si>
  <si>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</si>
  <si>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</si>
  <si>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</si>
  <si>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</si>
  <si>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</si>
  <si>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</si>
  <si>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</si>
  <si>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</si>
  <si>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</si>
  <si>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</si>
  <si>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</si>
  <si>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</si>
  <si>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</si>
  <si>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</si>
  <si>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</si>
  <si>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</si>
  <si>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</si>
  <si>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</si>
  <si>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</si>
  <si>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</si>
  <si>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</si>
  <si>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</si>
  <si>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</si>
  <si>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</si>
  <si>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</si>
  <si>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LIDERANÇA LIMPEZA</t>
  </si>
  <si>
    <t>23/2022</t>
  </si>
  <si>
    <t>DISPENSA</t>
  </si>
  <si>
    <t>Prestação de Serviço</t>
  </si>
  <si>
    <t>ECOLIMP</t>
  </si>
  <si>
    <t>30.634.243/0001-42</t>
  </si>
  <si>
    <t>36/2021</t>
  </si>
  <si>
    <t>L BRASIL</t>
  </si>
  <si>
    <t>34.687.638/0001-64</t>
  </si>
  <si>
    <t>JR CONSTRUÇÕES</t>
  </si>
  <si>
    <t>13.963.910/0001-11</t>
  </si>
  <si>
    <t>SEMPRE BOM</t>
  </si>
  <si>
    <t>44/2022</t>
  </si>
  <si>
    <t>Embratel</t>
  </si>
  <si>
    <t>40.432.544/0001-47</t>
  </si>
  <si>
    <t>TRD</t>
  </si>
  <si>
    <t>MURILO</t>
  </si>
  <si>
    <t>977.168.202-49</t>
  </si>
  <si>
    <t>12/2024</t>
  </si>
  <si>
    <t>MINISTÉRIO DA JUSTIÇA E SEGURANÇA PÚBLICA
DEPARTAMENTO PENITENCIÁRIO NACIONAL
PENITENCIÁRIA FEDERAL EM PORTO VELHO/RO
AGOSTO DE 2025</t>
  </si>
  <si>
    <t>EQS</t>
  </si>
  <si>
    <t>80.464.753/0001-97</t>
  </si>
  <si>
    <t>130866</t>
  </si>
  <si>
    <t>373359</t>
  </si>
  <si>
    <t>23/08/2025</t>
  </si>
  <si>
    <t>08/08/2025</t>
  </si>
  <si>
    <t>11/08/2025</t>
  </si>
  <si>
    <t>18/08/2025</t>
  </si>
  <si>
    <t>13/08/2025</t>
  </si>
  <si>
    <t>22/08/2025</t>
  </si>
  <si>
    <t>25/08/2025</t>
  </si>
  <si>
    <t>000307
a
000319</t>
  </si>
  <si>
    <t>000325
000324
000514</t>
  </si>
  <si>
    <t>000123
a
000140</t>
  </si>
  <si>
    <t>000330
000329</t>
  </si>
  <si>
    <t>000327</t>
  </si>
  <si>
    <t>000328
000374
000416</t>
  </si>
  <si>
    <t>000332
000333
000334
a
000346
000371</t>
  </si>
  <si>
    <t>000364</t>
  </si>
  <si>
    <t>000370
000369</t>
  </si>
  <si>
    <t>000372</t>
  </si>
  <si>
    <t>DUARTE</t>
  </si>
  <si>
    <t>GUAPUI</t>
  </si>
  <si>
    <t>JL DISTRIBUIDORA</t>
  </si>
  <si>
    <t>IF SOLUCOES</t>
  </si>
  <si>
    <t>MARIA EDUARDA</t>
  </si>
  <si>
    <t>DISMATH</t>
  </si>
  <si>
    <t>NOVA OESTE</t>
  </si>
  <si>
    <t>54.279.764/0001-97</t>
  </si>
  <si>
    <t>24.321.932/0001-02</t>
  </si>
  <si>
    <t>52.767.783/0001-37</t>
  </si>
  <si>
    <t>50.789.438/0001-79</t>
  </si>
  <si>
    <t>53.599.462/0001-38</t>
  </si>
  <si>
    <t>34.180.445/0001-12</t>
  </si>
  <si>
    <t>34.772.843/0001-28</t>
  </si>
  <si>
    <t>000326</t>
  </si>
  <si>
    <t>000323</t>
  </si>
  <si>
    <t>000347</t>
  </si>
  <si>
    <t>000348</t>
  </si>
  <si>
    <t>000363</t>
  </si>
  <si>
    <t>000367</t>
  </si>
  <si>
    <t>000365</t>
  </si>
  <si>
    <t>000366</t>
  </si>
  <si>
    <t>000368</t>
  </si>
  <si>
    <t>08120.001387/2025-23</t>
  </si>
  <si>
    <t>08120.003222/2025-96</t>
  </si>
  <si>
    <t>08120.002310/2025-71</t>
  </si>
  <si>
    <t>08120.003202/2025-15</t>
  </si>
  <si>
    <t>08120.006786/2025-81</t>
  </si>
  <si>
    <t>08120.006009/2025-36</t>
  </si>
  <si>
    <t>08120.006838/2025-19</t>
  </si>
  <si>
    <t>08120.005858/2025-72</t>
  </si>
  <si>
    <t>08120.005744/2025-22</t>
  </si>
  <si>
    <t>08084.001789/2025-10</t>
  </si>
  <si>
    <t>08120.005502/2025-39</t>
  </si>
  <si>
    <t>08120.005853/2025-40</t>
  </si>
  <si>
    <t>08084.004468/2025-69</t>
  </si>
  <si>
    <t>08120.006405/2025-63</t>
  </si>
  <si>
    <t>08120.006771/2025-12</t>
  </si>
  <si>
    <t>08120.006408/2025-05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</si>
</sst>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305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/>
    <xf numFmtId="0" fontId="29" fillId="0" borderId="8" xfId="0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left" vertical="center" wrapText="1"/>
    </xf>
    <xf numFmtId="14" fontId="29" fillId="0" borderId="8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left" vertical="center" wrapText="1"/>
    </xf>
    <xf numFmtId="165" fontId="29" fillId="0" borderId="8" xfId="0" applyNumberFormat="1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/>
    </xf>
    <xf numFmtId="165" fontId="26" fillId="0" borderId="8" xfId="0" applyNumberFormat="1" applyFont="1" applyBorder="1" applyAlignment="1">
      <alignment horizontal="left" vertical="center"/>
    </xf>
    <xf numFmtId="0" fontId="27" fillId="0" borderId="8" xfId="0" applyFont="1" applyBorder="1" applyAlignment="1">
      <alignment horizontal="left" wrapText="1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wrapText="1"/>
    </xf>
    <xf numFmtId="0" fontId="29" fillId="0" borderId="8" xfId="0" applyFont="1" applyBorder="1" applyAlignment="1">
      <alignment horizontal="left"/>
    </xf>
    <xf numFmtId="17" fontId="29" fillId="0" borderId="8" xfId="0" applyNumberFormat="1" applyFont="1" applyBorder="1" applyAlignment="1">
      <alignment horizontal="left" vertical="center" wrapText="1"/>
    </xf>
    <xf numFmtId="49" fontId="23" fillId="0" borderId="8" xfId="0" applyNumberFormat="1" applyFont="1" applyBorder="1" applyAlignment="1">
      <alignment horizontal="left" vertical="center"/>
    </xf>
    <xf numFmtId="17" fontId="29" fillId="0" borderId="8" xfId="0" applyNumberFormat="1" applyFont="1" applyBorder="1" applyAlignment="1">
      <alignment horizontal="left" wrapText="1"/>
    </xf>
    <xf numFmtId="0" fontId="24" fillId="5" borderId="2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0" fontId="29" fillId="0" borderId="8" xfId="0" applyFont="1" applyFill="1" applyBorder="1"/>
    <xf numFmtId="0" fontId="29" fillId="0" borderId="8" xfId="0" applyFont="1" applyFill="1" applyBorder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/>
    </xf>
    <xf numFmtId="165" fontId="29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165" fontId="26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17" fontId="29" fillId="0" borderId="8" xfId="0" applyNumberFormat="1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43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E14" sqref="E14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81" t="s">
        <v>511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8">
        <v>1</v>
      </c>
      <c r="C3" s="293" t="s">
        <v>533</v>
      </c>
      <c r="D3" s="294" t="s">
        <v>540</v>
      </c>
      <c r="E3" s="282" t="s">
        <v>494</v>
      </c>
      <c r="F3" s="288">
        <v>49</v>
      </c>
      <c r="G3" s="295">
        <v>38254.44</v>
      </c>
      <c r="H3" s="283"/>
      <c r="I3" s="290" t="s">
        <v>556</v>
      </c>
      <c r="J3" s="291">
        <v>45880</v>
      </c>
      <c r="K3" s="291">
        <v>45863</v>
      </c>
      <c r="L3" s="283"/>
      <c r="M3" s="284" t="s">
        <v>490</v>
      </c>
      <c r="N3" s="283"/>
      <c r="O3" s="285" t="s">
        <v>22</v>
      </c>
      <c r="P3" s="291">
        <v>45880</v>
      </c>
      <c r="Q3" s="290" t="s">
        <v>547</v>
      </c>
    </row>
    <row r="4" spans="2:17" s="257" customFormat="1">
      <c r="B4" s="258">
        <v>2</v>
      </c>
      <c r="C4" s="293" t="s">
        <v>508</v>
      </c>
      <c r="D4" s="294" t="s">
        <v>509</v>
      </c>
      <c r="E4" s="282" t="s">
        <v>494</v>
      </c>
      <c r="F4" s="288">
        <v>32525791</v>
      </c>
      <c r="G4" s="295">
        <v>5210.22</v>
      </c>
      <c r="H4" s="283"/>
      <c r="I4" s="290" t="s">
        <v>557</v>
      </c>
      <c r="J4" s="291">
        <v>45877</v>
      </c>
      <c r="K4" s="291">
        <v>45877</v>
      </c>
      <c r="L4" s="283"/>
      <c r="M4" s="284" t="s">
        <v>490</v>
      </c>
      <c r="N4" s="283"/>
      <c r="O4" s="285" t="s">
        <v>22</v>
      </c>
      <c r="P4" s="291">
        <v>45877</v>
      </c>
      <c r="Q4" s="290" t="s">
        <v>548</v>
      </c>
    </row>
    <row r="5" spans="2:17" s="257" customFormat="1">
      <c r="B5" s="258">
        <v>3</v>
      </c>
      <c r="C5" s="293" t="s">
        <v>534</v>
      </c>
      <c r="D5" s="294" t="s">
        <v>541</v>
      </c>
      <c r="E5" s="282" t="s">
        <v>494</v>
      </c>
      <c r="F5" s="288">
        <v>4761</v>
      </c>
      <c r="G5" s="295">
        <v>33000</v>
      </c>
      <c r="H5" s="283"/>
      <c r="I5" s="290" t="s">
        <v>558</v>
      </c>
      <c r="J5" s="291">
        <v>45874</v>
      </c>
      <c r="K5" s="291">
        <v>45876</v>
      </c>
      <c r="L5" s="283"/>
      <c r="M5" s="284" t="s">
        <v>490</v>
      </c>
      <c r="N5" s="283"/>
      <c r="O5" s="285" t="s">
        <v>22</v>
      </c>
      <c r="P5" s="291">
        <v>45887</v>
      </c>
      <c r="Q5" s="290" t="s">
        <v>549</v>
      </c>
    </row>
    <row r="6" spans="2:17" s="257" customFormat="1">
      <c r="B6" s="258">
        <v>4</v>
      </c>
      <c r="C6" s="293" t="s">
        <v>535</v>
      </c>
      <c r="D6" s="294" t="s">
        <v>542</v>
      </c>
      <c r="E6" s="282" t="s">
        <v>494</v>
      </c>
      <c r="F6" s="288">
        <v>15</v>
      </c>
      <c r="G6" s="295">
        <v>6172</v>
      </c>
      <c r="H6" s="283"/>
      <c r="I6" s="290" t="s">
        <v>559</v>
      </c>
      <c r="J6" s="291">
        <v>45874</v>
      </c>
      <c r="K6" s="291">
        <v>45862</v>
      </c>
      <c r="L6" s="283"/>
      <c r="M6" s="284" t="s">
        <v>490</v>
      </c>
      <c r="N6" s="283"/>
      <c r="O6" s="285" t="s">
        <v>22</v>
      </c>
      <c r="P6" s="291">
        <v>45887</v>
      </c>
      <c r="Q6" s="292" t="s">
        <v>550</v>
      </c>
    </row>
    <row r="7" spans="2:17" s="257" customFormat="1">
      <c r="B7" s="258">
        <v>5</v>
      </c>
      <c r="C7" s="293" t="s">
        <v>536</v>
      </c>
      <c r="D7" s="294" t="s">
        <v>543</v>
      </c>
      <c r="E7" s="282" t="s">
        <v>494</v>
      </c>
      <c r="F7" s="288">
        <v>20</v>
      </c>
      <c r="G7" s="295">
        <v>4400</v>
      </c>
      <c r="H7" s="283"/>
      <c r="I7" s="290" t="s">
        <v>556</v>
      </c>
      <c r="J7" s="291">
        <v>45887</v>
      </c>
      <c r="K7" s="291">
        <v>45863</v>
      </c>
      <c r="L7" s="283"/>
      <c r="M7" s="284" t="s">
        <v>490</v>
      </c>
      <c r="N7" s="283"/>
      <c r="O7" s="285" t="s">
        <v>22</v>
      </c>
      <c r="P7" s="291">
        <v>45887</v>
      </c>
      <c r="Q7" s="290" t="s">
        <v>551</v>
      </c>
    </row>
    <row r="8" spans="2:17" s="257" customFormat="1">
      <c r="B8" s="258">
        <v>6</v>
      </c>
      <c r="C8" s="293" t="s">
        <v>537</v>
      </c>
      <c r="D8" s="294" t="s">
        <v>544</v>
      </c>
      <c r="E8" s="282" t="s">
        <v>494</v>
      </c>
      <c r="F8" s="288">
        <v>122</v>
      </c>
      <c r="G8" s="295">
        <v>5900</v>
      </c>
      <c r="H8" s="283"/>
      <c r="I8" s="290" t="s">
        <v>560</v>
      </c>
      <c r="J8" s="291">
        <v>45891</v>
      </c>
      <c r="K8" s="291">
        <v>45887</v>
      </c>
      <c r="L8" s="283"/>
      <c r="M8" s="284" t="s">
        <v>490</v>
      </c>
      <c r="N8" s="283"/>
      <c r="O8" s="285" t="s">
        <v>22</v>
      </c>
      <c r="P8" s="291">
        <v>45891</v>
      </c>
      <c r="Q8" s="290" t="s">
        <v>552</v>
      </c>
    </row>
    <row r="9" spans="2:17" s="257" customFormat="1">
      <c r="B9" s="258">
        <v>7</v>
      </c>
      <c r="C9" s="293" t="s">
        <v>538</v>
      </c>
      <c r="D9" s="294" t="s">
        <v>545</v>
      </c>
      <c r="E9" s="282" t="s">
        <v>494</v>
      </c>
      <c r="F9" s="288">
        <v>4133</v>
      </c>
      <c r="G9" s="295">
        <v>9880</v>
      </c>
      <c r="H9" s="283"/>
      <c r="I9" s="290" t="s">
        <v>561</v>
      </c>
      <c r="J9" s="291">
        <v>45891</v>
      </c>
      <c r="K9" s="291">
        <v>45880</v>
      </c>
      <c r="L9" s="283"/>
      <c r="M9" s="284" t="s">
        <v>490</v>
      </c>
      <c r="N9" s="283"/>
      <c r="O9" s="285" t="s">
        <v>22</v>
      </c>
      <c r="P9" s="291">
        <v>45891</v>
      </c>
      <c r="Q9" s="290" t="s">
        <v>553</v>
      </c>
    </row>
    <row r="10" spans="2:17" s="257" customFormat="1">
      <c r="B10" s="258">
        <v>8</v>
      </c>
      <c r="C10" s="293" t="s">
        <v>538</v>
      </c>
      <c r="D10" s="294" t="s">
        <v>545</v>
      </c>
      <c r="E10" s="282" t="s">
        <v>494</v>
      </c>
      <c r="F10" s="288">
        <v>4258</v>
      </c>
      <c r="G10" s="295">
        <v>395.2</v>
      </c>
      <c r="H10" s="283"/>
      <c r="I10" s="290" t="s">
        <v>561</v>
      </c>
      <c r="J10" s="291">
        <v>45891</v>
      </c>
      <c r="K10" s="291">
        <v>45880</v>
      </c>
      <c r="L10" s="283"/>
      <c r="M10" s="284" t="s">
        <v>490</v>
      </c>
      <c r="N10" s="283"/>
      <c r="O10" s="285" t="s">
        <v>22</v>
      </c>
      <c r="P10" s="291">
        <v>45891</v>
      </c>
      <c r="Q10" s="290" t="s">
        <v>554</v>
      </c>
    </row>
    <row r="11" spans="2:17" s="257" customFormat="1">
      <c r="B11" s="258">
        <v>9</v>
      </c>
      <c r="C11" s="293" t="s">
        <v>539</v>
      </c>
      <c r="D11" s="294" t="s">
        <v>546</v>
      </c>
      <c r="E11" s="282" t="s">
        <v>494</v>
      </c>
      <c r="F11" s="288">
        <v>3458</v>
      </c>
      <c r="G11" s="295">
        <v>678</v>
      </c>
      <c r="H11" s="283"/>
      <c r="I11" s="290" t="s">
        <v>562</v>
      </c>
      <c r="J11" s="291">
        <v>45891</v>
      </c>
      <c r="K11" s="291">
        <v>45889</v>
      </c>
      <c r="L11" s="283"/>
      <c r="M11" s="284" t="s">
        <v>490</v>
      </c>
      <c r="N11" s="283"/>
      <c r="O11" s="285" t="s">
        <v>22</v>
      </c>
      <c r="P11" s="291">
        <v>45891</v>
      </c>
      <c r="Q11" s="290" t="s">
        <v>555</v>
      </c>
    </row>
    <row r="12" spans="2:17">
      <c r="B12" s="258"/>
      <c r="C12" s="286"/>
      <c r="D12" s="287"/>
      <c r="E12" s="285"/>
      <c r="F12" s="288"/>
      <c r="G12" s="289"/>
      <c r="H12" s="283"/>
      <c r="I12" s="290"/>
      <c r="J12" s="290"/>
      <c r="K12" s="291"/>
      <c r="L12" s="283"/>
      <c r="M12" s="284"/>
      <c r="N12" s="283"/>
      <c r="O12" s="285"/>
      <c r="P12" s="283"/>
      <c r="Q12" s="292"/>
    </row>
    <row r="13" spans="2:17" ht="38.25">
      <c r="B13" s="258">
        <v>10</v>
      </c>
      <c r="C13" s="296" t="s">
        <v>501</v>
      </c>
      <c r="D13" s="297" t="s">
        <v>502</v>
      </c>
      <c r="E13" s="298" t="s">
        <v>510</v>
      </c>
      <c r="F13" s="288">
        <v>373433</v>
      </c>
      <c r="G13" s="299">
        <v>7233.18</v>
      </c>
      <c r="H13" s="283"/>
      <c r="I13" s="298" t="s">
        <v>563</v>
      </c>
      <c r="J13" s="290" t="s">
        <v>516</v>
      </c>
      <c r="K13" s="291"/>
      <c r="L13" s="283"/>
      <c r="M13" s="284" t="s">
        <v>495</v>
      </c>
      <c r="N13" s="283"/>
      <c r="O13" s="285" t="s">
        <v>22</v>
      </c>
      <c r="P13" s="291">
        <v>45892</v>
      </c>
      <c r="Q13" s="292" t="s">
        <v>523</v>
      </c>
    </row>
    <row r="14" spans="2:17" ht="38.25">
      <c r="B14" s="258">
        <v>11</v>
      </c>
      <c r="C14" s="296" t="s">
        <v>499</v>
      </c>
      <c r="D14" s="297" t="s">
        <v>500</v>
      </c>
      <c r="E14" s="300" t="str">
        <f>IFERROR(VLOOKUP([1]!Tabela3[[#This Row],[EMPRESA]],[1]!Tabela2[#Data],4,FALSE),"")</f>
        <v>56/2019</v>
      </c>
      <c r="F14" s="288">
        <v>19</v>
      </c>
      <c r="G14" s="299">
        <v>10416.64</v>
      </c>
      <c r="H14" s="283"/>
      <c r="I14" s="298" t="s">
        <v>564</v>
      </c>
      <c r="J14" s="290" t="s">
        <v>517</v>
      </c>
      <c r="K14" s="291">
        <v>45868</v>
      </c>
      <c r="L14" s="283"/>
      <c r="M14" s="284" t="s">
        <v>495</v>
      </c>
      <c r="N14" s="283"/>
      <c r="O14" s="285" t="s">
        <v>22</v>
      </c>
      <c r="P14" s="291">
        <v>45877</v>
      </c>
      <c r="Q14" s="292" t="s">
        <v>524</v>
      </c>
    </row>
    <row r="15" spans="2:17" ht="38.25">
      <c r="B15" s="258">
        <v>12</v>
      </c>
      <c r="C15" s="296" t="s">
        <v>501</v>
      </c>
      <c r="D15" s="297" t="s">
        <v>502</v>
      </c>
      <c r="E15" s="298" t="s">
        <v>510</v>
      </c>
      <c r="F15" s="288">
        <v>373359</v>
      </c>
      <c r="G15" s="299">
        <v>31285.39</v>
      </c>
      <c r="H15" s="283"/>
      <c r="I15" s="298" t="s">
        <v>565</v>
      </c>
      <c r="J15" s="290" t="s">
        <v>518</v>
      </c>
      <c r="K15" s="291">
        <v>45777</v>
      </c>
      <c r="L15" s="283"/>
      <c r="M15" s="284" t="s">
        <v>495</v>
      </c>
      <c r="N15" s="283"/>
      <c r="O15" s="285" t="s">
        <v>22</v>
      </c>
      <c r="P15" s="291">
        <v>45880</v>
      </c>
      <c r="Q15" s="292" t="s">
        <v>525</v>
      </c>
    </row>
    <row r="16" spans="2:17" ht="25.5">
      <c r="B16" s="258">
        <v>13</v>
      </c>
      <c r="C16" s="293" t="s">
        <v>492</v>
      </c>
      <c r="D16" s="301" t="str">
        <f>IFERROR(VLOOKUP([1]!Tabela3[[#This Row],[EMPRESA]],[1]!Tabela2[#Data],3,FALSE),"")</f>
        <v/>
      </c>
      <c r="E16" s="300" t="s">
        <v>493</v>
      </c>
      <c r="F16" s="290" t="s">
        <v>514</v>
      </c>
      <c r="G16" s="299">
        <v>380035.37</v>
      </c>
      <c r="H16" s="283"/>
      <c r="I16" s="298" t="s">
        <v>566</v>
      </c>
      <c r="J16" s="290" t="s">
        <v>519</v>
      </c>
      <c r="K16" s="291">
        <v>45863</v>
      </c>
      <c r="L16" s="283"/>
      <c r="M16" s="284" t="s">
        <v>495</v>
      </c>
      <c r="N16" s="283"/>
      <c r="O16" s="285" t="s">
        <v>22</v>
      </c>
      <c r="P16" s="291">
        <v>45887</v>
      </c>
      <c r="Q16" s="292" t="s">
        <v>526</v>
      </c>
    </row>
    <row r="17" spans="2:17" ht="14.25" customHeight="1">
      <c r="B17" s="258">
        <v>14</v>
      </c>
      <c r="C17" s="296" t="s">
        <v>501</v>
      </c>
      <c r="D17" s="297" t="s">
        <v>502</v>
      </c>
      <c r="E17" s="298" t="s">
        <v>510</v>
      </c>
      <c r="F17" s="290" t="s">
        <v>515</v>
      </c>
      <c r="G17" s="299">
        <v>31285.39</v>
      </c>
      <c r="H17" s="283"/>
      <c r="I17" s="298" t="s">
        <v>565</v>
      </c>
      <c r="J17" s="290" t="s">
        <v>518</v>
      </c>
      <c r="K17" s="291">
        <v>45786</v>
      </c>
      <c r="L17" s="283"/>
      <c r="M17" s="284" t="s">
        <v>495</v>
      </c>
      <c r="N17" s="283"/>
      <c r="O17" s="285" t="s">
        <v>22</v>
      </c>
      <c r="P17" s="291">
        <v>45880</v>
      </c>
      <c r="Q17" s="290" t="s">
        <v>527</v>
      </c>
    </row>
    <row r="18" spans="2:17" ht="18" customHeight="1">
      <c r="B18" s="258">
        <v>15</v>
      </c>
      <c r="C18" s="300" t="s">
        <v>512</v>
      </c>
      <c r="D18" s="301" t="s">
        <v>513</v>
      </c>
      <c r="E18" s="302"/>
      <c r="F18" s="288">
        <v>106580</v>
      </c>
      <c r="G18" s="299">
        <v>94388.83</v>
      </c>
      <c r="H18" s="283"/>
      <c r="I18" s="298" t="s">
        <v>567</v>
      </c>
      <c r="J18" s="290" t="s">
        <v>518</v>
      </c>
      <c r="K18" s="291">
        <v>45873</v>
      </c>
      <c r="L18" s="283"/>
      <c r="M18" s="284" t="s">
        <v>495</v>
      </c>
      <c r="N18" s="283"/>
      <c r="O18" s="285" t="s">
        <v>22</v>
      </c>
      <c r="P18" s="291">
        <v>45880</v>
      </c>
      <c r="Q18" s="292" t="s">
        <v>528</v>
      </c>
    </row>
    <row r="19" spans="2:17" ht="76.5">
      <c r="B19" s="258">
        <v>16</v>
      </c>
      <c r="C19" s="296" t="s">
        <v>501</v>
      </c>
      <c r="D19" s="297" t="s">
        <v>502</v>
      </c>
      <c r="E19" s="298" t="s">
        <v>510</v>
      </c>
      <c r="F19" s="288">
        <v>373398</v>
      </c>
      <c r="G19" s="299">
        <v>73947.210000000006</v>
      </c>
      <c r="H19" s="283"/>
      <c r="I19" s="298" t="s">
        <v>568</v>
      </c>
      <c r="J19" s="290" t="s">
        <v>520</v>
      </c>
      <c r="K19" s="291">
        <v>45882</v>
      </c>
      <c r="L19" s="283"/>
      <c r="M19" s="284" t="s">
        <v>495</v>
      </c>
      <c r="N19" s="283"/>
      <c r="O19" s="285" t="s">
        <v>22</v>
      </c>
      <c r="P19" s="291">
        <v>45882</v>
      </c>
      <c r="Q19" s="292" t="s">
        <v>529</v>
      </c>
    </row>
    <row r="20" spans="2:17">
      <c r="B20" s="258">
        <v>17</v>
      </c>
      <c r="C20" s="303" t="s">
        <v>503</v>
      </c>
      <c r="D20" s="304" t="s">
        <v>491</v>
      </c>
      <c r="E20" s="303" t="s">
        <v>504</v>
      </c>
      <c r="F20" s="288">
        <v>3088</v>
      </c>
      <c r="G20" s="299">
        <v>206255.67</v>
      </c>
      <c r="H20" s="283"/>
      <c r="I20" s="298" t="s">
        <v>569</v>
      </c>
      <c r="J20" s="290" t="s">
        <v>521</v>
      </c>
      <c r="K20" s="291">
        <v>45889</v>
      </c>
      <c r="L20" s="283"/>
      <c r="M20" s="284" t="s">
        <v>495</v>
      </c>
      <c r="N20" s="283"/>
      <c r="O20" s="285" t="s">
        <v>22</v>
      </c>
      <c r="P20" s="291">
        <v>45891</v>
      </c>
      <c r="Q20" s="290" t="s">
        <v>530</v>
      </c>
    </row>
    <row r="21" spans="2:17" ht="25.5">
      <c r="B21" s="258">
        <v>18</v>
      </c>
      <c r="C21" s="296" t="s">
        <v>496</v>
      </c>
      <c r="D21" s="297" t="s">
        <v>497</v>
      </c>
      <c r="E21" s="296" t="s">
        <v>498</v>
      </c>
      <c r="F21" s="288">
        <v>311</v>
      </c>
      <c r="G21" s="299">
        <v>10604.14</v>
      </c>
      <c r="H21" s="283"/>
      <c r="I21" s="298" t="s">
        <v>570</v>
      </c>
      <c r="J21" s="290" t="s">
        <v>522</v>
      </c>
      <c r="K21" s="291">
        <v>45888</v>
      </c>
      <c r="L21" s="283"/>
      <c r="M21" s="284" t="s">
        <v>495</v>
      </c>
      <c r="N21" s="283"/>
      <c r="O21" s="285" t="s">
        <v>22</v>
      </c>
      <c r="P21" s="291">
        <v>45894</v>
      </c>
      <c r="Q21" s="292" t="s">
        <v>531</v>
      </c>
    </row>
    <row r="22" spans="2:17">
      <c r="B22" s="258">
        <v>19</v>
      </c>
      <c r="C22" s="293" t="s">
        <v>505</v>
      </c>
      <c r="D22" s="301" t="s">
        <v>506</v>
      </c>
      <c r="E22" s="300" t="s">
        <v>507</v>
      </c>
      <c r="F22" s="288">
        <v>201001298</v>
      </c>
      <c r="G22" s="299">
        <v>3932.63</v>
      </c>
      <c r="H22" s="283"/>
      <c r="I22" s="298" t="s">
        <v>571</v>
      </c>
      <c r="J22" s="290" t="s">
        <v>522</v>
      </c>
      <c r="K22" s="291">
        <v>45883</v>
      </c>
      <c r="L22" s="283"/>
      <c r="M22" s="284" t="s">
        <v>495</v>
      </c>
      <c r="N22" s="283"/>
      <c r="O22" s="285" t="s">
        <v>22</v>
      </c>
      <c r="P22" s="291">
        <v>45894</v>
      </c>
      <c r="Q22" s="292" t="s">
        <v>532</v>
      </c>
    </row>
    <row r="23" spans="2:17">
      <c r="B23" s="258">
        <v>20</v>
      </c>
      <c r="C23" s="293" t="s">
        <v>505</v>
      </c>
      <c r="D23" s="301" t="s">
        <v>506</v>
      </c>
      <c r="E23" s="300" t="s">
        <v>507</v>
      </c>
      <c r="F23" s="288">
        <v>701000570</v>
      </c>
      <c r="G23" s="299">
        <v>336.04</v>
      </c>
      <c r="H23" s="283"/>
      <c r="I23" s="298" t="s">
        <v>571</v>
      </c>
      <c r="J23" s="290" t="s">
        <v>522</v>
      </c>
      <c r="K23" s="291">
        <v>45883</v>
      </c>
      <c r="L23" s="283"/>
      <c r="M23" s="284" t="s">
        <v>495</v>
      </c>
      <c r="N23" s="283"/>
      <c r="O23" s="285" t="s">
        <v>22</v>
      </c>
      <c r="P23" s="291">
        <v>45894</v>
      </c>
      <c r="Q23" s="290" t="s">
        <v>532</v>
      </c>
    </row>
    <row r="24" spans="2:17">
      <c r="B24" s="258"/>
      <c r="C24" s="269"/>
      <c r="D24" s="270"/>
      <c r="E24" s="278"/>
      <c r="F24" s="259"/>
      <c r="G24" s="268"/>
      <c r="H24" s="258"/>
      <c r="I24" s="265"/>
      <c r="J24" s="259"/>
      <c r="K24" s="279"/>
      <c r="L24" s="258"/>
      <c r="M24" s="260"/>
      <c r="N24" s="258"/>
      <c r="O24" s="261"/>
      <c r="P24" s="266"/>
      <c r="Q24" s="262"/>
    </row>
    <row r="25" spans="2:17">
      <c r="B25" s="258"/>
      <c r="C25" s="275"/>
      <c r="D25" s="274"/>
      <c r="E25" s="275"/>
      <c r="F25" s="264"/>
      <c r="G25" s="271"/>
      <c r="H25" s="258"/>
      <c r="I25" s="265"/>
      <c r="J25" s="259"/>
      <c r="K25" s="266"/>
      <c r="L25" s="258"/>
      <c r="M25" s="260"/>
      <c r="N25" s="258"/>
      <c r="O25" s="261"/>
      <c r="P25" s="266"/>
      <c r="Q25" s="262"/>
    </row>
    <row r="26" spans="2:17">
      <c r="B26" s="258"/>
      <c r="C26" s="275"/>
      <c r="D26" s="274"/>
      <c r="E26" s="275"/>
      <c r="F26" s="264"/>
      <c r="G26" s="271"/>
      <c r="H26" s="258"/>
      <c r="I26" s="265"/>
      <c r="J26" s="259"/>
      <c r="K26" s="266"/>
      <c r="L26" s="258"/>
      <c r="M26" s="260"/>
      <c r="N26" s="258"/>
      <c r="O26" s="261"/>
      <c r="P26" s="266"/>
      <c r="Q26" s="262"/>
    </row>
    <row r="27" spans="2:17">
      <c r="B27" s="258"/>
      <c r="C27" s="272"/>
      <c r="D27" s="273"/>
      <c r="E27" s="272"/>
      <c r="F27" s="264"/>
      <c r="G27" s="271"/>
      <c r="H27" s="258"/>
      <c r="I27" s="265"/>
      <c r="J27" s="259"/>
      <c r="K27" s="266"/>
      <c r="L27" s="258"/>
      <c r="M27" s="260"/>
      <c r="N27" s="258"/>
      <c r="O27" s="261"/>
      <c r="P27" s="266"/>
      <c r="Q27" s="262"/>
    </row>
    <row r="28" spans="2:17">
      <c r="B28" s="258"/>
      <c r="C28" s="275"/>
      <c r="D28" s="274"/>
      <c r="E28" s="275"/>
      <c r="F28" s="264"/>
      <c r="G28" s="271"/>
      <c r="H28" s="258"/>
      <c r="I28" s="263"/>
      <c r="J28" s="259"/>
      <c r="K28" s="266"/>
      <c r="L28" s="258"/>
      <c r="M28" s="260"/>
      <c r="N28" s="258"/>
      <c r="O28" s="261"/>
      <c r="P28" s="266"/>
      <c r="Q28" s="259"/>
    </row>
    <row r="29" spans="2:17">
      <c r="B29" s="258"/>
      <c r="C29" s="275"/>
      <c r="D29" s="274"/>
      <c r="E29" s="275"/>
      <c r="F29" s="264"/>
      <c r="G29" s="271"/>
      <c r="H29" s="258"/>
      <c r="I29" s="263"/>
      <c r="J29" s="259"/>
      <c r="K29" s="266"/>
      <c r="L29" s="258"/>
      <c r="M29" s="260"/>
      <c r="N29" s="258"/>
      <c r="O29" s="261"/>
      <c r="P29" s="266"/>
      <c r="Q29" s="259"/>
    </row>
    <row r="30" spans="2:17">
      <c r="B30" s="258"/>
      <c r="C30" s="267"/>
      <c r="D30" s="274"/>
      <c r="E30" s="275"/>
      <c r="F30" s="264"/>
      <c r="G30" s="271"/>
      <c r="H30" s="258"/>
      <c r="I30" s="263"/>
      <c r="J30" s="259"/>
      <c r="K30" s="266"/>
      <c r="L30" s="258"/>
      <c r="M30" s="260"/>
      <c r="N30" s="258"/>
      <c r="O30" s="261"/>
      <c r="P30" s="266"/>
      <c r="Q30" s="262"/>
    </row>
    <row r="31" spans="2:17">
      <c r="B31" s="258"/>
      <c r="C31" s="267"/>
      <c r="D31" s="274"/>
      <c r="E31" s="275"/>
      <c r="F31" s="264"/>
      <c r="G31" s="271"/>
      <c r="H31" s="258"/>
      <c r="I31" s="263"/>
      <c r="J31" s="259"/>
      <c r="K31" s="266"/>
      <c r="L31" s="258"/>
      <c r="M31" s="260"/>
      <c r="N31" s="258"/>
      <c r="O31" s="261"/>
      <c r="P31" s="266"/>
      <c r="Q31" s="262"/>
    </row>
    <row r="32" spans="2:17">
      <c r="B32" s="258"/>
      <c r="C32" s="267"/>
      <c r="D32" s="274"/>
      <c r="E32" s="275"/>
      <c r="F32" s="264"/>
      <c r="G32" s="271"/>
      <c r="H32" s="258"/>
      <c r="I32" s="263"/>
      <c r="J32" s="259"/>
      <c r="K32" s="266"/>
      <c r="L32" s="258"/>
      <c r="M32" s="260"/>
      <c r="N32" s="258"/>
      <c r="O32" s="261"/>
      <c r="P32" s="266"/>
      <c r="Q32" s="262"/>
    </row>
    <row r="33" spans="2:17">
      <c r="B33" s="258"/>
      <c r="C33" s="276"/>
      <c r="D33" s="277"/>
      <c r="E33" s="280"/>
      <c r="F33" s="264"/>
      <c r="G33" s="271"/>
      <c r="H33" s="258"/>
      <c r="I33" s="265"/>
      <c r="J33" s="259"/>
      <c r="K33" s="266"/>
      <c r="L33" s="258"/>
      <c r="M33" s="260"/>
      <c r="N33" s="258"/>
      <c r="O33" s="261"/>
      <c r="P33" s="266"/>
      <c r="Q33" s="262"/>
    </row>
    <row r="34" spans="2:17">
      <c r="B34" s="258"/>
      <c r="C34" s="269"/>
      <c r="D34" s="270"/>
      <c r="E34" s="265"/>
      <c r="F34" s="264"/>
      <c r="G34" s="271"/>
      <c r="H34" s="258"/>
      <c r="I34" s="265"/>
      <c r="J34" s="259"/>
      <c r="K34" s="266"/>
      <c r="L34" s="258"/>
      <c r="M34" s="260"/>
      <c r="N34" s="258"/>
      <c r="O34" s="261"/>
      <c r="P34" s="266"/>
      <c r="Q34" s="262"/>
    </row>
    <row r="35" spans="2:17">
      <c r="B35" s="258"/>
      <c r="C35" s="275"/>
      <c r="D35" s="274"/>
      <c r="E35" s="265"/>
      <c r="F35" s="264"/>
      <c r="G35" s="271"/>
      <c r="H35" s="258"/>
      <c r="I35" s="263"/>
      <c r="J35" s="259"/>
      <c r="K35" s="266"/>
      <c r="L35" s="258"/>
      <c r="M35" s="260"/>
      <c r="N35" s="258"/>
      <c r="O35" s="261"/>
      <c r="P35" s="266"/>
      <c r="Q35" s="262"/>
    </row>
    <row r="36" spans="2:17">
      <c r="B36" s="258"/>
      <c r="C36" s="275"/>
      <c r="D36" s="274"/>
      <c r="E36" s="265"/>
      <c r="F36" s="264"/>
      <c r="G36" s="271"/>
      <c r="H36" s="258"/>
      <c r="I36" s="263"/>
      <c r="J36" s="259"/>
      <c r="K36" s="266"/>
      <c r="L36" s="258"/>
      <c r="M36" s="260"/>
      <c r="N36" s="258"/>
      <c r="O36" s="261"/>
      <c r="P36" s="266"/>
      <c r="Q36" s="262"/>
    </row>
    <row r="37" spans="2:17">
      <c r="B37" s="258"/>
      <c r="C37" s="276"/>
      <c r="D37" s="277"/>
      <c r="E37" s="265"/>
      <c r="F37" s="264"/>
      <c r="G37" s="271"/>
      <c r="H37" s="258"/>
      <c r="I37" s="263"/>
      <c r="J37" s="259"/>
      <c r="K37" s="266"/>
      <c r="L37" s="258"/>
      <c r="M37" s="260"/>
      <c r="N37" s="258"/>
      <c r="O37" s="261"/>
      <c r="P37" s="259"/>
      <c r="Q37" s="262"/>
    </row>
    <row r="38" spans="2:17">
      <c r="B38" s="258"/>
      <c r="C38" s="267"/>
      <c r="D38" s="274"/>
      <c r="E38" s="275"/>
      <c r="F38" s="264"/>
      <c r="G38" s="271"/>
      <c r="H38" s="258"/>
      <c r="I38" s="263"/>
      <c r="J38" s="259"/>
      <c r="K38" s="266"/>
      <c r="L38" s="258"/>
      <c r="M38" s="260"/>
      <c r="N38" s="258"/>
      <c r="O38" s="261"/>
      <c r="P38" s="259"/>
      <c r="Q38" s="262"/>
    </row>
    <row r="39" spans="2:17">
      <c r="B39" s="258"/>
      <c r="C39" s="267"/>
      <c r="D39" s="274"/>
      <c r="E39" s="275"/>
      <c r="F39" s="264"/>
      <c r="G39" s="271"/>
      <c r="H39" s="258"/>
      <c r="I39" s="263"/>
      <c r="J39" s="259"/>
      <c r="K39" s="266"/>
      <c r="L39" s="258"/>
      <c r="M39" s="260"/>
      <c r="N39" s="258"/>
      <c r="O39" s="261"/>
      <c r="P39" s="259"/>
      <c r="Q39" s="262"/>
    </row>
    <row r="40" spans="2:17">
      <c r="B40" s="258"/>
      <c r="C40" s="275"/>
      <c r="D40" s="274"/>
      <c r="E40" s="278"/>
      <c r="F40" s="264"/>
      <c r="G40" s="271"/>
      <c r="H40" s="258"/>
      <c r="I40" s="263"/>
      <c r="J40" s="259"/>
      <c r="K40" s="266"/>
      <c r="L40" s="258"/>
      <c r="M40" s="260"/>
      <c r="N40" s="258"/>
      <c r="O40" s="261"/>
      <c r="P40" s="259"/>
      <c r="Q40" s="262"/>
    </row>
    <row r="41" spans="2:17">
      <c r="B41" s="258"/>
      <c r="C41" s="269"/>
      <c r="D41" s="270"/>
      <c r="E41" s="269"/>
      <c r="F41" s="264"/>
      <c r="G41" s="271"/>
      <c r="H41" s="258"/>
      <c r="I41" s="263"/>
      <c r="J41" s="259"/>
      <c r="K41" s="266"/>
      <c r="L41" s="258"/>
      <c r="M41" s="260"/>
      <c r="N41" s="258"/>
      <c r="O41" s="261"/>
      <c r="P41" s="259"/>
      <c r="Q41" s="262"/>
    </row>
    <row r="42" spans="2:17">
      <c r="B42" s="258"/>
      <c r="C42" s="272"/>
      <c r="D42" s="273"/>
      <c r="E42" s="272"/>
      <c r="F42" s="264"/>
      <c r="G42" s="271"/>
      <c r="H42" s="258"/>
      <c r="I42" s="263"/>
      <c r="J42" s="259"/>
      <c r="K42" s="266"/>
      <c r="L42" s="258"/>
      <c r="M42" s="260"/>
      <c r="N42" s="258"/>
      <c r="O42" s="261"/>
      <c r="P42" s="266"/>
      <c r="Q42" s="262"/>
    </row>
    <row r="43" spans="2:17">
      <c r="P43" s="266"/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AGOSTO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2025-12-16T00:29:25Z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