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A62EF29C-CECF-41A0-B58E-106C12233A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HO 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6" l="1"/>
  <c r="E19" i="16"/>
  <c r="D42" i="16"/>
</calcChain>
</file>

<file path=xl/sharedStrings.xml><?xml version="1.0" encoding="utf-8"?>
<sst xmlns="http://schemas.openxmlformats.org/spreadsheetml/2006/main" count="1687" uniqueCount="621">
  <si>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</si>
  <si>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</si>
  <si>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</si>
  <si>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</si>
  <si>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</si>
  <si>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</si>
  <si>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</si>
  <si>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</si>
  <si>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</si>
  <si>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</si>
  <si>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</si>
  <si>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</si>
  <si>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</si>
  <si>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</si>
  <si>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</si>
  <si>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</si>
  <si>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</si>
  <si>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</si>
  <si>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</si>
  <si>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</si>
  <si>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</si>
  <si>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</si>
  <si>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</si>
  <si>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</si>
  <si>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</si>
  <si>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</si>
  <si>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</si>
  <si>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</si>
  <si>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</si>
  <si>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</si>
  <si>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</si>
  <si>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</si>
  <si>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</si>
  <si>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</si>
  <si>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</si>
  <si>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</si>
  <si>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</si>
  <si>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</si>
  <si>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</si>
  <si>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</si>
  <si>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</si>
  <si>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</si>
  <si>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</si>
  <si>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</si>
  <si>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</si>
  <si>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</si>
  <si>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</si>
  <si>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</si>
  <si>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</si>
  <si>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</si>
  <si>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</si>
  <si>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</si>
  <si>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</si>
  <si>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</si>
  <si>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</si>
  <si>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</si>
  <si>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</si>
  <si>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</si>
  <si>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</si>
  <si>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</si>
  <si>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</si>
  <si>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</si>
  <si>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</si>
  <si>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</si>
  <si>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</si>
  <si>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</si>
  <si>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</si>
  <si>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</si>
  <si>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</si>
  <si>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</si>
  <si>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</si>
  <si>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</si>
  <si>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</si>
  <si>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</si>
  <si>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</si>
  <si>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</si>
  <si>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</si>
  <si>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</si>
  <si>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</si>
  <si>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</si>
  <si>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</si>
  <si>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</si>
  <si>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</si>
  <si>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</si>
  <si>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</si>
  <si>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</si>
  <si>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</si>
  <si>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</si>
  <si>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</si>
  <si>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</si>
  <si>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</si>
  <si>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</si>
  <si>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</si>
  <si>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</si>
  <si>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</si>
  <si>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</si>
  <si>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</si>
  <si>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</si>
  <si>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</si>
  <si>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</si>
  <si>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</si>
  <si>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</si>
  <si>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</si>
  <si>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</si>
  <si>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</si>
  <si>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</si>
  <si>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</si>
  <si>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</si>
  <si>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</si>
  <si>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</si>
  <si>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</si>
  <si>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</si>
  <si>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</si>
  <si>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</si>
  <si>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</si>
  <si>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</si>
  <si>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</si>
  <si>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</si>
  <si>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</si>
  <si>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</si>
  <si>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</si>
  <si>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</si>
  <si>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</si>
  <si>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</si>
  <si>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</si>
  <si>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</si>
  <si>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</si>
  <si>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</si>
  <si>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</si>
  <si>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</si>
  <si>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</si>
  <si>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</si>
  <si>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</si>
  <si>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</si>
  <si>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</si>
  <si>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</si>
  <si>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</si>
  <si>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</si>
  <si>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</si>
  <si>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</si>
  <si>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</si>
  <si>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</si>
  <si>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</si>
  <si>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</si>
  <si>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</si>
  <si>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</si>
  <si>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</si>
  <si>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</si>
  <si>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</si>
  <si>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</si>
  <si>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</si>
  <si>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</si>
  <si>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</si>
  <si>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</si>
  <si>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</si>
  <si>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</si>
  <si>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</si>
  <si>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</si>
  <si>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</si>
  <si>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</si>
  <si>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</si>
  <si>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</si>
  <si>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</si>
  <si>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</si>
  <si>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</si>
  <si>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</si>
  <si>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</si>
  <si>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</si>
  <si>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</si>
  <si>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</si>
  <si>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</si>
  <si>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</si>
  <si>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</si>
  <si>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</si>
  <si>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</si>
  <si>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</si>
  <si>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</si>
  <si>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</si>
  <si>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</si>
  <si>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</si>
  <si>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</si>
  <si>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</si>
  <si>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</si>
  <si>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</si>
  <si>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</si>
  <si>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</si>
  <si>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</si>
  <si>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</si>
  <si>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</si>
  <si>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</si>
  <si>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</si>
  <si>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</si>
  <si>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</si>
  <si>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</si>
  <si>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</si>
  <si>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</si>
  <si>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</si>
  <si>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</si>
  <si>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</si>
  <si>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</si>
  <si>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</si>
  <si>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</si>
  <si>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</si>
  <si>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</si>
  <si>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</si>
  <si>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</si>
  <si>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</si>
  <si>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</si>
  <si>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</si>
  <si>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</si>
  <si>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</si>
  <si>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</si>
  <si>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</si>
  <si>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</si>
  <si>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</si>
  <si>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</si>
  <si>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</si>
  <si>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</si>
  <si>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</si>
  <si>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</si>
  <si>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</si>
  <si>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</si>
  <si>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</si>
  <si>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</si>
  <si>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</si>
  <si>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</si>
  <si>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</si>
  <si>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</si>
  <si>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</si>
  <si>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</si>
  <si>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</si>
  <si>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</si>
  <si>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</si>
  <si>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</si>
  <si>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</si>
  <si>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</si>
  <si>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</si>
  <si>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</si>
  <si>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</si>
  <si>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</si>
  <si>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</si>
  <si>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</si>
  <si>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</si>
  <si>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</si>
  <si>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</si>
  <si>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</si>
  <si>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</si>
  <si>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</si>
  <si>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</si>
  <si>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</si>
  <si>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</si>
  <si>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</si>
  <si>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</si>
  <si>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</si>
  <si>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</si>
  <si>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</si>
  <si>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</si>
  <si>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</si>
  <si>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</si>
  <si>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</si>
  <si>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</si>
  <si>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</si>
  <si>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</si>
  <si>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</si>
  <si>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</si>
  <si>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</si>
  <si>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</si>
  <si>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</si>
  <si>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</si>
  <si>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</si>
  <si>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</si>
  <si>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</si>
  <si>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</si>
  <si>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</si>
  <si>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</si>
  <si>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</si>
  <si>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</si>
  <si>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</si>
  <si>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</si>
  <si>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</si>
  <si>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</si>
  <si>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</si>
  <si>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</si>
  <si>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</si>
  <si>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</si>
  <si>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</si>
  <si>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</si>
  <si>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</si>
  <si>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</si>
  <si>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</si>
  <si>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</si>
  <si>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</si>
  <si>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</si>
  <si>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</si>
  <si>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</si>
  <si>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</si>
  <si>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</si>
  <si>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</si>
  <si>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</si>
  <si>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</si>
  <si>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</si>
  <si>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</si>
  <si>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</si>
  <si>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</si>
  <si>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</si>
  <si>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</si>
  <si>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</si>
  <si>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</si>
  <si>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</si>
  <si>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</si>
  <si>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</si>
  <si>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</si>
  <si>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</si>
  <si>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</si>
  <si>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</si>
  <si>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</si>
  <si>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</si>
  <si>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</si>
  <si>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</si>
  <si>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</si>
  <si>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</si>
  <si>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</si>
  <si>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</si>
  <si>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</si>
  <si>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</si>
  <si>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</si>
  <si>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</si>
  <si>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</si>
  <si>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</si>
  <si>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</si>
  <si>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</si>
  <si>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</si>
  <si>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</si>
  <si>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</si>
  <si>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</si>
  <si>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</si>
  <si>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</si>
  <si>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</si>
  <si>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</si>
  <si>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</si>
  <si>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</si>
  <si>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</si>
  <si>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</si>
  <si>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</si>
  <si>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</si>
  <si>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</si>
  <si>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</si>
  <si>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</si>
  <si>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</si>
  <si>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</si>
  <si>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</si>
  <si>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</si>
  <si>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</si>
  <si>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</si>
  <si>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</si>
  <si>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</si>
  <si>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</si>
  <si>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</si>
  <si>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</si>
  <si>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</si>
  <si>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</si>
  <si>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</si>
  <si>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</si>
  <si>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</si>
  <si>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</si>
  <si>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</si>
  <si>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</si>
  <si>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</si>
  <si>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</si>
  <si>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</si>
  <si>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</si>
  <si>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</si>
  <si>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</si>
  <si>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</si>
  <si>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</si>
  <si>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</si>
  <si>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</si>
  <si>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</si>
  <si>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</si>
  <si>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</si>
  <si>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</si>
  <si>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</si>
  <si>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</si>
  <si>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</si>
  <si>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</si>
  <si>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</si>
  <si>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</si>
  <si>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</si>
  <si>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</si>
  <si>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</si>
  <si>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</si>
  <si>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</si>
  <si>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</si>
  <si>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</si>
  <si>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</si>
  <si>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</si>
  <si>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</si>
  <si>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</si>
  <si>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</si>
  <si>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</si>
  <si>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</si>
  <si>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</si>
  <si>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</si>
  <si>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</si>
  <si>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</si>
  <si>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</si>
  <si>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</si>
  <si>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</si>
  <si>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</si>
  <si>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</si>
  <si>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</si>
  <si>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</si>
  <si>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</si>
  <si>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</si>
  <si>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</si>
  <si>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</si>
  <si>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</si>
  <si>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</si>
  <si>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</si>
  <si>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</si>
  <si>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</si>
  <si>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</si>
  <si>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</si>
  <si>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</si>
  <si>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</si>
  <si>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</si>
  <si>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</si>
  <si>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</si>
  <si>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</si>
  <si>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</si>
  <si>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</si>
  <si>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</si>
  <si>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</si>
  <si>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</si>
  <si>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</si>
  <si>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</si>
  <si>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</si>
  <si>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</si>
  <si>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</si>
  <si>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</si>
  <si>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</si>
  <si>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</si>
  <si>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</si>
  <si>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</si>
  <si>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</si>
  <si>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</si>
  <si>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</si>
  <si>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</si>
  <si>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</si>
  <si>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</si>
  <si>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</si>
  <si>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</si>
  <si>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</si>
  <si>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</si>
  <si>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</si>
  <si>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</si>
  <si>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</si>
  <si>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</si>
  <si>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</si>
  <si>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</si>
  <si>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</si>
  <si>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</si>
  <si>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</si>
  <si>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</si>
  <si>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</si>
  <si>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</si>
  <si>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</si>
  <si>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</si>
  <si>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</si>
  <si>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</si>
  <si>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</si>
  <si>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</si>
  <si>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</si>
  <si>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</si>
  <si>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</si>
  <si>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</si>
  <si>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</si>
  <si>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</si>
  <si>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</si>
  <si>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</si>
  <si>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</si>
  <si>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</si>
  <si>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</si>
  <si>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</si>
  <si>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</si>
  <si>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</si>
  <si>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</si>
  <si>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</si>
  <si>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</si>
  <si>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</si>
  <si>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</si>
  <si>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16.783.824/0001-15</t>
  </si>
  <si>
    <t>GHS INDÚSTRIA E SERVIÇOS LTDA</t>
  </si>
  <si>
    <t>13/2021</t>
  </si>
  <si>
    <t>LIDERANÇA LIMPEZA</t>
  </si>
  <si>
    <t>23/2022</t>
  </si>
  <si>
    <t>DISPENSA</t>
  </si>
  <si>
    <t xml:space="preserve">PROTEGE </t>
  </si>
  <si>
    <t>11.609.533/0001-91</t>
  </si>
  <si>
    <t>14/2020</t>
  </si>
  <si>
    <t>Prestação de Serviço</t>
  </si>
  <si>
    <t>ECOLIMP</t>
  </si>
  <si>
    <t>30.634.243/0001-42</t>
  </si>
  <si>
    <t>Engreprom Engenharia LTDA</t>
  </si>
  <si>
    <t>36/2021</t>
  </si>
  <si>
    <t>REBECA</t>
  </si>
  <si>
    <t>49.939.134/0001-61</t>
  </si>
  <si>
    <t>L BRASIL</t>
  </si>
  <si>
    <t>34.687.638/0001-64</t>
  </si>
  <si>
    <t>JR CONSTRUÇÕES</t>
  </si>
  <si>
    <t>13.963.910/0001-11</t>
  </si>
  <si>
    <t>Ceron  - Energisa</t>
  </si>
  <si>
    <t>05.914.650/0001-66</t>
  </si>
  <si>
    <t>Ceron  - COSIP</t>
  </si>
  <si>
    <t>SEMPRE BOM</t>
  </si>
  <si>
    <t>35-36/20</t>
  </si>
  <si>
    <t>COSIP</t>
  </si>
  <si>
    <t>44/2022</t>
  </si>
  <si>
    <t>Embratel</t>
  </si>
  <si>
    <t>40.432.544/0001-47</t>
  </si>
  <si>
    <t>TRD</t>
  </si>
  <si>
    <t>LAVIN</t>
  </si>
  <si>
    <t>34.766.683/0001-04</t>
  </si>
  <si>
    <t>08120.003468/2025-68</t>
  </si>
  <si>
    <t>08120.002726/2025-99</t>
  </si>
  <si>
    <t>08120.000626/2025-28</t>
  </si>
  <si>
    <t>08016.008944/2025-24</t>
  </si>
  <si>
    <t>08120.002453/2025-82</t>
  </si>
  <si>
    <t>08120.000514/2025-77</t>
  </si>
  <si>
    <t>08120.009746/2024-18</t>
  </si>
  <si>
    <t>08120.004042/2025-21</t>
  </si>
  <si>
    <t>01.797.423/0001-47</t>
  </si>
  <si>
    <t>MINISTÉRIO DA JUSTIÇA E SEGURANÇA PÚBLICA
DEPARTAMENTO PENITENCIÁRIO NACIONAL
PENITENCIÁRIA FEDERAL EM PORTO VELHO/RO
JULHO DE 2025</t>
  </si>
  <si>
    <t>MURILO</t>
  </si>
  <si>
    <t>MILVIA</t>
  </si>
  <si>
    <t>AJR</t>
  </si>
  <si>
    <t>TRIUNFAL</t>
  </si>
  <si>
    <t>METDATA</t>
  </si>
  <si>
    <t>977.168.202-49</t>
  </si>
  <si>
    <t>623.292.603-00</t>
  </si>
  <si>
    <t>27.840.547/0001-51</t>
  </si>
  <si>
    <t>28.584.157/0003-92</t>
  </si>
  <si>
    <t>548
31</t>
  </si>
  <si>
    <t>000271</t>
  </si>
  <si>
    <t>000243</t>
  </si>
  <si>
    <t>000247
000270</t>
  </si>
  <si>
    <t>000288</t>
  </si>
  <si>
    <t>000254</t>
  </si>
  <si>
    <t>000290</t>
  </si>
  <si>
    <t>000301</t>
  </si>
  <si>
    <t>000295</t>
  </si>
  <si>
    <t>000296</t>
  </si>
  <si>
    <t>KC BUENO</t>
  </si>
  <si>
    <t>ECOFORT</t>
  </si>
  <si>
    <t>L E F SERVIÇO E MNT</t>
  </si>
  <si>
    <t>39.973.085/0001-20</t>
  </si>
  <si>
    <t>24.445.257/0003-87</t>
  </si>
  <si>
    <t>49.927.970/0001-26</t>
  </si>
  <si>
    <t>01.797.423/0001-42</t>
  </si>
  <si>
    <t>04.762.861/0001-15</t>
  </si>
  <si>
    <t>00.482.840/0001-38</t>
  </si>
  <si>
    <t>12/2024</t>
  </si>
  <si>
    <t>09/2024</t>
  </si>
  <si>
    <t>01/07/2025</t>
  </si>
  <si>
    <t>17/07/2025</t>
  </si>
  <si>
    <t>03/07/2025</t>
  </si>
  <si>
    <t>18/07/2025</t>
  </si>
  <si>
    <t>23/07/2025</t>
  </si>
  <si>
    <t>15/07/2025</t>
  </si>
  <si>
    <t>31/07/2025</t>
  </si>
  <si>
    <t>24/06/2025</t>
  </si>
  <si>
    <t>000238
000239</t>
  </si>
  <si>
    <t>000240
000241</t>
  </si>
  <si>
    <t>000245</t>
  </si>
  <si>
    <t>000246</t>
  </si>
  <si>
    <t>000302</t>
  </si>
  <si>
    <t>000244</t>
  </si>
  <si>
    <t>000260
000261
000262</t>
  </si>
  <si>
    <t>000259
000258</t>
  </si>
  <si>
    <t>000269
000268</t>
  </si>
  <si>
    <t>000267</t>
  </si>
  <si>
    <t>000265</t>
  </si>
  <si>
    <t>000264
000263</t>
  </si>
  <si>
    <t>000306</t>
  </si>
  <si>
    <t>000304
000305</t>
  </si>
  <si>
    <t>000251</t>
  </si>
  <si>
    <t xml:space="preserve">000252
000253 </t>
  </si>
  <si>
    <t>000255
000256
000257</t>
  </si>
  <si>
    <t>000285
000286</t>
  </si>
  <si>
    <t>000321
000322</t>
  </si>
  <si>
    <t>000272
000243
a
000284
000287</t>
  </si>
  <si>
    <t>000248
000249</t>
  </si>
  <si>
    <t>000250</t>
  </si>
  <si>
    <t>000298
000293</t>
  </si>
  <si>
    <t>000294</t>
  </si>
  <si>
    <t>000297</t>
  </si>
  <si>
    <t>000291
000292</t>
  </si>
  <si>
    <t xml:space="preserve">000299
000300 </t>
  </si>
  <si>
    <t>08120.004667/2025-93</t>
  </si>
  <si>
    <t>08120.004756/2025-30</t>
  </si>
  <si>
    <t>08120.004521/2025-48</t>
  </si>
  <si>
    <t>08120.005558/2025-93</t>
  </si>
  <si>
    <t>08120.004594/2025-30</t>
  </si>
  <si>
    <t>08120.004591/2025-04</t>
  </si>
  <si>
    <t>08120.004650/2025-36</t>
  </si>
  <si>
    <t>08120.004792/2025-01</t>
  </si>
  <si>
    <t>08120.004148/2025-25</t>
  </si>
  <si>
    <t>08120.004857/2025-19</t>
  </si>
  <si>
    <t>08120.005477/2025-93</t>
  </si>
  <si>
    <t>08120.005741/2025-99</t>
  </si>
  <si>
    <t>08120.004578/2025-47</t>
  </si>
  <si>
    <t>08120.009012/2024-21</t>
  </si>
  <si>
    <t>08120.004399/2025-18</t>
  </si>
  <si>
    <t>08120.005070/2025-66</t>
  </si>
  <si>
    <t>08120.005427/2025-14</t>
  </si>
  <si>
    <t>08084.003792/2025-60</t>
  </si>
  <si>
    <t>08120.004083/2025-18</t>
  </si>
  <si>
    <t>08120.005245/2025-35</t>
  </si>
  <si>
    <t>08120.005384/2025-69</t>
  </si>
  <si>
    <t>08120.005426/2025-61</t>
  </si>
  <si>
    <t>08120.005572/2025-97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</si>
</sst>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63636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7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166" fontId="25" fillId="8" borderId="14" xfId="2" applyNumberFormat="1" applyFont="1" applyFill="1" applyBorder="1" applyAlignment="1">
      <alignment horizontal="center" vertical="center" wrapText="1"/>
    </xf>
    <xf numFmtId="168" fontId="25" fillId="8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49" fontId="29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 wrapText="1"/>
    </xf>
    <xf numFmtId="49" fontId="29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/>
    <xf numFmtId="0" fontId="29" fillId="0" borderId="8" xfId="0" applyFont="1" applyFill="1" applyBorder="1"/>
    <xf numFmtId="0" fontId="29" fillId="0" borderId="8" xfId="0" applyFont="1" applyFill="1" applyBorder="1" applyAlignment="1">
      <alignment horizontal="center" vertical="center"/>
    </xf>
    <xf numFmtId="165" fontId="23" fillId="0" borderId="8" xfId="0" applyNumberFormat="1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left" vertical="center" wrapText="1"/>
    </xf>
    <xf numFmtId="14" fontId="29" fillId="0" borderId="8" xfId="0" applyNumberFormat="1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left" vertical="center" wrapText="1"/>
    </xf>
    <xf numFmtId="49" fontId="29" fillId="0" borderId="8" xfId="0" applyNumberFormat="1" applyFont="1" applyFill="1" applyBorder="1" applyAlignment="1">
      <alignment horizontal="left" vertical="center"/>
    </xf>
    <xf numFmtId="165" fontId="29" fillId="0" borderId="8" xfId="0" applyNumberFormat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/>
    </xf>
    <xf numFmtId="165" fontId="26" fillId="0" borderId="8" xfId="0" applyNumberFormat="1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/>
    </xf>
    <xf numFmtId="0" fontId="29" fillId="0" borderId="8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wrapText="1"/>
    </xf>
    <xf numFmtId="0" fontId="29" fillId="0" borderId="8" xfId="0" applyFont="1" applyFill="1" applyBorder="1" applyAlignment="1">
      <alignment horizontal="left"/>
    </xf>
    <xf numFmtId="17" fontId="29" fillId="0" borderId="8" xfId="0" applyNumberFormat="1" applyFont="1" applyFill="1" applyBorder="1" applyAlignment="1">
      <alignment horizontal="left" vertical="center" wrapText="1"/>
    </xf>
    <xf numFmtId="49" fontId="23" fillId="0" borderId="8" xfId="0" applyNumberFormat="1" applyFont="1" applyFill="1" applyBorder="1" applyAlignment="1">
      <alignment horizontal="left" vertical="center"/>
    </xf>
    <xf numFmtId="17" fontId="29" fillId="0" borderId="8" xfId="0" applyNumberFormat="1" applyFont="1" applyFill="1" applyBorder="1" applyAlignment="1">
      <alignment horizontal="left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SEOF-PV\Controle%20de%20Pagamentos%20-%202025.xlsx" TargetMode="External"/><Relationship Id="rId1" Type="http://schemas.openxmlformats.org/officeDocument/2006/relationships/externalLinkPath" Target="/SEOF-PV/Controle%20de%20Pagamento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lanilha4"/>
      <sheetName val="Pgmto de Dispensas e ATAS"/>
      <sheetName val="Pgmto de Contratos Continuad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43"/>
  <sheetViews>
    <sheetView showGridLines="0" tabSelected="1" workbookViewId="0">
      <pane xSplit="8" ySplit="2" topLeftCell="J32" activePane="bottomRight" state="frozen"/>
      <selection pane="topRight" activeCell="I1" sqref="I1"/>
      <selection pane="bottomLeft" activeCell="A9" sqref="A9"/>
      <selection pane="bottomRight" activeCell="B1" sqref="B1:Q1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7" width="16" style="252" customWidth="1"/>
    <col min="8" max="8" width="10.125" style="252" bestFit="1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102" customHeight="1">
      <c r="B1" s="258" t="s">
        <v>532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>
      <c r="B3" s="259">
        <v>1</v>
      </c>
      <c r="C3" s="271" t="s">
        <v>533</v>
      </c>
      <c r="D3" s="272" t="s">
        <v>538</v>
      </c>
      <c r="E3" s="260" t="s">
        <v>496</v>
      </c>
      <c r="F3" s="267">
        <v>1040</v>
      </c>
      <c r="G3" s="273">
        <v>320</v>
      </c>
      <c r="H3" s="259"/>
      <c r="I3" s="261" t="s">
        <v>523</v>
      </c>
      <c r="J3" s="270">
        <v>45845</v>
      </c>
      <c r="K3" s="270">
        <v>45824</v>
      </c>
      <c r="L3" s="259"/>
      <c r="M3" s="262" t="s">
        <v>490</v>
      </c>
      <c r="N3" s="259"/>
      <c r="O3" s="263" t="s">
        <v>22</v>
      </c>
      <c r="P3" s="270">
        <v>45845</v>
      </c>
      <c r="Q3" s="261" t="s">
        <v>543</v>
      </c>
    </row>
    <row r="4" spans="2:17" s="257" customFormat="1">
      <c r="B4" s="259">
        <v>2</v>
      </c>
      <c r="C4" s="271" t="s">
        <v>505</v>
      </c>
      <c r="D4" s="272" t="s">
        <v>506</v>
      </c>
      <c r="E4" s="260" t="s">
        <v>496</v>
      </c>
      <c r="F4" s="267">
        <v>9895550</v>
      </c>
      <c r="G4" s="273">
        <v>1884</v>
      </c>
      <c r="H4" s="259"/>
      <c r="I4" s="261" t="s">
        <v>524</v>
      </c>
      <c r="J4" s="270">
        <v>45841</v>
      </c>
      <c r="K4" s="270">
        <v>45817</v>
      </c>
      <c r="L4" s="259"/>
      <c r="M4" s="262" t="s">
        <v>490</v>
      </c>
      <c r="N4" s="259"/>
      <c r="O4" s="263" t="s">
        <v>22</v>
      </c>
      <c r="P4" s="270">
        <v>45841</v>
      </c>
      <c r="Q4" s="261" t="s">
        <v>544</v>
      </c>
    </row>
    <row r="5" spans="2:17" s="257" customFormat="1" ht="25.5">
      <c r="B5" s="259">
        <v>3</v>
      </c>
      <c r="C5" s="271" t="s">
        <v>534</v>
      </c>
      <c r="D5" s="272" t="s">
        <v>539</v>
      </c>
      <c r="E5" s="260" t="s">
        <v>496</v>
      </c>
      <c r="F5" s="274" t="s">
        <v>542</v>
      </c>
      <c r="G5" s="273">
        <v>6007.31</v>
      </c>
      <c r="H5" s="259"/>
      <c r="I5" s="261" t="s">
        <v>525</v>
      </c>
      <c r="J5" s="270">
        <v>45845</v>
      </c>
      <c r="K5" s="270">
        <v>45845</v>
      </c>
      <c r="L5" s="259"/>
      <c r="M5" s="262" t="s">
        <v>490</v>
      </c>
      <c r="N5" s="259"/>
      <c r="O5" s="263" t="s">
        <v>22</v>
      </c>
      <c r="P5" s="270">
        <v>45845</v>
      </c>
      <c r="Q5" s="264" t="s">
        <v>545</v>
      </c>
    </row>
    <row r="6" spans="2:17" s="257" customFormat="1">
      <c r="B6" s="259">
        <v>4</v>
      </c>
      <c r="C6" s="271" t="s">
        <v>535</v>
      </c>
      <c r="D6" s="272" t="s">
        <v>540</v>
      </c>
      <c r="E6" s="260" t="s">
        <v>496</v>
      </c>
      <c r="F6" s="267">
        <v>1840</v>
      </c>
      <c r="G6" s="273">
        <v>2339.88</v>
      </c>
      <c r="H6" s="259"/>
      <c r="I6" s="264" t="s">
        <v>526</v>
      </c>
      <c r="J6" s="270">
        <v>45853</v>
      </c>
      <c r="K6" s="270">
        <v>45826</v>
      </c>
      <c r="L6" s="259"/>
      <c r="M6" s="262" t="s">
        <v>490</v>
      </c>
      <c r="N6" s="259"/>
      <c r="O6" s="263" t="s">
        <v>22</v>
      </c>
      <c r="P6" s="270">
        <v>45853</v>
      </c>
      <c r="Q6" s="261" t="s">
        <v>546</v>
      </c>
    </row>
    <row r="7" spans="2:17" s="257" customFormat="1">
      <c r="B7" s="259">
        <v>5</v>
      </c>
      <c r="C7" s="271" t="s">
        <v>536</v>
      </c>
      <c r="D7" s="272" t="s">
        <v>540</v>
      </c>
      <c r="E7" s="260" t="s">
        <v>496</v>
      </c>
      <c r="F7" s="267">
        <v>316</v>
      </c>
      <c r="G7" s="273">
        <v>447.24</v>
      </c>
      <c r="H7" s="259"/>
      <c r="I7" s="264" t="s">
        <v>526</v>
      </c>
      <c r="J7" s="270">
        <v>45841</v>
      </c>
      <c r="K7" s="270">
        <v>45834</v>
      </c>
      <c r="L7" s="259"/>
      <c r="M7" s="262" t="s">
        <v>490</v>
      </c>
      <c r="N7" s="259"/>
      <c r="O7" s="263" t="s">
        <v>22</v>
      </c>
      <c r="P7" s="270">
        <v>45841</v>
      </c>
      <c r="Q7" s="261" t="s">
        <v>547</v>
      </c>
    </row>
    <row r="8" spans="2:17" s="257" customFormat="1">
      <c r="B8" s="259">
        <v>6</v>
      </c>
      <c r="C8" s="271" t="s">
        <v>505</v>
      </c>
      <c r="D8" s="272" t="s">
        <v>506</v>
      </c>
      <c r="E8" s="260" t="s">
        <v>496</v>
      </c>
      <c r="F8" s="267">
        <v>1666</v>
      </c>
      <c r="G8" s="273">
        <v>1695.6</v>
      </c>
      <c r="H8" s="259"/>
      <c r="I8" s="261" t="s">
        <v>527</v>
      </c>
      <c r="J8" s="270">
        <v>45856</v>
      </c>
      <c r="K8" s="270">
        <v>45846</v>
      </c>
      <c r="L8" s="259"/>
      <c r="M8" s="262" t="s">
        <v>490</v>
      </c>
      <c r="N8" s="259"/>
      <c r="O8" s="263" t="s">
        <v>22</v>
      </c>
      <c r="P8" s="270">
        <v>45856</v>
      </c>
      <c r="Q8" s="261" t="s">
        <v>548</v>
      </c>
    </row>
    <row r="9" spans="2:17" s="257" customFormat="1">
      <c r="B9" s="259">
        <v>7</v>
      </c>
      <c r="C9" s="271" t="s">
        <v>537</v>
      </c>
      <c r="D9" s="272" t="s">
        <v>541</v>
      </c>
      <c r="E9" s="260" t="s">
        <v>496</v>
      </c>
      <c r="F9" s="267">
        <v>18100</v>
      </c>
      <c r="G9" s="273">
        <v>22490</v>
      </c>
      <c r="H9" s="259"/>
      <c r="I9" s="261" t="s">
        <v>528</v>
      </c>
      <c r="J9" s="270">
        <v>45855</v>
      </c>
      <c r="K9" s="270">
        <v>45846</v>
      </c>
      <c r="L9" s="259"/>
      <c r="M9" s="262" t="s">
        <v>490</v>
      </c>
      <c r="N9" s="259"/>
      <c r="O9" s="263" t="s">
        <v>22</v>
      </c>
      <c r="P9" s="270">
        <v>45855</v>
      </c>
      <c r="Q9" s="261" t="s">
        <v>549</v>
      </c>
    </row>
    <row r="10" spans="2:17" s="257" customFormat="1">
      <c r="B10" s="259">
        <v>8</v>
      </c>
      <c r="C10" s="271" t="s">
        <v>533</v>
      </c>
      <c r="D10" s="272" t="s">
        <v>538</v>
      </c>
      <c r="E10" s="260" t="s">
        <v>496</v>
      </c>
      <c r="F10" s="267">
        <v>260</v>
      </c>
      <c r="G10" s="273">
        <v>1676.94</v>
      </c>
      <c r="H10" s="259"/>
      <c r="I10" s="261" t="s">
        <v>529</v>
      </c>
      <c r="J10" s="270">
        <v>45856</v>
      </c>
      <c r="K10" s="270">
        <v>45846</v>
      </c>
      <c r="L10" s="259"/>
      <c r="M10" s="262" t="s">
        <v>490</v>
      </c>
      <c r="N10" s="259"/>
      <c r="O10" s="263" t="s">
        <v>22</v>
      </c>
      <c r="P10" s="270">
        <v>45856</v>
      </c>
      <c r="Q10" s="261" t="s">
        <v>550</v>
      </c>
    </row>
    <row r="11" spans="2:17" s="257" customFormat="1">
      <c r="B11" s="259">
        <v>9</v>
      </c>
      <c r="C11" s="271" t="s">
        <v>533</v>
      </c>
      <c r="D11" s="272" t="s">
        <v>538</v>
      </c>
      <c r="E11" s="260" t="s">
        <v>496</v>
      </c>
      <c r="F11" s="267">
        <v>258</v>
      </c>
      <c r="G11" s="273">
        <v>460</v>
      </c>
      <c r="H11" s="259"/>
      <c r="I11" s="261" t="s">
        <v>530</v>
      </c>
      <c r="J11" s="270">
        <v>45848</v>
      </c>
      <c r="K11" s="270">
        <v>45846</v>
      </c>
      <c r="L11" s="259"/>
      <c r="M11" s="262" t="s">
        <v>490</v>
      </c>
      <c r="N11" s="259"/>
      <c r="O11" s="263" t="s">
        <v>22</v>
      </c>
      <c r="P11" s="270">
        <v>45848</v>
      </c>
      <c r="Q11" s="261" t="s">
        <v>551</v>
      </c>
    </row>
    <row r="12" spans="2:17">
      <c r="B12" s="259"/>
      <c r="C12" s="265"/>
      <c r="D12" s="266"/>
      <c r="E12" s="263"/>
      <c r="F12" s="267"/>
      <c r="G12" s="268"/>
      <c r="H12" s="259"/>
      <c r="I12" s="269"/>
      <c r="J12" s="261"/>
      <c r="K12" s="270"/>
      <c r="L12" s="259"/>
      <c r="M12" s="262"/>
      <c r="N12" s="259"/>
      <c r="O12" s="263"/>
      <c r="Q12" s="264"/>
    </row>
    <row r="13" spans="2:17" ht="25.5">
      <c r="B13" s="259">
        <v>10</v>
      </c>
      <c r="C13" s="275" t="s">
        <v>501</v>
      </c>
      <c r="D13" s="276" t="s">
        <v>502</v>
      </c>
      <c r="E13" s="275" t="s">
        <v>504</v>
      </c>
      <c r="F13" s="267">
        <v>295</v>
      </c>
      <c r="G13" s="277">
        <v>10604.14</v>
      </c>
      <c r="H13" s="259"/>
      <c r="I13" s="269" t="s">
        <v>598</v>
      </c>
      <c r="J13" s="261" t="s">
        <v>563</v>
      </c>
      <c r="K13" s="270">
        <v>45790</v>
      </c>
      <c r="L13" s="259"/>
      <c r="M13" s="262" t="s">
        <v>500</v>
      </c>
      <c r="N13" s="259"/>
      <c r="O13" s="263" t="s">
        <v>22</v>
      </c>
      <c r="P13" s="270">
        <v>45839</v>
      </c>
      <c r="Q13" s="264" t="s">
        <v>571</v>
      </c>
    </row>
    <row r="14" spans="2:17" ht="25.5">
      <c r="B14" s="259">
        <v>11</v>
      </c>
      <c r="C14" s="278" t="s">
        <v>492</v>
      </c>
      <c r="D14" s="279" t="s">
        <v>558</v>
      </c>
      <c r="E14" s="278" t="s">
        <v>493</v>
      </c>
      <c r="F14" s="267">
        <v>123371</v>
      </c>
      <c r="G14" s="277">
        <v>6218.58</v>
      </c>
      <c r="H14" s="259"/>
      <c r="I14" s="269" t="s">
        <v>599</v>
      </c>
      <c r="J14" s="261" t="s">
        <v>564</v>
      </c>
      <c r="K14" s="270">
        <v>45825</v>
      </c>
      <c r="L14" s="259"/>
      <c r="M14" s="262" t="s">
        <v>500</v>
      </c>
      <c r="N14" s="259"/>
      <c r="O14" s="263" t="s">
        <v>22</v>
      </c>
      <c r="P14" s="270">
        <v>45856</v>
      </c>
      <c r="Q14" s="264" t="s">
        <v>572</v>
      </c>
    </row>
    <row r="15" spans="2:17">
      <c r="B15" s="259">
        <v>12</v>
      </c>
      <c r="C15" s="271" t="s">
        <v>518</v>
      </c>
      <c r="D15" s="280" t="s">
        <v>519</v>
      </c>
      <c r="E15" s="281" t="s">
        <v>520</v>
      </c>
      <c r="F15" s="267">
        <v>201001214</v>
      </c>
      <c r="G15" s="277">
        <v>3913.11</v>
      </c>
      <c r="H15" s="259"/>
      <c r="I15" s="269" t="s">
        <v>600</v>
      </c>
      <c r="J15" s="261" t="s">
        <v>565</v>
      </c>
      <c r="K15" s="270">
        <v>45824</v>
      </c>
      <c r="L15" s="259"/>
      <c r="M15" s="262" t="s">
        <v>500</v>
      </c>
      <c r="N15" s="259"/>
      <c r="O15" s="263" t="s">
        <v>22</v>
      </c>
      <c r="P15" s="270">
        <v>45841</v>
      </c>
      <c r="Q15" s="264" t="s">
        <v>573</v>
      </c>
    </row>
    <row r="16" spans="2:17">
      <c r="B16" s="259">
        <v>13</v>
      </c>
      <c r="C16" s="271" t="s">
        <v>518</v>
      </c>
      <c r="D16" s="280" t="s">
        <v>519</v>
      </c>
      <c r="E16" s="281" t="s">
        <v>520</v>
      </c>
      <c r="F16" s="267">
        <v>701000623</v>
      </c>
      <c r="G16" s="277">
        <v>649.67999999999995</v>
      </c>
      <c r="H16" s="259"/>
      <c r="I16" s="269" t="s">
        <v>600</v>
      </c>
      <c r="J16" s="261" t="s">
        <v>565</v>
      </c>
      <c r="K16" s="270">
        <v>45824</v>
      </c>
      <c r="L16" s="259"/>
      <c r="M16" s="262" t="s">
        <v>500</v>
      </c>
      <c r="N16" s="259"/>
      <c r="O16" s="263" t="s">
        <v>22</v>
      </c>
      <c r="P16" s="270">
        <v>45841</v>
      </c>
      <c r="Q16" s="264" t="s">
        <v>574</v>
      </c>
    </row>
    <row r="17" spans="2:17" ht="14.25" customHeight="1">
      <c r="B17" s="259">
        <v>14</v>
      </c>
      <c r="C17" s="282" t="s">
        <v>514</v>
      </c>
      <c r="D17" s="283" t="s">
        <v>491</v>
      </c>
      <c r="E17" s="282" t="s">
        <v>517</v>
      </c>
      <c r="F17" s="267">
        <v>3065</v>
      </c>
      <c r="G17" s="277">
        <v>196158.6</v>
      </c>
      <c r="H17" s="259"/>
      <c r="I17" s="269" t="s">
        <v>601</v>
      </c>
      <c r="J17" s="261" t="s">
        <v>566</v>
      </c>
      <c r="K17" s="270">
        <v>45849</v>
      </c>
      <c r="L17" s="259"/>
      <c r="M17" s="262" t="s">
        <v>500</v>
      </c>
      <c r="N17" s="259"/>
      <c r="O17" s="263" t="s">
        <v>22</v>
      </c>
      <c r="P17" s="261" t="s">
        <v>566</v>
      </c>
      <c r="Q17" s="264" t="s">
        <v>575</v>
      </c>
    </row>
    <row r="18" spans="2:17" ht="18" customHeight="1">
      <c r="B18" s="259">
        <v>15</v>
      </c>
      <c r="C18" s="282" t="s">
        <v>514</v>
      </c>
      <c r="D18" s="283" t="s">
        <v>491</v>
      </c>
      <c r="E18" s="282" t="s">
        <v>517</v>
      </c>
      <c r="F18" s="267">
        <v>3038</v>
      </c>
      <c r="G18" s="277">
        <v>194314.5</v>
      </c>
      <c r="H18" s="259"/>
      <c r="I18" s="269" t="s">
        <v>602</v>
      </c>
      <c r="J18" s="261" t="s">
        <v>565</v>
      </c>
      <c r="K18" s="270">
        <v>45824</v>
      </c>
      <c r="L18" s="259"/>
      <c r="M18" s="262" t="s">
        <v>500</v>
      </c>
      <c r="N18" s="259"/>
      <c r="O18" s="263" t="s">
        <v>22</v>
      </c>
      <c r="P18" s="270">
        <v>45841</v>
      </c>
      <c r="Q18" s="264" t="s">
        <v>576</v>
      </c>
    </row>
    <row r="19" spans="2:17" ht="38.25">
      <c r="B19" s="259">
        <v>16</v>
      </c>
      <c r="C19" s="281" t="s">
        <v>503</v>
      </c>
      <c r="D19" s="280" t="s">
        <v>559</v>
      </c>
      <c r="E19" s="281" t="str">
        <f>IFERROR(VLOOKUP([1]!Tabela3[[#This Row],[EMPRESA]],[1]!Tabela2[#Data],4,FALSE),"")</f>
        <v>22/2016</v>
      </c>
      <c r="F19" s="267">
        <v>774</v>
      </c>
      <c r="G19" s="277">
        <v>205659.4</v>
      </c>
      <c r="H19" s="259"/>
      <c r="I19" s="269" t="s">
        <v>603</v>
      </c>
      <c r="J19" s="261" t="s">
        <v>565</v>
      </c>
      <c r="K19" s="270">
        <v>45826</v>
      </c>
      <c r="L19" s="259"/>
      <c r="M19" s="262" t="s">
        <v>500</v>
      </c>
      <c r="N19" s="259"/>
      <c r="O19" s="263" t="s">
        <v>22</v>
      </c>
      <c r="P19" s="270">
        <v>45841</v>
      </c>
      <c r="Q19" s="264" t="s">
        <v>577</v>
      </c>
    </row>
    <row r="20" spans="2:17" ht="25.5">
      <c r="B20" s="259">
        <v>17</v>
      </c>
      <c r="C20" s="281" t="s">
        <v>521</v>
      </c>
      <c r="D20" s="280" t="s">
        <v>522</v>
      </c>
      <c r="E20" s="284">
        <v>45292</v>
      </c>
      <c r="F20" s="267">
        <v>3363</v>
      </c>
      <c r="G20" s="277">
        <v>15783.29</v>
      </c>
      <c r="H20" s="259"/>
      <c r="I20" s="269" t="s">
        <v>604</v>
      </c>
      <c r="J20" s="261" t="s">
        <v>565</v>
      </c>
      <c r="K20" s="270">
        <v>45832</v>
      </c>
      <c r="L20" s="259"/>
      <c r="M20" s="262" t="s">
        <v>500</v>
      </c>
      <c r="N20" s="259"/>
      <c r="O20" s="263" t="s">
        <v>22</v>
      </c>
      <c r="P20" s="270">
        <v>45841</v>
      </c>
      <c r="Q20" s="264" t="s">
        <v>578</v>
      </c>
    </row>
    <row r="21" spans="2:17" ht="25.5">
      <c r="B21" s="259">
        <v>18</v>
      </c>
      <c r="C21" s="281" t="s">
        <v>497</v>
      </c>
      <c r="D21" s="280" t="s">
        <v>498</v>
      </c>
      <c r="E21" s="281" t="s">
        <v>499</v>
      </c>
      <c r="F21" s="267">
        <v>13729</v>
      </c>
      <c r="G21" s="277">
        <v>6500</v>
      </c>
      <c r="H21" s="259"/>
      <c r="I21" s="269" t="s">
        <v>605</v>
      </c>
      <c r="J21" s="261" t="s">
        <v>565</v>
      </c>
      <c r="K21" s="270">
        <v>45840</v>
      </c>
      <c r="L21" s="259"/>
      <c r="M21" s="262" t="s">
        <v>500</v>
      </c>
      <c r="N21" s="259"/>
      <c r="O21" s="263" t="s">
        <v>22</v>
      </c>
      <c r="P21" s="270">
        <v>45841</v>
      </c>
      <c r="Q21" s="264" t="s">
        <v>579</v>
      </c>
    </row>
    <row r="22" spans="2:17">
      <c r="B22" s="259">
        <v>19</v>
      </c>
      <c r="C22" s="282" t="s">
        <v>552</v>
      </c>
      <c r="D22" s="283" t="s">
        <v>555</v>
      </c>
      <c r="E22" s="284">
        <v>45597</v>
      </c>
      <c r="F22" s="267">
        <v>325</v>
      </c>
      <c r="G22" s="277">
        <v>56201.66</v>
      </c>
      <c r="H22" s="259"/>
      <c r="I22" s="269" t="s">
        <v>606</v>
      </c>
      <c r="J22" s="261" t="s">
        <v>565</v>
      </c>
      <c r="K22" s="270">
        <v>45813</v>
      </c>
      <c r="L22" s="259"/>
      <c r="M22" s="262" t="s">
        <v>500</v>
      </c>
      <c r="N22" s="259"/>
      <c r="O22" s="263" t="s">
        <v>22</v>
      </c>
      <c r="P22" s="270">
        <v>45841</v>
      </c>
      <c r="Q22" s="264" t="s">
        <v>580</v>
      </c>
    </row>
    <row r="23" spans="2:17">
      <c r="B23" s="259">
        <v>20</v>
      </c>
      <c r="C23" s="282" t="s">
        <v>552</v>
      </c>
      <c r="D23" s="283" t="s">
        <v>555</v>
      </c>
      <c r="E23" s="284">
        <v>45597</v>
      </c>
      <c r="F23" s="267">
        <v>230</v>
      </c>
      <c r="G23" s="277">
        <v>151059.79999999999</v>
      </c>
      <c r="H23" s="259"/>
      <c r="I23" s="269" t="s">
        <v>606</v>
      </c>
      <c r="J23" s="261" t="s">
        <v>565</v>
      </c>
      <c r="K23" s="270">
        <v>45813</v>
      </c>
      <c r="L23" s="259"/>
      <c r="M23" s="262" t="s">
        <v>500</v>
      </c>
      <c r="N23" s="259"/>
      <c r="O23" s="263" t="s">
        <v>22</v>
      </c>
      <c r="P23" s="270">
        <v>45841</v>
      </c>
      <c r="Q23" s="261" t="s">
        <v>581</v>
      </c>
    </row>
    <row r="24" spans="2:17" ht="25.5">
      <c r="B24" s="259">
        <v>21</v>
      </c>
      <c r="C24" s="275" t="s">
        <v>507</v>
      </c>
      <c r="D24" s="276" t="s">
        <v>508</v>
      </c>
      <c r="E24" s="284">
        <v>45566</v>
      </c>
      <c r="F24" s="261">
        <v>18</v>
      </c>
      <c r="G24" s="273">
        <v>10416.64</v>
      </c>
      <c r="H24" s="259"/>
      <c r="I24" s="269" t="s">
        <v>607</v>
      </c>
      <c r="J24" s="261" t="s">
        <v>565</v>
      </c>
      <c r="K24" s="285" t="s">
        <v>570</v>
      </c>
      <c r="L24" s="259"/>
      <c r="M24" s="262" t="s">
        <v>500</v>
      </c>
      <c r="N24" s="259"/>
      <c r="O24" s="263" t="s">
        <v>22</v>
      </c>
      <c r="P24" s="270">
        <v>45841</v>
      </c>
      <c r="Q24" s="264" t="s">
        <v>582</v>
      </c>
    </row>
    <row r="25" spans="2:17">
      <c r="B25" s="259">
        <v>22</v>
      </c>
      <c r="C25" s="281" t="s">
        <v>511</v>
      </c>
      <c r="D25" s="280" t="s">
        <v>512</v>
      </c>
      <c r="E25" s="281" t="s">
        <v>515</v>
      </c>
      <c r="F25" s="267">
        <v>3519955</v>
      </c>
      <c r="G25" s="277">
        <v>61089.36</v>
      </c>
      <c r="H25" s="259"/>
      <c r="I25" s="269" t="s">
        <v>608</v>
      </c>
      <c r="J25" s="261" t="s">
        <v>567</v>
      </c>
      <c r="K25" s="270">
        <v>45853</v>
      </c>
      <c r="L25" s="259"/>
      <c r="M25" s="262" t="s">
        <v>500</v>
      </c>
      <c r="N25" s="259"/>
      <c r="O25" s="263" t="s">
        <v>22</v>
      </c>
      <c r="P25" s="270">
        <v>45861</v>
      </c>
      <c r="Q25" s="264" t="s">
        <v>583</v>
      </c>
    </row>
    <row r="26" spans="2:17">
      <c r="B26" s="259">
        <v>23</v>
      </c>
      <c r="C26" s="281" t="s">
        <v>513</v>
      </c>
      <c r="D26" s="280" t="s">
        <v>512</v>
      </c>
      <c r="E26" s="281" t="s">
        <v>516</v>
      </c>
      <c r="F26" s="267">
        <v>3519955</v>
      </c>
      <c r="G26" s="277">
        <v>774.74</v>
      </c>
      <c r="H26" s="259"/>
      <c r="I26" s="269" t="s">
        <v>608</v>
      </c>
      <c r="J26" s="261" t="s">
        <v>567</v>
      </c>
      <c r="K26" s="270">
        <v>45853</v>
      </c>
      <c r="L26" s="259"/>
      <c r="M26" s="262" t="s">
        <v>500</v>
      </c>
      <c r="N26" s="259"/>
      <c r="O26" s="263" t="s">
        <v>22</v>
      </c>
      <c r="P26" s="270">
        <v>45861</v>
      </c>
      <c r="Q26" s="264" t="s">
        <v>583</v>
      </c>
    </row>
    <row r="27" spans="2:17" ht="25.5">
      <c r="B27" s="259">
        <v>24</v>
      </c>
      <c r="C27" s="278" t="s">
        <v>492</v>
      </c>
      <c r="D27" s="279" t="s">
        <v>531</v>
      </c>
      <c r="E27" s="278" t="s">
        <v>493</v>
      </c>
      <c r="F27" s="267">
        <v>124274</v>
      </c>
      <c r="G27" s="277">
        <v>6218.58</v>
      </c>
      <c r="H27" s="259"/>
      <c r="I27" s="269" t="s">
        <v>609</v>
      </c>
      <c r="J27" s="261" t="s">
        <v>567</v>
      </c>
      <c r="K27" s="270">
        <v>45855</v>
      </c>
      <c r="L27" s="259"/>
      <c r="M27" s="262" t="s">
        <v>500</v>
      </c>
      <c r="N27" s="259"/>
      <c r="O27" s="263" t="s">
        <v>22</v>
      </c>
      <c r="P27" s="270">
        <v>45861</v>
      </c>
      <c r="Q27" s="264" t="s">
        <v>584</v>
      </c>
    </row>
    <row r="28" spans="2:17">
      <c r="B28" s="259">
        <v>25</v>
      </c>
      <c r="C28" s="281" t="s">
        <v>511</v>
      </c>
      <c r="D28" s="280" t="s">
        <v>512</v>
      </c>
      <c r="E28" s="281" t="s">
        <v>515</v>
      </c>
      <c r="F28" s="267">
        <v>3385381</v>
      </c>
      <c r="G28" s="277">
        <v>63205.54</v>
      </c>
      <c r="H28" s="259"/>
      <c r="I28" s="265" t="s">
        <v>610</v>
      </c>
      <c r="J28" s="261" t="s">
        <v>565</v>
      </c>
      <c r="K28" s="270">
        <v>45824</v>
      </c>
      <c r="L28" s="259"/>
      <c r="M28" s="262" t="s">
        <v>500</v>
      </c>
      <c r="N28" s="259"/>
      <c r="O28" s="263" t="s">
        <v>22</v>
      </c>
      <c r="P28" s="270">
        <v>45841</v>
      </c>
      <c r="Q28" s="261" t="s">
        <v>585</v>
      </c>
    </row>
    <row r="29" spans="2:17">
      <c r="B29" s="259">
        <v>26</v>
      </c>
      <c r="C29" s="281" t="s">
        <v>513</v>
      </c>
      <c r="D29" s="280" t="s">
        <v>512</v>
      </c>
      <c r="E29" s="281" t="s">
        <v>516</v>
      </c>
      <c r="F29" s="267">
        <v>3385381</v>
      </c>
      <c r="G29" s="277">
        <v>774.74</v>
      </c>
      <c r="H29" s="259"/>
      <c r="I29" s="265" t="s">
        <v>610</v>
      </c>
      <c r="J29" s="261" t="s">
        <v>565</v>
      </c>
      <c r="K29" s="270">
        <v>45824</v>
      </c>
      <c r="L29" s="259"/>
      <c r="M29" s="262" t="s">
        <v>500</v>
      </c>
      <c r="N29" s="259"/>
      <c r="O29" s="263" t="s">
        <v>22</v>
      </c>
      <c r="P29" s="270">
        <v>45841</v>
      </c>
      <c r="Q29" s="261" t="s">
        <v>585</v>
      </c>
    </row>
    <row r="30" spans="2:17" ht="25.5">
      <c r="B30" s="259">
        <v>27</v>
      </c>
      <c r="C30" s="271" t="s">
        <v>494</v>
      </c>
      <c r="D30" s="280" t="s">
        <v>560</v>
      </c>
      <c r="E30" s="281" t="s">
        <v>495</v>
      </c>
      <c r="F30" s="267">
        <v>124753</v>
      </c>
      <c r="G30" s="277">
        <v>5732.6</v>
      </c>
      <c r="H30" s="259"/>
      <c r="I30" s="265" t="s">
        <v>611</v>
      </c>
      <c r="J30" s="261" t="s">
        <v>565</v>
      </c>
      <c r="K30" s="270">
        <v>45819</v>
      </c>
      <c r="L30" s="259"/>
      <c r="M30" s="262" t="s">
        <v>500</v>
      </c>
      <c r="N30" s="259"/>
      <c r="O30" s="263" t="s">
        <v>22</v>
      </c>
      <c r="P30" s="270">
        <v>45841</v>
      </c>
      <c r="Q30" s="264" t="s">
        <v>586</v>
      </c>
    </row>
    <row r="31" spans="2:17" ht="38.25">
      <c r="B31" s="259">
        <v>28</v>
      </c>
      <c r="C31" s="271" t="s">
        <v>494</v>
      </c>
      <c r="D31" s="280" t="s">
        <v>560</v>
      </c>
      <c r="E31" s="281" t="s">
        <v>495</v>
      </c>
      <c r="F31" s="267">
        <v>126702</v>
      </c>
      <c r="G31" s="277">
        <v>407271.25</v>
      </c>
      <c r="H31" s="259"/>
      <c r="I31" s="265" t="s">
        <v>612</v>
      </c>
      <c r="J31" s="261" t="s">
        <v>565</v>
      </c>
      <c r="K31" s="270">
        <v>45831</v>
      </c>
      <c r="L31" s="259"/>
      <c r="M31" s="262" t="s">
        <v>500</v>
      </c>
      <c r="N31" s="259"/>
      <c r="O31" s="263" t="s">
        <v>22</v>
      </c>
      <c r="P31" s="270">
        <v>45841</v>
      </c>
      <c r="Q31" s="264" t="s">
        <v>587</v>
      </c>
    </row>
    <row r="32" spans="2:17" ht="25.5">
      <c r="B32" s="259">
        <v>29</v>
      </c>
      <c r="C32" s="271" t="s">
        <v>494</v>
      </c>
      <c r="D32" s="280" t="s">
        <v>560</v>
      </c>
      <c r="E32" s="281" t="s">
        <v>495</v>
      </c>
      <c r="F32" s="267">
        <v>127680</v>
      </c>
      <c r="G32" s="277">
        <v>10435.620000000001</v>
      </c>
      <c r="H32" s="259"/>
      <c r="I32" s="265" t="s">
        <v>613</v>
      </c>
      <c r="J32" s="261" t="s">
        <v>568</v>
      </c>
      <c r="K32" s="270">
        <v>45836</v>
      </c>
      <c r="L32" s="259"/>
      <c r="M32" s="262" t="s">
        <v>500</v>
      </c>
      <c r="N32" s="259"/>
      <c r="O32" s="263" t="s">
        <v>22</v>
      </c>
      <c r="P32" s="270">
        <v>45853</v>
      </c>
      <c r="Q32" s="264" t="s">
        <v>588</v>
      </c>
    </row>
    <row r="33" spans="2:17" ht="25.5">
      <c r="B33" s="259">
        <v>30</v>
      </c>
      <c r="C33" s="282" t="s">
        <v>553</v>
      </c>
      <c r="D33" s="283" t="s">
        <v>556</v>
      </c>
      <c r="E33" s="286">
        <v>45717</v>
      </c>
      <c r="F33" s="267">
        <v>982</v>
      </c>
      <c r="G33" s="277">
        <v>16290.12</v>
      </c>
      <c r="H33" s="259"/>
      <c r="I33" s="269" t="s">
        <v>614</v>
      </c>
      <c r="J33" s="261" t="s">
        <v>569</v>
      </c>
      <c r="K33" s="270">
        <v>14</v>
      </c>
      <c r="L33" s="259"/>
      <c r="M33" s="262" t="s">
        <v>500</v>
      </c>
      <c r="N33" s="259"/>
      <c r="O33" s="263" t="s">
        <v>22</v>
      </c>
      <c r="P33" s="270">
        <v>45869</v>
      </c>
      <c r="Q33" s="264" t="s">
        <v>589</v>
      </c>
    </row>
    <row r="34" spans="2:17" ht="63.75">
      <c r="B34" s="259">
        <v>31</v>
      </c>
      <c r="C34" s="275" t="s">
        <v>509</v>
      </c>
      <c r="D34" s="276" t="s">
        <v>510</v>
      </c>
      <c r="E34" s="269" t="s">
        <v>561</v>
      </c>
      <c r="F34" s="267">
        <v>373433</v>
      </c>
      <c r="G34" s="277">
        <v>73947.210000000006</v>
      </c>
      <c r="H34" s="259"/>
      <c r="I34" s="269" t="s">
        <v>615</v>
      </c>
      <c r="J34" s="261" t="s">
        <v>568</v>
      </c>
      <c r="K34" s="270">
        <v>45852</v>
      </c>
      <c r="L34" s="259"/>
      <c r="M34" s="262" t="s">
        <v>500</v>
      </c>
      <c r="N34" s="259"/>
      <c r="O34" s="263" t="s">
        <v>22</v>
      </c>
      <c r="P34" s="270">
        <v>45853</v>
      </c>
      <c r="Q34" s="264" t="s">
        <v>590</v>
      </c>
    </row>
    <row r="35" spans="2:17" ht="25.5">
      <c r="B35" s="259">
        <v>32</v>
      </c>
      <c r="C35" s="281" t="s">
        <v>554</v>
      </c>
      <c r="D35" s="280" t="s">
        <v>557</v>
      </c>
      <c r="E35" s="269" t="s">
        <v>562</v>
      </c>
      <c r="F35" s="267">
        <v>74</v>
      </c>
      <c r="G35" s="277">
        <v>11860</v>
      </c>
      <c r="H35" s="259"/>
      <c r="I35" s="265" t="s">
        <v>616</v>
      </c>
      <c r="J35" s="261" t="s">
        <v>565</v>
      </c>
      <c r="K35" s="270">
        <v>45805</v>
      </c>
      <c r="L35" s="259"/>
      <c r="M35" s="262" t="s">
        <v>500</v>
      </c>
      <c r="N35" s="259"/>
      <c r="O35" s="263" t="s">
        <v>22</v>
      </c>
      <c r="P35" s="270">
        <v>45841</v>
      </c>
      <c r="Q35" s="264" t="s">
        <v>591</v>
      </c>
    </row>
    <row r="36" spans="2:17">
      <c r="B36" s="259">
        <v>33</v>
      </c>
      <c r="C36" s="281" t="s">
        <v>554</v>
      </c>
      <c r="D36" s="280" t="s">
        <v>557</v>
      </c>
      <c r="E36" s="269" t="s">
        <v>562</v>
      </c>
      <c r="F36" s="267">
        <v>65</v>
      </c>
      <c r="G36" s="277">
        <v>2200.0300000000002</v>
      </c>
      <c r="H36" s="259"/>
      <c r="I36" s="265" t="s">
        <v>616</v>
      </c>
      <c r="J36" s="261" t="s">
        <v>565</v>
      </c>
      <c r="K36" s="270">
        <v>45805</v>
      </c>
      <c r="L36" s="259"/>
      <c r="M36" s="262" t="s">
        <v>500</v>
      </c>
      <c r="N36" s="259"/>
      <c r="O36" s="263" t="s">
        <v>22</v>
      </c>
      <c r="P36" s="270">
        <v>45841</v>
      </c>
      <c r="Q36" s="264" t="s">
        <v>592</v>
      </c>
    </row>
    <row r="37" spans="2:17" ht="25.5">
      <c r="B37" s="259">
        <v>34</v>
      </c>
      <c r="C37" s="282" t="s">
        <v>553</v>
      </c>
      <c r="D37" s="283" t="s">
        <v>556</v>
      </c>
      <c r="E37" s="269" t="str">
        <f>IFERROR(VLOOKUP([1]!Tabela3[[#This Row],[EMPRESA]],[1]!Tabela2[#Data],4,FALSE),"")</f>
        <v/>
      </c>
      <c r="F37" s="267">
        <v>929</v>
      </c>
      <c r="G37" s="277">
        <v>12040</v>
      </c>
      <c r="H37" s="259"/>
      <c r="I37" s="265" t="s">
        <v>617</v>
      </c>
      <c r="J37" s="261" t="s">
        <v>566</v>
      </c>
      <c r="K37" s="270">
        <v>45853</v>
      </c>
      <c r="L37" s="259"/>
      <c r="M37" s="262" t="s">
        <v>500</v>
      </c>
      <c r="N37" s="259"/>
      <c r="O37" s="263" t="s">
        <v>22</v>
      </c>
      <c r="P37" s="261" t="s">
        <v>566</v>
      </c>
      <c r="Q37" s="264" t="s">
        <v>593</v>
      </c>
    </row>
    <row r="38" spans="2:17">
      <c r="B38" s="259">
        <v>35</v>
      </c>
      <c r="C38" s="271" t="s">
        <v>518</v>
      </c>
      <c r="D38" s="280" t="s">
        <v>519</v>
      </c>
      <c r="E38" s="281" t="s">
        <v>520</v>
      </c>
      <c r="F38" s="267">
        <v>201001294</v>
      </c>
      <c r="G38" s="277">
        <v>4174.8599999999997</v>
      </c>
      <c r="H38" s="259"/>
      <c r="I38" s="265" t="s">
        <v>618</v>
      </c>
      <c r="J38" s="261" t="s">
        <v>566</v>
      </c>
      <c r="K38" s="270">
        <v>45846</v>
      </c>
      <c r="L38" s="259"/>
      <c r="M38" s="262" t="s">
        <v>500</v>
      </c>
      <c r="N38" s="259"/>
      <c r="O38" s="263" t="s">
        <v>22</v>
      </c>
      <c r="P38" s="261" t="s">
        <v>566</v>
      </c>
      <c r="Q38" s="264" t="s">
        <v>594</v>
      </c>
    </row>
    <row r="39" spans="2:17">
      <c r="B39" s="259">
        <v>36</v>
      </c>
      <c r="C39" s="271" t="s">
        <v>518</v>
      </c>
      <c r="D39" s="280" t="s">
        <v>519</v>
      </c>
      <c r="E39" s="281" t="s">
        <v>520</v>
      </c>
      <c r="F39" s="267">
        <v>701000580</v>
      </c>
      <c r="G39" s="277">
        <v>534.39</v>
      </c>
      <c r="H39" s="259"/>
      <c r="I39" s="265" t="s">
        <v>618</v>
      </c>
      <c r="J39" s="261" t="s">
        <v>566</v>
      </c>
      <c r="K39" s="270">
        <v>45846</v>
      </c>
      <c r="L39" s="259"/>
      <c r="M39" s="262" t="s">
        <v>500</v>
      </c>
      <c r="N39" s="259"/>
      <c r="O39" s="263" t="s">
        <v>22</v>
      </c>
      <c r="P39" s="261" t="s">
        <v>566</v>
      </c>
      <c r="Q39" s="264" t="s">
        <v>595</v>
      </c>
    </row>
    <row r="40" spans="2:17" ht="25.5">
      <c r="B40" s="259">
        <v>37</v>
      </c>
      <c r="C40" s="281" t="s">
        <v>521</v>
      </c>
      <c r="D40" s="280" t="s">
        <v>522</v>
      </c>
      <c r="E40" s="284">
        <v>45292</v>
      </c>
      <c r="F40" s="267">
        <v>3397</v>
      </c>
      <c r="G40" s="277">
        <v>12581.62</v>
      </c>
      <c r="H40" s="259"/>
      <c r="I40" s="265" t="s">
        <v>619</v>
      </c>
      <c r="J40" s="261" t="s">
        <v>566</v>
      </c>
      <c r="K40" s="270">
        <v>45849</v>
      </c>
      <c r="L40" s="259"/>
      <c r="M40" s="262" t="s">
        <v>500</v>
      </c>
      <c r="N40" s="259"/>
      <c r="O40" s="263" t="s">
        <v>22</v>
      </c>
      <c r="P40" s="261" t="s">
        <v>566</v>
      </c>
      <c r="Q40" s="264" t="s">
        <v>596</v>
      </c>
    </row>
    <row r="41" spans="2:17" ht="25.5">
      <c r="B41" s="259">
        <v>38</v>
      </c>
      <c r="C41" s="275" t="s">
        <v>501</v>
      </c>
      <c r="D41" s="276" t="s">
        <v>502</v>
      </c>
      <c r="E41" s="275" t="s">
        <v>504</v>
      </c>
      <c r="F41" s="267">
        <v>301</v>
      </c>
      <c r="G41" s="277">
        <v>10604.14</v>
      </c>
      <c r="H41" s="259"/>
      <c r="I41" s="265" t="s">
        <v>620</v>
      </c>
      <c r="J41" s="261" t="s">
        <v>566</v>
      </c>
      <c r="K41" s="270">
        <v>45848</v>
      </c>
      <c r="L41" s="259"/>
      <c r="M41" s="262" t="s">
        <v>500</v>
      </c>
      <c r="N41" s="259"/>
      <c r="O41" s="263" t="s">
        <v>22</v>
      </c>
      <c r="P41" s="261" t="s">
        <v>566</v>
      </c>
      <c r="Q41" s="264" t="s">
        <v>597</v>
      </c>
    </row>
    <row r="42" spans="2:17" ht="25.5">
      <c r="B42" s="259">
        <v>39</v>
      </c>
      <c r="C42" s="278" t="s">
        <v>492</v>
      </c>
      <c r="D42" s="279" t="str">
        <f>IFERROR(VLOOKUP([1]!Tabela3[[#This Row],[EMPRESA]],[1]!Tabela2[#Data],3,FALSE),"")</f>
        <v xml:space="preserve"> 05.914.650/0001-66</v>
      </c>
      <c r="E42" s="278" t="s">
        <v>493</v>
      </c>
      <c r="F42" s="267">
        <v>124274</v>
      </c>
      <c r="G42" s="277">
        <v>6218.58</v>
      </c>
      <c r="H42" s="259"/>
      <c r="I42" s="265" t="s">
        <v>609</v>
      </c>
      <c r="J42" s="261" t="s">
        <v>567</v>
      </c>
      <c r="K42" s="270">
        <v>45855</v>
      </c>
      <c r="L42" s="259"/>
      <c r="M42" s="262" t="s">
        <v>500</v>
      </c>
      <c r="N42" s="259"/>
      <c r="O42" s="263" t="s">
        <v>22</v>
      </c>
      <c r="P42" s="270">
        <v>45861</v>
      </c>
      <c r="Q42" s="264" t="s">
        <v>584</v>
      </c>
    </row>
    <row r="43" spans="2:17">
      <c r="P43" s="270"/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JULHO 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2025-12-16T00:19:43Z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