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5\"/>
    </mc:Choice>
  </mc:AlternateContent>
  <xr:revisionPtr revIDLastSave="0" documentId="13_ncr:1_{72C60308-B717-4D70-892E-0C2BBA6B18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HO 2025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6" l="1"/>
  <c r="E25" i="16"/>
  <c r="D26" i="16"/>
  <c r="D25" i="16"/>
</calcChain>
</file>

<file path=xl/sharedStrings.xml><?xml version="1.0" encoding="utf-8"?>
<sst xmlns="http://schemas.openxmlformats.org/spreadsheetml/2006/main" count="1577" uniqueCount="589">
  <si>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</si>
  <si>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</si>
  <si>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</si>
  <si>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</si>
  <si>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</si>
  <si>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</si>
  <si>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</si>
  <si>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</si>
  <si>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</si>
  <si>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</si>
  <si>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</si>
  <si>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</si>
  <si>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</si>
  <si>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</si>
  <si>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</si>
  <si>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</si>
  <si>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</si>
  <si>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</si>
  <si>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</si>
  <si>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</si>
  <si>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</si>
  <si>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</si>
  <si>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</si>
  <si>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</si>
  <si>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</si>
  <si>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</si>
  <si>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</si>
  <si>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</si>
  <si>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</si>
  <si>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</si>
  <si>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</si>
  <si>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</si>
  <si>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</si>
  <si>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</si>
  <si>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</si>
  <si>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</si>
  <si>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</si>
  <si>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</si>
  <si>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</si>
  <si>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</si>
  <si>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</si>
  <si>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</si>
  <si>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</si>
  <si>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</si>
  <si>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</si>
  <si>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</si>
  <si>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</si>
  <si>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</si>
  <si>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</si>
  <si>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</si>
  <si>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</si>
  <si>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</si>
  <si>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</si>
  <si>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</si>
  <si>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</si>
  <si>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</si>
  <si>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</si>
  <si>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</si>
  <si>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</si>
  <si>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</si>
  <si>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</si>
  <si>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</si>
  <si>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</si>
  <si>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</si>
  <si>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</si>
  <si>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</si>
  <si>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</si>
  <si>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</si>
  <si>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</si>
  <si>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</si>
  <si>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</si>
  <si>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</si>
  <si>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</si>
  <si>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</si>
  <si>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</si>
  <si>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</si>
  <si>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</si>
  <si>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</si>
  <si>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</si>
  <si>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</si>
  <si>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</si>
  <si>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</si>
  <si>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</si>
  <si>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</si>
  <si>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</si>
  <si>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</si>
  <si>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</si>
  <si>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</si>
  <si>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</si>
  <si>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</si>
  <si>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</si>
  <si>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</si>
  <si>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</si>
  <si>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</si>
  <si>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</si>
  <si>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</si>
  <si>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</si>
  <si>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</si>
  <si>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</si>
  <si>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</si>
  <si>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</si>
  <si>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</si>
  <si>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</si>
  <si>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</si>
  <si>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</si>
  <si>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</si>
  <si>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</si>
  <si>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</si>
  <si>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</si>
  <si>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</si>
  <si>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</si>
  <si>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</si>
  <si>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</si>
  <si>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</si>
  <si>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</si>
  <si>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</si>
  <si>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</si>
  <si>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</si>
  <si>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</si>
  <si>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</si>
  <si>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</si>
  <si>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</si>
  <si>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</si>
  <si>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</si>
  <si>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</si>
  <si>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</si>
  <si>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</si>
  <si>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</si>
  <si>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</si>
  <si>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</si>
  <si>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</si>
  <si>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</si>
  <si>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</si>
  <si>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</si>
  <si>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</si>
  <si>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</si>
  <si>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</si>
  <si>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</si>
  <si>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</si>
  <si>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</si>
  <si>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</si>
  <si>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</si>
  <si>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</si>
  <si>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</si>
  <si>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</si>
  <si>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</si>
  <si>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</si>
  <si>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</si>
  <si>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</si>
  <si>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</si>
  <si>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</si>
  <si>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</si>
  <si>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</si>
  <si>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</si>
  <si>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</si>
  <si>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</si>
  <si>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</si>
  <si>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</si>
  <si>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</si>
  <si>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</si>
  <si>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</si>
  <si>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</si>
  <si>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</si>
  <si>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</si>
  <si>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</si>
  <si>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</si>
  <si>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</si>
  <si>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</si>
  <si>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</si>
  <si>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</si>
  <si>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</si>
  <si>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</si>
  <si>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</si>
  <si>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</si>
  <si>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</si>
  <si>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</si>
  <si>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</si>
  <si>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</si>
  <si>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</si>
  <si>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</si>
  <si>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</si>
  <si>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</si>
  <si>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</si>
  <si>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</si>
  <si>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</si>
  <si>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</si>
  <si>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</si>
  <si>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</si>
  <si>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</si>
  <si>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</si>
  <si>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</si>
  <si>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</si>
  <si>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</si>
  <si>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</si>
  <si>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</si>
  <si>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</si>
  <si>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</si>
  <si>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</si>
  <si>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</si>
  <si>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</si>
  <si>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</si>
  <si>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</si>
  <si>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</si>
  <si>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</si>
  <si>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</si>
  <si>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</si>
  <si>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</si>
  <si>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</si>
  <si>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</si>
  <si>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</si>
  <si>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</si>
  <si>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</si>
  <si>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</si>
  <si>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</si>
  <si>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</si>
  <si>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</si>
  <si>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</si>
  <si>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</si>
  <si>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</si>
  <si>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</si>
  <si>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</si>
  <si>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</si>
  <si>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</si>
  <si>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</si>
  <si>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</si>
  <si>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</si>
  <si>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</si>
  <si>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</si>
  <si>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</si>
  <si>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</si>
  <si>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</si>
  <si>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</si>
  <si>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</si>
  <si>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</si>
  <si>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</si>
  <si>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</si>
  <si>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</si>
  <si>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</si>
  <si>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</si>
  <si>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</si>
  <si>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</si>
  <si>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</si>
  <si>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</si>
  <si>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</si>
  <si>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</si>
  <si>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</si>
  <si>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</si>
  <si>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</si>
  <si>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</si>
  <si>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</si>
  <si>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</si>
  <si>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</si>
  <si>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</si>
  <si>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</si>
  <si>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</si>
  <si>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</si>
  <si>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</si>
  <si>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</si>
  <si>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</si>
  <si>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</si>
  <si>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</si>
  <si>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</si>
  <si>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</si>
  <si>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</si>
  <si>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</si>
  <si>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</si>
  <si>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</si>
  <si>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</si>
  <si>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</si>
  <si>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</si>
  <si>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</si>
  <si>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</si>
  <si>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</si>
  <si>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</si>
  <si>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</si>
  <si>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</si>
  <si>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</si>
  <si>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</si>
  <si>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</si>
  <si>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</si>
  <si>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</si>
  <si>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</si>
  <si>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</si>
  <si>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</si>
  <si>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</si>
  <si>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</si>
  <si>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</si>
  <si>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</si>
  <si>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</si>
  <si>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</si>
  <si>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</si>
  <si>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</si>
  <si>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</si>
  <si>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</si>
  <si>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</si>
  <si>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</si>
  <si>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</si>
  <si>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</si>
  <si>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</si>
  <si>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</si>
  <si>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</si>
  <si>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</si>
  <si>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</si>
  <si>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</si>
  <si>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</si>
  <si>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</si>
  <si>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</si>
  <si>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</si>
  <si>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</si>
  <si>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</si>
  <si>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</si>
  <si>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</si>
  <si>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</si>
  <si>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</si>
  <si>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</si>
  <si>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</si>
  <si>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</si>
  <si>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</si>
  <si>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</si>
  <si>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</si>
  <si>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</si>
  <si>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</si>
  <si>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</si>
  <si>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</si>
  <si>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</si>
  <si>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</si>
  <si>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</si>
  <si>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</si>
  <si>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</si>
  <si>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</si>
  <si>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</si>
  <si>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</si>
  <si>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</si>
  <si>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</si>
  <si>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</si>
  <si>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</si>
  <si>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</si>
  <si>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</si>
  <si>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</si>
  <si>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</si>
  <si>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</si>
  <si>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</si>
  <si>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</si>
  <si>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</si>
  <si>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</si>
  <si>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</si>
  <si>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</si>
  <si>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</si>
  <si>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</si>
  <si>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</si>
  <si>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</si>
  <si>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</si>
  <si>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</si>
  <si>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</si>
  <si>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</si>
  <si>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</si>
  <si>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</si>
  <si>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</si>
  <si>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</si>
  <si>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</si>
  <si>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</si>
  <si>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</si>
  <si>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</si>
  <si>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</si>
  <si>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</si>
  <si>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</si>
  <si>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</si>
  <si>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</si>
  <si>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</si>
  <si>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</si>
  <si>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</si>
  <si>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</si>
  <si>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</si>
  <si>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</si>
  <si>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</si>
  <si>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</si>
  <si>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</si>
  <si>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</si>
  <si>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</si>
  <si>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</si>
  <si>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</si>
  <si>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</si>
  <si>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</si>
  <si>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</si>
  <si>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</si>
  <si>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</si>
  <si>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</si>
  <si>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</si>
  <si>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</si>
  <si>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</si>
  <si>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</si>
  <si>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</si>
  <si>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</si>
  <si>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</si>
  <si>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</si>
  <si>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</si>
  <si>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</si>
  <si>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</si>
  <si>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</si>
  <si>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</si>
  <si>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</si>
  <si>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</si>
  <si>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</si>
  <si>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</si>
  <si>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</si>
  <si>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</si>
  <si>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</si>
  <si>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</si>
  <si>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</si>
  <si>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</si>
  <si>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</si>
  <si>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</si>
  <si>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</si>
  <si>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</si>
  <si>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</si>
  <si>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</si>
  <si>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</si>
  <si>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</si>
  <si>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</si>
  <si>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</si>
  <si>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</si>
  <si>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</si>
  <si>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</si>
  <si>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</si>
  <si>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</si>
  <si>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</si>
  <si>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</si>
  <si>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</si>
  <si>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</si>
  <si>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</si>
  <si>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</si>
  <si>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</si>
  <si>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</si>
  <si>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</si>
  <si>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</si>
  <si>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</si>
  <si>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</si>
  <si>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</si>
  <si>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</si>
  <si>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</si>
  <si>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</si>
  <si>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</si>
  <si>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</si>
  <si>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</si>
  <si>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</si>
  <si>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</si>
  <si>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</si>
  <si>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</si>
  <si>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</si>
  <si>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</si>
  <si>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</si>
  <si>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</si>
  <si>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</si>
  <si>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</si>
  <si>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</si>
  <si>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</si>
  <si>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</si>
  <si>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</si>
  <si>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</si>
  <si>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</si>
  <si>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</si>
  <si>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</si>
  <si>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</si>
  <si>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</si>
  <si>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</si>
  <si>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</si>
  <si>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</si>
  <si>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</si>
  <si>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</si>
  <si>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</si>
  <si>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</si>
  <si>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</si>
  <si>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</si>
  <si>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</si>
  <si>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</si>
  <si>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</si>
  <si>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</si>
  <si>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</si>
  <si>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</si>
  <si>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</si>
  <si>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</si>
  <si>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</si>
  <si>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</si>
  <si>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</si>
  <si>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</si>
  <si>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</si>
  <si>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</si>
  <si>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</si>
  <si>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</si>
  <si>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</si>
  <si>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</si>
  <si>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16.783.824/0001-15</t>
  </si>
  <si>
    <t>GHS INDÚSTRIA E SERVIÇOS LTDA</t>
  </si>
  <si>
    <t>13/2021</t>
  </si>
  <si>
    <t>LIDERANÇA LIMPEZA</t>
  </si>
  <si>
    <t>23/2022</t>
  </si>
  <si>
    <t>DISPENSA</t>
  </si>
  <si>
    <t>Prestação de Serviço</t>
  </si>
  <si>
    <t>ECOLIMP</t>
  </si>
  <si>
    <t>30.634.243/0001-42</t>
  </si>
  <si>
    <t>Engreprom Engenharia LTDA</t>
  </si>
  <si>
    <t>36/2021</t>
  </si>
  <si>
    <t>JR CONSTRUÇÕES</t>
  </si>
  <si>
    <t>13.963.910/0001-11</t>
  </si>
  <si>
    <t>Ceron  - Energisa</t>
  </si>
  <si>
    <t>05.914.650/0001-66</t>
  </si>
  <si>
    <t>Ceron  - COSIP</t>
  </si>
  <si>
    <t>SEMPRE BOM</t>
  </si>
  <si>
    <t>35-36/20</t>
  </si>
  <si>
    <t>COSIP</t>
  </si>
  <si>
    <t>44/2022</t>
  </si>
  <si>
    <t>Embratel</t>
  </si>
  <si>
    <t>40.432.544/0001-47</t>
  </si>
  <si>
    <t>TRD</t>
  </si>
  <si>
    <t>LAVIN</t>
  </si>
  <si>
    <t>34.766.683/0001-04</t>
  </si>
  <si>
    <t>08120.003468/2025-68</t>
  </si>
  <si>
    <t>08120.002726/2025-99</t>
  </si>
  <si>
    <t>08120.000626/2025-28</t>
  </si>
  <si>
    <t>08016.008944/2025-24</t>
  </si>
  <si>
    <t>08120.002453/2025-82</t>
  </si>
  <si>
    <t>08120.000514/2025-77</t>
  </si>
  <si>
    <t>08120.009746/2024-18</t>
  </si>
  <si>
    <t>01.797.423/0001-47</t>
  </si>
  <si>
    <t>08120.002739/2025-68</t>
  </si>
  <si>
    <t>08120.002729/2025-22</t>
  </si>
  <si>
    <t>08120.002943/2025-89</t>
  </si>
  <si>
    <t>08120.001895/2021-88</t>
  </si>
  <si>
    <t>08120.003072/2025-11</t>
  </si>
  <si>
    <t>08120.003059/2025-61</t>
  </si>
  <si>
    <t>08120.003481/2025-17</t>
  </si>
  <si>
    <t>08120.003912/2025-45</t>
  </si>
  <si>
    <t>08120.003668/2025-11</t>
  </si>
  <si>
    <t>08120.003677/2025-10</t>
  </si>
  <si>
    <t>08120.003769/2025-91</t>
  </si>
  <si>
    <t>08120.003780/2025-51</t>
  </si>
  <si>
    <t>08120.003459/2025-77</t>
  </si>
  <si>
    <t>08120.003752/2025-34</t>
  </si>
  <si>
    <t>08084.002396/2025-15</t>
  </si>
  <si>
    <t>12/05/2025</t>
  </si>
  <si>
    <t>28/05/2025</t>
  </si>
  <si>
    <t>26/05/2025</t>
  </si>
  <si>
    <t>000203
000204</t>
  </si>
  <si>
    <t>000201</t>
  </si>
  <si>
    <t>000200</t>
  </si>
  <si>
    <t>000187
000188</t>
  </si>
  <si>
    <t>000195
000194
000193</t>
  </si>
  <si>
    <t>000197
000198
000199</t>
  </si>
  <si>
    <t>000191
000192</t>
  </si>
  <si>
    <t xml:space="preserve">000160
a
000175
</t>
  </si>
  <si>
    <t>MINISTÉRIO DA JUSTIÇA E SEGURANÇA PÚBLICA
DEPARTAMENTO PENITENCIÁRIO NACIONAL
PENITENCIÁRIA FEDERAL EM PORTO VELHO/RO
JUNHO DE 2025</t>
  </si>
  <si>
    <t>AVF</t>
  </si>
  <si>
    <t>HIPER COMERCIO</t>
  </si>
  <si>
    <t>AVB</t>
  </si>
  <si>
    <t>MILVIA</t>
  </si>
  <si>
    <t>THIAGO ALEXANDRE</t>
  </si>
  <si>
    <t>WILLIAM</t>
  </si>
  <si>
    <t>BF</t>
  </si>
  <si>
    <t>TRIUNFAL</t>
  </si>
  <si>
    <t>28.900.846/0001-05</t>
  </si>
  <si>
    <t>53.640.283/0001-00</t>
  </si>
  <si>
    <t>15.290.734/0001-20</t>
  </si>
  <si>
    <t>623.292.603-00</t>
  </si>
  <si>
    <t>53.364.800/0001-58</t>
  </si>
  <si>
    <t>48.807.338/0001-86</t>
  </si>
  <si>
    <t>47.719.507/0001-63</t>
  </si>
  <si>
    <t>48.754.707/0001-10</t>
  </si>
  <si>
    <t>000206</t>
  </si>
  <si>
    <t>000207</t>
  </si>
  <si>
    <t>000210</t>
  </si>
  <si>
    <t>000233
000234</t>
  </si>
  <si>
    <t>000208</t>
  </si>
  <si>
    <t>000209</t>
  </si>
  <si>
    <t>000211</t>
  </si>
  <si>
    <t>KC BUENO</t>
  </si>
  <si>
    <t>39.973.085/0001-20</t>
  </si>
  <si>
    <t>04.762.861/0001-20</t>
  </si>
  <si>
    <t>23/06/2025</t>
  </si>
  <si>
    <t>02/06/2025</t>
  </si>
  <si>
    <t>05/06/2025</t>
  </si>
  <si>
    <t>16/06/2025</t>
  </si>
  <si>
    <t>18/06/2025</t>
  </si>
  <si>
    <t>000216
a
000220
000230
000235</t>
  </si>
  <si>
    <t>000205</t>
  </si>
  <si>
    <t>000212
000213</t>
  </si>
  <si>
    <t>000214
000215</t>
  </si>
  <si>
    <t>000236</t>
  </si>
  <si>
    <t>000238
000239</t>
  </si>
  <si>
    <t>000240
000241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</si>
</sst>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63636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7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8" borderId="14" xfId="0" applyFont="1" applyFill="1" applyBorder="1" applyAlignment="1">
      <alignment horizontal="center" vertical="center" wrapText="1"/>
    </xf>
    <xf numFmtId="166" fontId="25" fillId="8" borderId="14" xfId="2" applyNumberFormat="1" applyFont="1" applyFill="1" applyBorder="1" applyAlignment="1">
      <alignment horizontal="center" vertical="center" wrapText="1"/>
    </xf>
    <xf numFmtId="168" fontId="25" fillId="8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49" fontId="29" fillId="0" borderId="8" xfId="0" applyNumberFormat="1" applyFont="1" applyFill="1" applyBorder="1" applyAlignment="1">
      <alignment horizontal="center" vertical="center"/>
    </xf>
    <xf numFmtId="14" fontId="29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 wrapText="1"/>
    </xf>
    <xf numFmtId="49" fontId="29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/>
    <xf numFmtId="0" fontId="29" fillId="0" borderId="8" xfId="0" applyFont="1" applyFill="1" applyBorder="1"/>
    <xf numFmtId="0" fontId="29" fillId="0" borderId="8" xfId="0" applyFont="1" applyFill="1" applyBorder="1" applyAlignment="1">
      <alignment horizontal="center" vertical="center"/>
    </xf>
    <xf numFmtId="165" fontId="23" fillId="0" borderId="8" xfId="0" applyNumberFormat="1" applyFont="1" applyFill="1" applyBorder="1" applyAlignment="1">
      <alignment horizontal="left" vertical="center"/>
    </xf>
    <xf numFmtId="49" fontId="29" fillId="0" borderId="8" xfId="0" applyNumberFormat="1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/>
    </xf>
    <xf numFmtId="17" fontId="29" fillId="0" borderId="8" xfId="0" applyNumberFormat="1" applyFont="1" applyFill="1" applyBorder="1" applyAlignment="1">
      <alignment horizontal="left" vertical="center" wrapText="1"/>
    </xf>
    <xf numFmtId="165" fontId="29" fillId="0" borderId="8" xfId="0" applyNumberFormat="1" applyFont="1" applyFill="1" applyBorder="1" applyAlignment="1">
      <alignment horizontal="left" vertical="center"/>
    </xf>
    <xf numFmtId="14" fontId="29" fillId="0" borderId="8" xfId="0" applyNumberFormat="1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/>
    </xf>
    <xf numFmtId="0" fontId="27" fillId="0" borderId="8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/>
    </xf>
    <xf numFmtId="17" fontId="27" fillId="0" borderId="8" xfId="0" applyNumberFormat="1" applyFont="1" applyFill="1" applyBorder="1" applyAlignment="1">
      <alignment horizontal="left" wrapText="1"/>
    </xf>
    <xf numFmtId="49" fontId="29" fillId="0" borderId="8" xfId="0" applyNumberFormat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center" vertical="center" wrapText="1"/>
    </xf>
    <xf numFmtId="165" fontId="29" fillId="0" borderId="8" xfId="0" applyNumberFormat="1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wrapText="1"/>
    </xf>
    <xf numFmtId="0" fontId="29" fillId="0" borderId="8" xfId="0" applyFont="1" applyFill="1" applyBorder="1" applyAlignment="1">
      <alignment horizontal="left"/>
    </xf>
    <xf numFmtId="0" fontId="23" fillId="0" borderId="8" xfId="0" applyFont="1" applyFill="1" applyBorder="1" applyAlignment="1">
      <alignment horizontal="left" vertical="center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SEOF-PV\Controle%20de%20Pagamentos%20-%202025.xlsx" TargetMode="External"/><Relationship Id="rId1" Type="http://schemas.openxmlformats.org/officeDocument/2006/relationships/externalLinkPath" Target="/SEOF-PV/Controle%20de%20Pagamento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lanilha4"/>
      <sheetName val="Pgmto de Dispensas e ATAS"/>
      <sheetName val="Pgmto de Contratos Continuado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28"/>
  <sheetViews>
    <sheetView showGridLines="0" tabSelected="1" workbookViewId="0">
      <pane xSplit="8" ySplit="2" topLeftCell="I3" activePane="bottomRight" state="frozen"/>
      <selection pane="topRight" activeCell="I1" sqref="I1"/>
      <selection pane="bottomLeft" activeCell="A9" sqref="A9"/>
      <selection pane="bottomRight" activeCell="O22" sqref="O22:O28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7" width="16" style="252" customWidth="1"/>
    <col min="8" max="8" width="10.125" style="252" bestFit="1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102" customHeight="1">
      <c r="B1" s="258" t="s">
        <v>550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57" customFormat="1">
      <c r="B3" s="259">
        <v>1</v>
      </c>
      <c r="C3" s="286" t="s">
        <v>551</v>
      </c>
      <c r="D3" s="281" t="s">
        <v>559</v>
      </c>
      <c r="E3" s="260" t="s">
        <v>496</v>
      </c>
      <c r="F3" s="268">
        <v>936</v>
      </c>
      <c r="G3" s="274">
        <v>9310</v>
      </c>
      <c r="H3" s="259"/>
      <c r="I3" s="261" t="s">
        <v>516</v>
      </c>
      <c r="J3" s="262">
        <v>45784</v>
      </c>
      <c r="K3" s="262">
        <v>45783</v>
      </c>
      <c r="L3" s="259"/>
      <c r="M3" s="263" t="s">
        <v>490</v>
      </c>
      <c r="N3" s="259"/>
      <c r="O3" s="264" t="s">
        <v>22</v>
      </c>
      <c r="P3" s="262">
        <v>45810</v>
      </c>
      <c r="Q3" s="261" t="s">
        <v>567</v>
      </c>
    </row>
    <row r="4" spans="2:17" s="257" customFormat="1">
      <c r="B4" s="259">
        <v>2</v>
      </c>
      <c r="C4" s="286" t="s">
        <v>552</v>
      </c>
      <c r="D4" s="281" t="s">
        <v>560</v>
      </c>
      <c r="E4" s="260" t="s">
        <v>496</v>
      </c>
      <c r="F4" s="268">
        <v>480</v>
      </c>
      <c r="G4" s="274">
        <v>15488.3</v>
      </c>
      <c r="H4" s="259"/>
      <c r="I4" s="261" t="s">
        <v>517</v>
      </c>
      <c r="J4" s="262">
        <v>45784</v>
      </c>
      <c r="K4" s="262">
        <v>45783</v>
      </c>
      <c r="L4" s="259"/>
      <c r="M4" s="263" t="s">
        <v>490</v>
      </c>
      <c r="N4" s="259"/>
      <c r="O4" s="264" t="s">
        <v>22</v>
      </c>
      <c r="P4" s="262">
        <v>45810</v>
      </c>
      <c r="Q4" s="261" t="s">
        <v>568</v>
      </c>
    </row>
    <row r="5" spans="2:17" s="257" customFormat="1">
      <c r="B5" s="259">
        <v>3</v>
      </c>
      <c r="C5" s="286" t="s">
        <v>553</v>
      </c>
      <c r="D5" s="281" t="s">
        <v>561</v>
      </c>
      <c r="E5" s="260" t="s">
        <v>496</v>
      </c>
      <c r="F5" s="268">
        <v>70143</v>
      </c>
      <c r="G5" s="274">
        <v>40000</v>
      </c>
      <c r="H5" s="259"/>
      <c r="I5" s="261" t="s">
        <v>518</v>
      </c>
      <c r="J5" s="262">
        <v>45789</v>
      </c>
      <c r="K5" s="262">
        <v>45776</v>
      </c>
      <c r="L5" s="259"/>
      <c r="M5" s="263" t="s">
        <v>490</v>
      </c>
      <c r="N5" s="259"/>
      <c r="O5" s="264" t="s">
        <v>22</v>
      </c>
      <c r="P5" s="262">
        <v>45810</v>
      </c>
      <c r="Q5" s="261" t="s">
        <v>569</v>
      </c>
    </row>
    <row r="6" spans="2:17" s="257" customFormat="1" ht="25.5">
      <c r="B6" s="259">
        <v>4</v>
      </c>
      <c r="C6" s="286" t="s">
        <v>554</v>
      </c>
      <c r="D6" s="281" t="s">
        <v>562</v>
      </c>
      <c r="E6" s="260" t="s">
        <v>496</v>
      </c>
      <c r="F6" s="268">
        <v>6955</v>
      </c>
      <c r="G6" s="274">
        <v>2850</v>
      </c>
      <c r="H6" s="259"/>
      <c r="I6" s="265" t="s">
        <v>519</v>
      </c>
      <c r="J6" s="262">
        <v>45803</v>
      </c>
      <c r="K6" s="262">
        <v>45782</v>
      </c>
      <c r="L6" s="259"/>
      <c r="M6" s="263" t="s">
        <v>490</v>
      </c>
      <c r="N6" s="259"/>
      <c r="O6" s="264" t="s">
        <v>22</v>
      </c>
      <c r="P6" s="262">
        <v>45814</v>
      </c>
      <c r="Q6" s="265" t="s">
        <v>570</v>
      </c>
    </row>
    <row r="7" spans="2:17" s="257" customFormat="1">
      <c r="B7" s="259">
        <v>5</v>
      </c>
      <c r="C7" s="286" t="s">
        <v>555</v>
      </c>
      <c r="D7" s="281" t="s">
        <v>563</v>
      </c>
      <c r="E7" s="260" t="s">
        <v>496</v>
      </c>
      <c r="F7" s="282">
        <v>62</v>
      </c>
      <c r="G7" s="283">
        <v>8641.2800000000007</v>
      </c>
      <c r="H7" s="259"/>
      <c r="I7" s="265" t="s">
        <v>519</v>
      </c>
      <c r="J7" s="262">
        <v>45791</v>
      </c>
      <c r="K7" s="262">
        <v>45782</v>
      </c>
      <c r="L7" s="259"/>
      <c r="M7" s="263" t="s">
        <v>490</v>
      </c>
      <c r="N7" s="259"/>
      <c r="O7" s="264" t="s">
        <v>22</v>
      </c>
      <c r="P7" s="262">
        <v>45810</v>
      </c>
      <c r="Q7" s="261" t="s">
        <v>571</v>
      </c>
    </row>
    <row r="8" spans="2:17" s="257" customFormat="1">
      <c r="B8" s="259">
        <v>7</v>
      </c>
      <c r="C8" s="286" t="s">
        <v>556</v>
      </c>
      <c r="D8" s="281" t="s">
        <v>564</v>
      </c>
      <c r="E8" s="260" t="s">
        <v>496</v>
      </c>
      <c r="F8" s="268">
        <v>231</v>
      </c>
      <c r="G8" s="274">
        <v>957.92</v>
      </c>
      <c r="H8" s="259"/>
      <c r="I8" s="261" t="s">
        <v>520</v>
      </c>
      <c r="J8" s="262">
        <v>45782</v>
      </c>
      <c r="K8" s="262">
        <v>45747</v>
      </c>
      <c r="L8" s="259"/>
      <c r="M8" s="263" t="s">
        <v>490</v>
      </c>
      <c r="N8" s="259"/>
      <c r="O8" s="264" t="s">
        <v>22</v>
      </c>
      <c r="P8" s="262">
        <v>45810</v>
      </c>
      <c r="Q8" s="261" t="s">
        <v>572</v>
      </c>
    </row>
    <row r="9" spans="2:17" s="257" customFormat="1">
      <c r="B9" s="259">
        <v>8</v>
      </c>
      <c r="C9" s="286" t="s">
        <v>557</v>
      </c>
      <c r="D9" s="281" t="s">
        <v>565</v>
      </c>
      <c r="E9" s="260" t="s">
        <v>496</v>
      </c>
      <c r="F9" s="268">
        <v>123</v>
      </c>
      <c r="G9" s="274">
        <v>716.08</v>
      </c>
      <c r="H9" s="259"/>
      <c r="I9" s="261" t="s">
        <v>521</v>
      </c>
      <c r="J9" s="262">
        <v>45800</v>
      </c>
      <c r="K9" s="262">
        <v>45799</v>
      </c>
      <c r="L9" s="259"/>
      <c r="M9" s="263" t="s">
        <v>490</v>
      </c>
      <c r="N9" s="259"/>
      <c r="O9" s="264" t="s">
        <v>22</v>
      </c>
      <c r="P9" s="262">
        <v>45810</v>
      </c>
      <c r="Q9" s="261" t="s">
        <v>573</v>
      </c>
    </row>
    <row r="10" spans="2:17" s="257" customFormat="1">
      <c r="B10" s="259">
        <v>9</v>
      </c>
      <c r="C10" s="286" t="s">
        <v>558</v>
      </c>
      <c r="D10" s="281" t="s">
        <v>566</v>
      </c>
      <c r="E10" s="260" t="s">
        <v>496</v>
      </c>
      <c r="F10" s="268">
        <v>316</v>
      </c>
      <c r="G10" s="274">
        <v>447.24</v>
      </c>
      <c r="H10" s="259"/>
      <c r="I10" s="261" t="s">
        <v>522</v>
      </c>
      <c r="J10" s="262">
        <v>45803</v>
      </c>
      <c r="K10" s="262">
        <v>45790</v>
      </c>
      <c r="L10" s="259"/>
      <c r="M10" s="263" t="s">
        <v>490</v>
      </c>
      <c r="N10" s="259"/>
      <c r="O10" s="264" t="s">
        <v>22</v>
      </c>
      <c r="P10" s="262">
        <v>45841</v>
      </c>
      <c r="Q10" s="268">
        <v>254</v>
      </c>
    </row>
    <row r="11" spans="2:17">
      <c r="B11" s="259"/>
      <c r="C11" s="266"/>
      <c r="D11" s="267"/>
      <c r="E11" s="264"/>
      <c r="F11" s="268"/>
      <c r="G11" s="269"/>
      <c r="H11" s="259"/>
      <c r="I11" s="270"/>
      <c r="J11" s="261"/>
      <c r="K11" s="262"/>
      <c r="L11" s="259"/>
      <c r="M11" s="263"/>
      <c r="N11" s="259"/>
      <c r="O11" s="264"/>
      <c r="P11" s="261"/>
      <c r="Q11" s="265"/>
    </row>
    <row r="12" spans="2:17" ht="63.75">
      <c r="B12" s="259">
        <v>11</v>
      </c>
      <c r="C12" s="278" t="s">
        <v>502</v>
      </c>
      <c r="D12" s="279" t="s">
        <v>503</v>
      </c>
      <c r="E12" s="280">
        <v>45627</v>
      </c>
      <c r="F12" s="268">
        <v>373398</v>
      </c>
      <c r="G12" s="269">
        <v>73947.210000000006</v>
      </c>
      <c r="H12" s="259"/>
      <c r="I12" s="270" t="s">
        <v>524</v>
      </c>
      <c r="J12" s="261" t="s">
        <v>577</v>
      </c>
      <c r="K12" s="262">
        <v>45809</v>
      </c>
      <c r="L12" s="259"/>
      <c r="M12" s="263" t="s">
        <v>497</v>
      </c>
      <c r="N12" s="259"/>
      <c r="O12" s="264" t="s">
        <v>22</v>
      </c>
      <c r="P12" s="262">
        <v>45831</v>
      </c>
      <c r="Q12" s="265" t="s">
        <v>582</v>
      </c>
    </row>
    <row r="13" spans="2:17">
      <c r="B13" s="259">
        <v>12</v>
      </c>
      <c r="C13" s="284" t="s">
        <v>507</v>
      </c>
      <c r="D13" s="285" t="s">
        <v>491</v>
      </c>
      <c r="E13" s="284" t="s">
        <v>510</v>
      </c>
      <c r="F13" s="268">
        <v>3019</v>
      </c>
      <c r="G13" s="269">
        <v>188475.35</v>
      </c>
      <c r="H13" s="259"/>
      <c r="I13" s="270" t="s">
        <v>525</v>
      </c>
      <c r="J13" s="261" t="s">
        <v>578</v>
      </c>
      <c r="K13" s="262">
        <v>45807</v>
      </c>
      <c r="L13" s="259"/>
      <c r="M13" s="263" t="s">
        <v>497</v>
      </c>
      <c r="N13" s="259"/>
      <c r="O13" s="264" t="s">
        <v>22</v>
      </c>
      <c r="P13" s="262">
        <v>45810</v>
      </c>
      <c r="Q13" s="265" t="s">
        <v>583</v>
      </c>
    </row>
    <row r="14" spans="2:17" ht="25.5">
      <c r="B14" s="259">
        <v>13</v>
      </c>
      <c r="C14" s="286" t="s">
        <v>494</v>
      </c>
      <c r="D14" s="272" t="str">
        <f>IFERROR(VLOOKUP([1]!Tabela3[[#This Row],[EMPRESA]],[1]!Tabela2[#Data],3,FALSE),"")</f>
        <v>04.762.861/0001-68</v>
      </c>
      <c r="E14" s="271" t="s">
        <v>495</v>
      </c>
      <c r="F14" s="268">
        <v>124459</v>
      </c>
      <c r="G14" s="269">
        <v>154816.38</v>
      </c>
      <c r="H14" s="259"/>
      <c r="I14" s="270" t="s">
        <v>526</v>
      </c>
      <c r="J14" s="261" t="s">
        <v>579</v>
      </c>
      <c r="K14" s="262">
        <v>45807</v>
      </c>
      <c r="L14" s="259"/>
      <c r="M14" s="263" t="s">
        <v>497</v>
      </c>
      <c r="N14" s="259"/>
      <c r="O14" s="264" t="s">
        <v>22</v>
      </c>
      <c r="P14" s="261" t="s">
        <v>579</v>
      </c>
      <c r="Q14" s="265" t="s">
        <v>584</v>
      </c>
    </row>
    <row r="15" spans="2:17" ht="25.5">
      <c r="B15" s="259">
        <v>14</v>
      </c>
      <c r="C15" s="286" t="s">
        <v>494</v>
      </c>
      <c r="D15" s="272" t="s">
        <v>576</v>
      </c>
      <c r="E15" s="271" t="s">
        <v>495</v>
      </c>
      <c r="F15" s="268">
        <v>124458</v>
      </c>
      <c r="G15" s="269">
        <v>357956.61</v>
      </c>
      <c r="H15" s="259"/>
      <c r="I15" s="270" t="s">
        <v>527</v>
      </c>
      <c r="J15" s="261" t="s">
        <v>579</v>
      </c>
      <c r="K15" s="262">
        <v>45807</v>
      </c>
      <c r="L15" s="259"/>
      <c r="M15" s="263" t="s">
        <v>497</v>
      </c>
      <c r="N15" s="259"/>
      <c r="O15" s="264" t="s">
        <v>22</v>
      </c>
      <c r="P15" s="261" t="s">
        <v>579</v>
      </c>
      <c r="Q15" s="265" t="s">
        <v>585</v>
      </c>
    </row>
    <row r="16" spans="2:17" ht="14.25" customHeight="1">
      <c r="B16" s="259">
        <v>15</v>
      </c>
      <c r="C16" s="284" t="s">
        <v>574</v>
      </c>
      <c r="D16" s="285" t="s">
        <v>575</v>
      </c>
      <c r="E16" s="273">
        <v>45597</v>
      </c>
      <c r="F16" s="268">
        <v>325</v>
      </c>
      <c r="G16" s="269">
        <v>56201.66</v>
      </c>
      <c r="H16" s="259"/>
      <c r="I16" s="270" t="s">
        <v>528</v>
      </c>
      <c r="J16" s="261" t="s">
        <v>580</v>
      </c>
      <c r="K16" s="262">
        <v>45831</v>
      </c>
      <c r="L16" s="259"/>
      <c r="M16" s="263" t="s">
        <v>497</v>
      </c>
      <c r="N16" s="259"/>
      <c r="O16" s="264" t="s">
        <v>22</v>
      </c>
      <c r="P16" s="261" t="s">
        <v>580</v>
      </c>
      <c r="Q16" s="265" t="s">
        <v>586</v>
      </c>
    </row>
    <row r="17" spans="2:17" ht="25.5">
      <c r="B17" s="259">
        <v>17</v>
      </c>
      <c r="C17" s="278" t="s">
        <v>498</v>
      </c>
      <c r="D17" s="279" t="s">
        <v>499</v>
      </c>
      <c r="E17" s="278" t="s">
        <v>501</v>
      </c>
      <c r="F17" s="268">
        <v>295</v>
      </c>
      <c r="G17" s="269">
        <v>10604.14</v>
      </c>
      <c r="H17" s="259"/>
      <c r="I17" s="270" t="s">
        <v>529</v>
      </c>
      <c r="J17" s="261" t="s">
        <v>581</v>
      </c>
      <c r="K17" s="262">
        <v>45821</v>
      </c>
      <c r="L17" s="259"/>
      <c r="M17" s="263" t="s">
        <v>497</v>
      </c>
      <c r="N17" s="259"/>
      <c r="O17" s="264" t="s">
        <v>22</v>
      </c>
      <c r="P17" s="261" t="s">
        <v>581</v>
      </c>
      <c r="Q17" s="265" t="s">
        <v>587</v>
      </c>
    </row>
    <row r="18" spans="2:17" ht="25.5">
      <c r="B18" s="259">
        <v>18</v>
      </c>
      <c r="C18" s="276" t="s">
        <v>492</v>
      </c>
      <c r="D18" s="277" t="s">
        <v>523</v>
      </c>
      <c r="E18" s="276" t="s">
        <v>493</v>
      </c>
      <c r="F18" s="268">
        <v>123371</v>
      </c>
      <c r="G18" s="269">
        <v>6218.58</v>
      </c>
      <c r="H18" s="259"/>
      <c r="I18" s="270" t="s">
        <v>530</v>
      </c>
      <c r="J18" s="261" t="s">
        <v>581</v>
      </c>
      <c r="K18" s="262">
        <v>45825</v>
      </c>
      <c r="L18" s="259"/>
      <c r="M18" s="263" t="s">
        <v>497</v>
      </c>
      <c r="N18" s="259"/>
      <c r="O18" s="264" t="s">
        <v>22</v>
      </c>
      <c r="P18" s="261" t="s">
        <v>581</v>
      </c>
      <c r="Q18" s="265" t="s">
        <v>588</v>
      </c>
    </row>
    <row r="19" spans="2:17" ht="25.5">
      <c r="B19" s="259">
        <v>19</v>
      </c>
      <c r="C19" s="271" t="s">
        <v>514</v>
      </c>
      <c r="D19" s="272" t="s">
        <v>515</v>
      </c>
      <c r="E19" s="273">
        <v>45292</v>
      </c>
      <c r="F19" s="268">
        <v>3325</v>
      </c>
      <c r="G19" s="274">
        <v>13748.84</v>
      </c>
      <c r="H19" s="259"/>
      <c r="I19" s="270" t="s">
        <v>531</v>
      </c>
      <c r="J19" s="261" t="s">
        <v>540</v>
      </c>
      <c r="K19" s="262">
        <v>45799</v>
      </c>
      <c r="L19" s="259"/>
      <c r="M19" s="263" t="s">
        <v>497</v>
      </c>
      <c r="N19" s="259"/>
      <c r="O19" s="264" t="s">
        <v>22</v>
      </c>
      <c r="P19" s="262">
        <v>45805</v>
      </c>
      <c r="Q19" s="265" t="s">
        <v>542</v>
      </c>
    </row>
    <row r="20" spans="2:17">
      <c r="B20" s="259">
        <v>20</v>
      </c>
      <c r="C20" s="286" t="s">
        <v>511</v>
      </c>
      <c r="D20" s="272" t="s">
        <v>512</v>
      </c>
      <c r="E20" s="271" t="s">
        <v>513</v>
      </c>
      <c r="F20" s="268">
        <v>201000922</v>
      </c>
      <c r="G20" s="269">
        <v>3540.58</v>
      </c>
      <c r="H20" s="259"/>
      <c r="I20" s="271" t="s">
        <v>532</v>
      </c>
      <c r="J20" s="261" t="s">
        <v>540</v>
      </c>
      <c r="K20" s="275">
        <v>45789</v>
      </c>
      <c r="L20" s="259"/>
      <c r="M20" s="263" t="s">
        <v>497</v>
      </c>
      <c r="N20" s="259"/>
      <c r="O20" s="264" t="s">
        <v>22</v>
      </c>
      <c r="P20" s="261" t="s">
        <v>540</v>
      </c>
      <c r="Q20" s="265" t="s">
        <v>543</v>
      </c>
    </row>
    <row r="21" spans="2:17">
      <c r="B21" s="259">
        <v>21</v>
      </c>
      <c r="C21" s="286" t="s">
        <v>511</v>
      </c>
      <c r="D21" s="272" t="s">
        <v>512</v>
      </c>
      <c r="E21" s="271" t="s">
        <v>513</v>
      </c>
      <c r="F21" s="268">
        <v>701000615</v>
      </c>
      <c r="G21" s="269">
        <v>208.89</v>
      </c>
      <c r="H21" s="259"/>
      <c r="I21" s="270" t="s">
        <v>532</v>
      </c>
      <c r="J21" s="261" t="s">
        <v>540</v>
      </c>
      <c r="K21" s="262">
        <v>45789</v>
      </c>
      <c r="L21" s="259"/>
      <c r="M21" s="263" t="s">
        <v>497</v>
      </c>
      <c r="N21" s="259"/>
      <c r="O21" s="264" t="s">
        <v>22</v>
      </c>
      <c r="P21" s="261" t="s">
        <v>540</v>
      </c>
      <c r="Q21" s="265" t="s">
        <v>544</v>
      </c>
    </row>
    <row r="22" spans="2:17">
      <c r="B22" s="259">
        <v>22</v>
      </c>
      <c r="C22" s="271" t="s">
        <v>504</v>
      </c>
      <c r="D22" s="272" t="s">
        <v>505</v>
      </c>
      <c r="E22" s="271" t="s">
        <v>508</v>
      </c>
      <c r="F22" s="268">
        <v>3246660</v>
      </c>
      <c r="G22" s="269">
        <v>60837.08</v>
      </c>
      <c r="H22" s="259"/>
      <c r="I22" s="270" t="s">
        <v>533</v>
      </c>
      <c r="J22" s="261" t="s">
        <v>540</v>
      </c>
      <c r="K22" s="262">
        <v>45786</v>
      </c>
      <c r="L22" s="259"/>
      <c r="M22" s="263" t="s">
        <v>497</v>
      </c>
      <c r="N22" s="259"/>
      <c r="O22" s="264" t="s">
        <v>22</v>
      </c>
      <c r="P22" s="261" t="s">
        <v>540</v>
      </c>
      <c r="Q22" s="265" t="s">
        <v>544</v>
      </c>
    </row>
    <row r="23" spans="2:17">
      <c r="B23" s="259">
        <v>23</v>
      </c>
      <c r="C23" s="271" t="s">
        <v>506</v>
      </c>
      <c r="D23" s="272" t="s">
        <v>505</v>
      </c>
      <c r="E23" s="271" t="s">
        <v>509</v>
      </c>
      <c r="F23" s="268">
        <v>3246660</v>
      </c>
      <c r="G23" s="269">
        <v>774.74</v>
      </c>
      <c r="H23" s="259"/>
      <c r="I23" s="270" t="s">
        <v>533</v>
      </c>
      <c r="J23" s="261" t="s">
        <v>540</v>
      </c>
      <c r="K23" s="262">
        <v>45786</v>
      </c>
      <c r="L23" s="259"/>
      <c r="M23" s="263" t="s">
        <v>497</v>
      </c>
      <c r="N23" s="259"/>
      <c r="O23" s="264" t="s">
        <v>22</v>
      </c>
      <c r="P23" s="261" t="s">
        <v>540</v>
      </c>
      <c r="Q23" s="265" t="s">
        <v>544</v>
      </c>
    </row>
    <row r="24" spans="2:17" ht="25.5">
      <c r="B24" s="259">
        <v>24</v>
      </c>
      <c r="C24" s="276" t="s">
        <v>492</v>
      </c>
      <c r="D24" s="277" t="s">
        <v>523</v>
      </c>
      <c r="E24" s="276" t="s">
        <v>493</v>
      </c>
      <c r="F24" s="268">
        <v>122529</v>
      </c>
      <c r="G24" s="269">
        <v>6448.05</v>
      </c>
      <c r="H24" s="259"/>
      <c r="I24" s="270" t="s">
        <v>534</v>
      </c>
      <c r="J24" s="261" t="s">
        <v>541</v>
      </c>
      <c r="K24" s="262">
        <v>45791</v>
      </c>
      <c r="L24" s="259"/>
      <c r="M24" s="263" t="s">
        <v>497</v>
      </c>
      <c r="N24" s="259"/>
      <c r="O24" s="264" t="s">
        <v>22</v>
      </c>
      <c r="P24" s="262">
        <v>45803</v>
      </c>
      <c r="Q24" s="265" t="s">
        <v>545</v>
      </c>
    </row>
    <row r="25" spans="2:17" ht="38.25">
      <c r="B25" s="259">
        <v>25</v>
      </c>
      <c r="C25" s="271" t="s">
        <v>500</v>
      </c>
      <c r="D25" s="272" t="str">
        <f>IFERROR(VLOOKUP([1]!Tabela3[[#This Row],[EMPRESA]],[1]!Tabela2[#Data],3,FALSE),"")</f>
        <v>34.687.638/0001-64</v>
      </c>
      <c r="E25" s="271" t="str">
        <f>IFERROR(VLOOKUP([1]!Tabela3[[#This Row],[EMPRESA]],[1]!Tabela2[#Data],4,FALSE),"")</f>
        <v>10/2024</v>
      </c>
      <c r="F25" s="268">
        <v>774</v>
      </c>
      <c r="G25" s="269">
        <v>119848.64</v>
      </c>
      <c r="H25" s="259"/>
      <c r="I25" s="270" t="s">
        <v>535</v>
      </c>
      <c r="J25" s="261" t="s">
        <v>541</v>
      </c>
      <c r="K25" s="262">
        <v>45797</v>
      </c>
      <c r="L25" s="259"/>
      <c r="M25" s="263" t="s">
        <v>497</v>
      </c>
      <c r="N25" s="259"/>
      <c r="O25" s="264" t="s">
        <v>22</v>
      </c>
      <c r="P25" s="262">
        <v>45803</v>
      </c>
      <c r="Q25" s="265" t="s">
        <v>546</v>
      </c>
    </row>
    <row r="26" spans="2:17" ht="38.25">
      <c r="B26" s="259">
        <v>26</v>
      </c>
      <c r="C26" s="286" t="s">
        <v>494</v>
      </c>
      <c r="D26" s="272" t="str">
        <f>IFERROR(VLOOKUP([1]!Tabela3[[#This Row],[EMPRESA]],[1]!Tabela2[#Data],3,FALSE),"")</f>
        <v>13.963.910/0001-11</v>
      </c>
      <c r="E26" s="271" t="s">
        <v>495</v>
      </c>
      <c r="F26" s="268">
        <v>122577</v>
      </c>
      <c r="G26" s="269">
        <v>407271.25</v>
      </c>
      <c r="H26" s="259"/>
      <c r="I26" s="270" t="s">
        <v>536</v>
      </c>
      <c r="J26" s="261" t="s">
        <v>540</v>
      </c>
      <c r="K26" s="262">
        <v>45793</v>
      </c>
      <c r="L26" s="259"/>
      <c r="M26" s="263" t="s">
        <v>497</v>
      </c>
      <c r="N26" s="259"/>
      <c r="O26" s="264" t="s">
        <v>22</v>
      </c>
      <c r="P26" s="262">
        <v>45805</v>
      </c>
      <c r="Q26" s="265" t="s">
        <v>547</v>
      </c>
    </row>
    <row r="27" spans="2:17" ht="25.5">
      <c r="B27" s="259">
        <v>27</v>
      </c>
      <c r="C27" s="278" t="s">
        <v>498</v>
      </c>
      <c r="D27" s="279" t="s">
        <v>499</v>
      </c>
      <c r="E27" s="278" t="s">
        <v>501</v>
      </c>
      <c r="F27" s="268">
        <v>288</v>
      </c>
      <c r="G27" s="269">
        <v>10604.14</v>
      </c>
      <c r="H27" s="259"/>
      <c r="I27" s="270" t="s">
        <v>537</v>
      </c>
      <c r="J27" s="261" t="s">
        <v>541</v>
      </c>
      <c r="K27" s="262">
        <v>45790</v>
      </c>
      <c r="L27" s="259"/>
      <c r="M27" s="263" t="s">
        <v>497</v>
      </c>
      <c r="N27" s="259"/>
      <c r="O27" s="264" t="s">
        <v>22</v>
      </c>
      <c r="P27" s="262">
        <v>45803</v>
      </c>
      <c r="Q27" s="265" t="s">
        <v>548</v>
      </c>
    </row>
    <row r="28" spans="2:17" ht="51">
      <c r="B28" s="259">
        <v>28</v>
      </c>
      <c r="C28" s="278" t="s">
        <v>502</v>
      </c>
      <c r="D28" s="279" t="s">
        <v>503</v>
      </c>
      <c r="E28" s="280">
        <v>45627</v>
      </c>
      <c r="F28" s="268">
        <v>373360</v>
      </c>
      <c r="G28" s="269">
        <v>73947.210000000006</v>
      </c>
      <c r="H28" s="259"/>
      <c r="I28" s="270" t="s">
        <v>538</v>
      </c>
      <c r="J28" s="261" t="s">
        <v>539</v>
      </c>
      <c r="K28" s="262">
        <v>45783</v>
      </c>
      <c r="L28" s="259"/>
      <c r="M28" s="263" t="s">
        <v>497</v>
      </c>
      <c r="N28" s="259"/>
      <c r="O28" s="264" t="s">
        <v>22</v>
      </c>
      <c r="P28" s="262">
        <v>45789</v>
      </c>
      <c r="Q28" s="265" t="s">
        <v>549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JUNHO 2025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2025-12-15T23:54:39Z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