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A3DED2F6-A0F4-4C66-A1EB-E1D040F012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RÇ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6" l="1"/>
  <c r="E33" i="16"/>
  <c r="D33" i="16"/>
  <c r="D27" i="16"/>
  <c r="E25" i="16"/>
  <c r="E20" i="16"/>
  <c r="D20" i="16"/>
</calcChain>
</file>

<file path=xl/sharedStrings.xml><?xml version="1.0" encoding="utf-8"?>
<sst xmlns="http://schemas.openxmlformats.org/spreadsheetml/2006/main" count="1606" uniqueCount="611">
  <si>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</si>
  <si>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</si>
  <si>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</si>
  <si>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</si>
  <si>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</si>
  <si>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</si>
  <si>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</si>
  <si>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</si>
  <si>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</si>
  <si>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</si>
  <si>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</si>
  <si>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</si>
  <si>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</si>
  <si>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</si>
  <si>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</si>
  <si>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</si>
  <si>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</si>
  <si>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</si>
  <si>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</si>
  <si>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</si>
  <si>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</si>
  <si>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</si>
  <si>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</si>
  <si>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</si>
  <si>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</si>
  <si>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</si>
  <si>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</si>
  <si>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</si>
  <si>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</si>
  <si>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</si>
  <si>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</si>
  <si>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</si>
  <si>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</si>
  <si>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</si>
  <si>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</si>
  <si>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</si>
  <si>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</si>
  <si>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</si>
  <si>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</si>
  <si>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</si>
  <si>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</si>
  <si>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</si>
  <si>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</si>
  <si>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</si>
  <si>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</si>
  <si>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</si>
  <si>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</si>
  <si>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</si>
  <si>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</si>
  <si>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</si>
  <si>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</si>
  <si>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</si>
  <si>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</si>
  <si>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</si>
  <si>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</si>
  <si>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</si>
  <si>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</si>
  <si>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</si>
  <si>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</si>
  <si>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</si>
  <si>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</si>
  <si>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</si>
  <si>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</si>
  <si>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</si>
  <si>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</si>
  <si>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</si>
  <si>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</si>
  <si>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</si>
  <si>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</si>
  <si>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</si>
  <si>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</si>
  <si>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</si>
  <si>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</si>
  <si>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</si>
  <si>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</si>
  <si>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</si>
  <si>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</si>
  <si>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</si>
  <si>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</si>
  <si>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</si>
  <si>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</si>
  <si>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</si>
  <si>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</si>
  <si>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</si>
  <si>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</si>
  <si>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</si>
  <si>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</si>
  <si>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</si>
  <si>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</si>
  <si>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</si>
  <si>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</si>
  <si>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</si>
  <si>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</si>
  <si>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</si>
  <si>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</si>
  <si>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</si>
  <si>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</si>
  <si>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</si>
  <si>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</si>
  <si>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</si>
  <si>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</si>
  <si>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</si>
  <si>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</si>
  <si>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</si>
  <si>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</si>
  <si>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</si>
  <si>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</si>
  <si>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</si>
  <si>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</si>
  <si>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</si>
  <si>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</si>
  <si>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</si>
  <si>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</si>
  <si>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</si>
  <si>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</si>
  <si>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</si>
  <si>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</si>
  <si>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</si>
  <si>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</si>
  <si>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</si>
  <si>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</si>
  <si>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</si>
  <si>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</si>
  <si>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</si>
  <si>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</si>
  <si>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</si>
  <si>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</si>
  <si>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</si>
  <si>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</si>
  <si>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</si>
  <si>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</si>
  <si>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</si>
  <si>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</si>
  <si>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</si>
  <si>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</si>
  <si>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</si>
  <si>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</si>
  <si>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</si>
  <si>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</si>
  <si>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</si>
  <si>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</si>
  <si>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</si>
  <si>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</si>
  <si>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</si>
  <si>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</si>
  <si>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</si>
  <si>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</si>
  <si>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</si>
  <si>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</si>
  <si>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</si>
  <si>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</si>
  <si>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</si>
  <si>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</si>
  <si>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</si>
  <si>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</si>
  <si>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</si>
  <si>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</si>
  <si>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</si>
  <si>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</si>
  <si>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</si>
  <si>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</si>
  <si>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</si>
  <si>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</si>
  <si>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</si>
  <si>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</si>
  <si>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</si>
  <si>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</si>
  <si>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</si>
  <si>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</si>
  <si>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</si>
  <si>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</si>
  <si>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</si>
  <si>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</si>
  <si>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</si>
  <si>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</si>
  <si>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</si>
  <si>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</si>
  <si>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</si>
  <si>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</si>
  <si>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</si>
  <si>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</si>
  <si>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</si>
  <si>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</si>
  <si>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</si>
  <si>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</si>
  <si>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</si>
  <si>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</si>
  <si>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</si>
  <si>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</si>
  <si>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</si>
  <si>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</si>
  <si>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</si>
  <si>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</si>
  <si>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</si>
  <si>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</si>
  <si>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</si>
  <si>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</si>
  <si>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</si>
  <si>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</si>
  <si>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</si>
  <si>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</si>
  <si>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</si>
  <si>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</si>
  <si>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</si>
  <si>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</si>
  <si>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</si>
  <si>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</si>
  <si>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</si>
  <si>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</si>
  <si>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</si>
  <si>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</si>
  <si>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</si>
  <si>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</si>
  <si>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</si>
  <si>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</si>
  <si>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</si>
  <si>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</si>
  <si>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</si>
  <si>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</si>
  <si>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</si>
  <si>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</si>
  <si>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</si>
  <si>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</si>
  <si>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</si>
  <si>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</si>
  <si>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</si>
  <si>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</si>
  <si>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</si>
  <si>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</si>
  <si>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</si>
  <si>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</si>
  <si>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</si>
  <si>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</si>
  <si>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</si>
  <si>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</si>
  <si>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</si>
  <si>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</si>
  <si>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</si>
  <si>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</si>
  <si>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</si>
  <si>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</si>
  <si>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</si>
  <si>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</si>
  <si>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</si>
  <si>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</si>
  <si>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</si>
  <si>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</si>
  <si>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</si>
  <si>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</si>
  <si>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</si>
  <si>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</si>
  <si>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</si>
  <si>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</si>
  <si>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</si>
  <si>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</si>
  <si>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</si>
  <si>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</si>
  <si>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</si>
  <si>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</si>
  <si>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</si>
  <si>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</si>
  <si>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</si>
  <si>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</si>
  <si>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</si>
  <si>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</si>
  <si>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</si>
  <si>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</si>
  <si>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</si>
  <si>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</si>
  <si>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</si>
  <si>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</si>
  <si>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</si>
  <si>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</si>
  <si>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</si>
  <si>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</si>
  <si>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</si>
  <si>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</si>
  <si>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</si>
  <si>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</si>
  <si>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</si>
  <si>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</si>
  <si>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</si>
  <si>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</si>
  <si>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</si>
  <si>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</si>
  <si>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</si>
  <si>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</si>
  <si>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</si>
  <si>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</si>
  <si>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</si>
  <si>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</si>
  <si>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</si>
  <si>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</si>
  <si>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</si>
  <si>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</si>
  <si>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</si>
  <si>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</si>
  <si>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</si>
  <si>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</si>
  <si>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</si>
  <si>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</si>
  <si>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</si>
  <si>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</si>
  <si>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</si>
  <si>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</si>
  <si>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</si>
  <si>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</si>
  <si>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</si>
  <si>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</si>
  <si>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</si>
  <si>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</si>
  <si>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</si>
  <si>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</si>
  <si>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</si>
  <si>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</si>
  <si>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</si>
  <si>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</si>
  <si>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</si>
  <si>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</si>
  <si>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</si>
  <si>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</si>
  <si>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</si>
  <si>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</si>
  <si>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</si>
  <si>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</si>
  <si>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</si>
  <si>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</si>
  <si>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</si>
  <si>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</si>
  <si>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</si>
  <si>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</si>
  <si>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</si>
  <si>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</si>
  <si>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</si>
  <si>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</si>
  <si>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</si>
  <si>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</si>
  <si>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</si>
  <si>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</si>
  <si>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</si>
  <si>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</si>
  <si>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</si>
  <si>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</si>
  <si>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</si>
  <si>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</si>
  <si>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</si>
  <si>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</si>
  <si>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</si>
  <si>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</si>
  <si>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</si>
  <si>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</si>
  <si>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</si>
  <si>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</si>
  <si>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</si>
  <si>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</si>
  <si>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</si>
  <si>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</si>
  <si>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</si>
  <si>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</si>
  <si>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</si>
  <si>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</si>
  <si>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</si>
  <si>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</si>
  <si>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</si>
  <si>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</si>
  <si>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</si>
  <si>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</si>
  <si>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</si>
  <si>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</si>
  <si>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</si>
  <si>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</si>
  <si>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</si>
  <si>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</si>
  <si>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</si>
  <si>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</si>
  <si>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</si>
  <si>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</si>
  <si>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</si>
  <si>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</si>
  <si>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</si>
  <si>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</si>
  <si>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</si>
  <si>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</si>
  <si>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</si>
  <si>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</si>
  <si>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</si>
  <si>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</si>
  <si>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</si>
  <si>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</si>
  <si>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</si>
  <si>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</si>
  <si>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</si>
  <si>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</si>
  <si>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</si>
  <si>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</si>
  <si>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</si>
  <si>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</si>
  <si>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</si>
  <si>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</si>
  <si>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</si>
  <si>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</si>
  <si>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</si>
  <si>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</si>
  <si>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</si>
  <si>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</si>
  <si>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</si>
  <si>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</si>
  <si>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</si>
  <si>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</si>
  <si>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</si>
  <si>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</si>
  <si>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</si>
  <si>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</si>
  <si>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</si>
  <si>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</si>
  <si>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</si>
  <si>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</si>
  <si>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</si>
  <si>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</si>
  <si>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</si>
  <si>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</si>
  <si>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</si>
  <si>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</si>
  <si>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</si>
  <si>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</si>
  <si>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</si>
  <si>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</si>
  <si>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</si>
  <si>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</si>
  <si>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</si>
  <si>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</si>
  <si>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</si>
  <si>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</si>
  <si>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</si>
  <si>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</si>
  <si>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</si>
  <si>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</si>
  <si>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</si>
  <si>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</si>
  <si>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</si>
  <si>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</si>
  <si>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</si>
  <si>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</si>
  <si>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</si>
  <si>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</si>
  <si>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</si>
  <si>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</si>
  <si>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</si>
  <si>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</si>
  <si>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</si>
  <si>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</si>
  <si>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</si>
  <si>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</si>
  <si>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</si>
  <si>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</si>
  <si>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</si>
  <si>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</si>
  <si>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</si>
  <si>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</si>
  <si>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</si>
  <si>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</si>
  <si>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</si>
  <si>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</si>
  <si>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</si>
  <si>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</si>
  <si>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</si>
  <si>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</si>
  <si>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</si>
  <si>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</si>
  <si>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</si>
  <si>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</si>
  <si>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</si>
  <si>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</si>
  <si>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</si>
  <si>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</si>
  <si>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</si>
  <si>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</si>
  <si>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</si>
  <si>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</si>
  <si>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</si>
  <si>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</si>
  <si>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</si>
  <si>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</si>
  <si>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</si>
  <si>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</si>
  <si>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</si>
  <si>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</si>
  <si>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</si>
  <si>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</si>
  <si>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</si>
  <si>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</si>
  <si>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</si>
  <si>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GHS INDÚSTRIA E SERVIÇOS LTDA</t>
  </si>
  <si>
    <t>13/2021</t>
  </si>
  <si>
    <t>LIDERANÇA LIMPEZA</t>
  </si>
  <si>
    <t>23/2022</t>
  </si>
  <si>
    <t>DISPENSA</t>
  </si>
  <si>
    <t xml:space="preserve">PROTEGE </t>
  </si>
  <si>
    <t>11.609.533/0001-91</t>
  </si>
  <si>
    <t>14/2020</t>
  </si>
  <si>
    <t>Prestação de Serviço</t>
  </si>
  <si>
    <t>ECOLIMP</t>
  </si>
  <si>
    <t>30.634.243/0001-42</t>
  </si>
  <si>
    <t>Engreprom Engenharia LTDA</t>
  </si>
  <si>
    <t>36/2021</t>
  </si>
  <si>
    <t>REBECA</t>
  </si>
  <si>
    <t>49.939.134/0001-61</t>
  </si>
  <si>
    <t>08120.002354/2024-10</t>
  </si>
  <si>
    <t>L BRASIL</t>
  </si>
  <si>
    <t>34.687.638/0001-64</t>
  </si>
  <si>
    <t>JR CONSTRUÇÕES</t>
  </si>
  <si>
    <t>13.963.910/0001-11</t>
  </si>
  <si>
    <t>Ceron  - Energisa</t>
  </si>
  <si>
    <t>05.914.650/0001-66</t>
  </si>
  <si>
    <t>Ceron  - COSIP</t>
  </si>
  <si>
    <t>SEMPRE BOM</t>
  </si>
  <si>
    <t>35-36/20</t>
  </si>
  <si>
    <t>COSIP</t>
  </si>
  <si>
    <t>44/2022</t>
  </si>
  <si>
    <t>12/2024</t>
  </si>
  <si>
    <t>08120.000794/2025-13</t>
  </si>
  <si>
    <t>MINISTÉRIO DA JUSTIÇA E SEGURANÇA PÚBLICA
DEPARTAMENTO PENITENCIÁRIO NACIONAL
PENITENCIÁRIA FEDERAL EM PORTO VELHO/RO
MARÇO DE 2025</t>
  </si>
  <si>
    <t>BOMBEIROS RO</t>
  </si>
  <si>
    <t>02.603.612/0001-02</t>
  </si>
  <si>
    <t>DETRAN RO</t>
  </si>
  <si>
    <t>15.883.796/0001-45</t>
  </si>
  <si>
    <t>DETRAN AM</t>
  </si>
  <si>
    <t>C 3</t>
  </si>
  <si>
    <t>29.749.262/0001-35</t>
  </si>
  <si>
    <t>KMB</t>
  </si>
  <si>
    <t>53.569.603/0001-75</t>
  </si>
  <si>
    <t>DETRAN GO</t>
  </si>
  <si>
    <t>02872448/0001-20</t>
  </si>
  <si>
    <t>DETRAN DF</t>
  </si>
  <si>
    <t>00475855/0001-79</t>
  </si>
  <si>
    <t>NELIO</t>
  </si>
  <si>
    <t>31047498 31047500 31047502 31047505</t>
  </si>
  <si>
    <t>08120.000668/2025-69</t>
  </si>
  <si>
    <t>08120.001786/2025-94</t>
  </si>
  <si>
    <t>08120.007331/2024-00</t>
  </si>
  <si>
    <t>08016.000686/2025-38</t>
  </si>
  <si>
    <t>08120.000629/2025-61
08120.000016/2025-24</t>
  </si>
  <si>
    <t>000071</t>
  </si>
  <si>
    <t>000072</t>
  </si>
  <si>
    <t>000081</t>
  </si>
  <si>
    <t>000113</t>
  </si>
  <si>
    <t>000102</t>
  </si>
  <si>
    <t>000098</t>
  </si>
  <si>
    <t>000097</t>
  </si>
  <si>
    <t>000109
000110</t>
  </si>
  <si>
    <t>000112</t>
  </si>
  <si>
    <t>Embratel</t>
  </si>
  <si>
    <t>40.432.544/0001-47</t>
  </si>
  <si>
    <t>TRD</t>
  </si>
  <si>
    <t>LAVIN</t>
  </si>
  <si>
    <t>34.766.683/0001-04</t>
  </si>
  <si>
    <t>L E F SERVIÇO E MNT</t>
  </si>
  <si>
    <t>49.927.970/0001-26</t>
  </si>
  <si>
    <t>09/2024</t>
  </si>
  <si>
    <t>S/N</t>
  </si>
  <si>
    <t>20100131-7</t>
  </si>
  <si>
    <t>70100059-0</t>
  </si>
  <si>
    <t>08120.001049/2025-91</t>
  </si>
  <si>
    <t>08120.000759/2025-02</t>
  </si>
  <si>
    <t>08120.001134/2025-50</t>
  </si>
  <si>
    <t>08120.001330/2025-24</t>
  </si>
  <si>
    <t>08120.001329/2025-08</t>
  </si>
  <si>
    <t>08120.001836/2025-33</t>
  </si>
  <si>
    <t>08120.001999/2025-16</t>
  </si>
  <si>
    <t>08120.001966/2025-76</t>
  </si>
  <si>
    <t>08120.002347/2025-07</t>
  </si>
  <si>
    <t>08120.001790/2025-52</t>
  </si>
  <si>
    <t>08120.001845/2025-24</t>
  </si>
  <si>
    <t>08120.002080/2025-40</t>
  </si>
  <si>
    <t>08120.002092/2025-74</t>
  </si>
  <si>
    <t>08120.002207/2025-21</t>
  </si>
  <si>
    <t>08120.001858/2025-01</t>
  </si>
  <si>
    <t>08120.002168/2025-61</t>
  </si>
  <si>
    <t>07/03/2025</t>
  </si>
  <si>
    <t>18/03/2025</t>
  </si>
  <si>
    <t>10/03/2025</t>
  </si>
  <si>
    <t>13/03/2025</t>
  </si>
  <si>
    <t>14/03/2025</t>
  </si>
  <si>
    <t>21/03/2025</t>
  </si>
  <si>
    <t>24/03/2025</t>
  </si>
  <si>
    <t>17/03/2025</t>
  </si>
  <si>
    <t>28/03/2025</t>
  </si>
  <si>
    <t>03/04/2025</t>
  </si>
  <si>
    <t>31/03/2025</t>
  </si>
  <si>
    <t>14/02/25025</t>
  </si>
  <si>
    <t>000070</t>
  </si>
  <si>
    <t>000074
000075
000076
000077</t>
  </si>
  <si>
    <t>000069</t>
  </si>
  <si>
    <t>000073</t>
  </si>
  <si>
    <t>000078
000079
000080</t>
  </si>
  <si>
    <t>000115</t>
  </si>
  <si>
    <t>000083
000082</t>
  </si>
  <si>
    <t>000089
000090
000091</t>
  </si>
  <si>
    <t>000099</t>
  </si>
  <si>
    <t>000100</t>
  </si>
  <si>
    <t>000105</t>
  </si>
  <si>
    <t>000087
000088
000089</t>
  </si>
  <si>
    <t>000101</t>
  </si>
  <si>
    <t>000103</t>
  </si>
  <si>
    <t>000104</t>
  </si>
  <si>
    <t>000108</t>
  </si>
  <si>
    <t>000117
000118
000119</t>
  </si>
  <si>
    <t>000085
000086</t>
  </si>
  <si>
    <t>000106
000107</t>
  </si>
  <si>
    <t xml:space="preserve">000093
 000094
 000095
 000096 </t>
  </si>
  <si>
    <t>013.237.434-05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</si>
</sst>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1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363636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92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9" fillId="0" borderId="8" xfId="0" applyFont="1" applyFill="1" applyBorder="1"/>
    <xf numFmtId="0" fontId="30" fillId="0" borderId="8" xfId="0" applyFont="1" applyFill="1" applyBorder="1"/>
    <xf numFmtId="0" fontId="30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30" fillId="0" borderId="8" xfId="0" applyNumberFormat="1" applyFont="1" applyFill="1" applyBorder="1" applyAlignment="1">
      <alignment horizontal="left" vertical="center" wrapText="1"/>
    </xf>
    <xf numFmtId="49" fontId="30" fillId="0" borderId="8" xfId="0" applyNumberFormat="1" applyFont="1" applyFill="1" applyBorder="1" applyAlignment="1">
      <alignment horizontal="center" vertical="center"/>
    </xf>
    <xf numFmtId="14" fontId="30" fillId="0" borderId="8" xfId="0" applyNumberFormat="1" applyFont="1" applyFill="1" applyBorder="1" applyAlignment="1">
      <alignment horizontal="center" vertical="center"/>
    </xf>
    <xf numFmtId="49" fontId="30" fillId="0" borderId="8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/>
    </xf>
    <xf numFmtId="0" fontId="30" fillId="0" borderId="8" xfId="0" applyFont="1" applyFill="1" applyBorder="1" applyAlignment="1">
      <alignment horizontal="center"/>
    </xf>
    <xf numFmtId="0" fontId="30" fillId="0" borderId="8" xfId="0" applyFont="1" applyFill="1" applyBorder="1" applyAlignment="1">
      <alignment horizontal="left" wrapText="1"/>
    </xf>
    <xf numFmtId="14" fontId="30" fillId="0" borderId="8" xfId="0" applyNumberFormat="1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49" fontId="30" fillId="0" borderId="8" xfId="0" applyNumberFormat="1" applyFont="1" applyFill="1" applyBorder="1" applyAlignment="1">
      <alignment horizontal="left" vertical="center"/>
    </xf>
    <xf numFmtId="165" fontId="30" fillId="0" borderId="8" xfId="0" applyNumberFormat="1" applyFont="1" applyFill="1" applyBorder="1" applyAlignment="1">
      <alignment horizontal="left" vertical="center"/>
    </xf>
    <xf numFmtId="0" fontId="30" fillId="0" borderId="8" xfId="0" applyFont="1" applyFill="1" applyBorder="1" applyAlignment="1">
      <alignment vertical="center"/>
    </xf>
    <xf numFmtId="0" fontId="30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17" fontId="27" fillId="0" borderId="8" xfId="0" applyNumberFormat="1" applyFont="1" applyFill="1" applyBorder="1" applyAlignment="1">
      <alignment horizontal="left" wrapText="1"/>
    </xf>
    <xf numFmtId="14" fontId="30" fillId="0" borderId="8" xfId="0" applyNumberFormat="1" applyFont="1" applyFill="1" applyBorder="1" applyAlignment="1">
      <alignment horizontal="center" vertical="center" wrapText="1"/>
    </xf>
    <xf numFmtId="165" fontId="30" fillId="0" borderId="8" xfId="0" applyNumberFormat="1" applyFont="1" applyFill="1" applyBorder="1" applyAlignment="1">
      <alignment horizontal="center" vertical="center" wrapText="1"/>
    </xf>
    <xf numFmtId="17" fontId="30" fillId="0" borderId="8" xfId="0" applyNumberFormat="1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/>
    </xf>
    <xf numFmtId="49" fontId="30" fillId="0" borderId="8" xfId="0" applyNumberFormat="1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left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5"/>
  <sheetViews>
    <sheetView showGridLines="0" tabSelected="1" workbookViewId="0">
      <pane xSplit="8" ySplit="2" topLeftCell="J3" activePane="bottomRight" state="frozen"/>
      <selection pane="topRight" activeCell="I1" sqref="I1"/>
      <selection pane="bottomLeft" activeCell="A9" sqref="A9"/>
      <selection pane="bottomRight" activeCell="B1" sqref="B1:Q1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9" t="s">
        <v>521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8">
        <v>1</v>
      </c>
      <c r="C3" s="291" t="s">
        <v>522</v>
      </c>
      <c r="D3" s="279" t="s">
        <v>523</v>
      </c>
      <c r="E3" s="260" t="s">
        <v>496</v>
      </c>
      <c r="F3" s="266">
        <v>30564880</v>
      </c>
      <c r="G3" s="280">
        <v>1536.82</v>
      </c>
      <c r="H3" s="261"/>
      <c r="I3" s="269" t="s">
        <v>537</v>
      </c>
      <c r="J3" s="270">
        <v>45747</v>
      </c>
      <c r="K3" s="270">
        <v>45692</v>
      </c>
      <c r="L3" s="261"/>
      <c r="M3" s="262" t="s">
        <v>490</v>
      </c>
      <c r="N3" s="261"/>
      <c r="O3" s="263" t="s">
        <v>22</v>
      </c>
      <c r="P3" s="270">
        <v>45747</v>
      </c>
      <c r="Q3" s="269" t="s">
        <v>542</v>
      </c>
    </row>
    <row r="4" spans="2:17" s="257" customFormat="1">
      <c r="B4" s="258">
        <v>2</v>
      </c>
      <c r="C4" s="291" t="s">
        <v>524</v>
      </c>
      <c r="D4" s="279" t="s">
        <v>525</v>
      </c>
      <c r="E4" s="260" t="s">
        <v>496</v>
      </c>
      <c r="F4" s="266">
        <v>30564880</v>
      </c>
      <c r="G4" s="280">
        <v>8816.4</v>
      </c>
      <c r="H4" s="261"/>
      <c r="I4" s="269" t="s">
        <v>537</v>
      </c>
      <c r="J4" s="270">
        <v>45747</v>
      </c>
      <c r="K4" s="270">
        <v>45692</v>
      </c>
      <c r="L4" s="261"/>
      <c r="M4" s="262" t="s">
        <v>490</v>
      </c>
      <c r="N4" s="261"/>
      <c r="O4" s="263" t="s">
        <v>22</v>
      </c>
      <c r="P4" s="270">
        <v>45747</v>
      </c>
      <c r="Q4" s="269" t="s">
        <v>543</v>
      </c>
    </row>
    <row r="5" spans="2:17" s="257" customFormat="1">
      <c r="B5" s="258">
        <v>3</v>
      </c>
      <c r="C5" s="291" t="s">
        <v>526</v>
      </c>
      <c r="D5" s="279" t="s">
        <v>525</v>
      </c>
      <c r="E5" s="260" t="s">
        <v>496</v>
      </c>
      <c r="F5" s="266">
        <v>31030065</v>
      </c>
      <c r="G5" s="280">
        <v>186</v>
      </c>
      <c r="H5" s="261"/>
      <c r="I5" s="269" t="s">
        <v>537</v>
      </c>
      <c r="J5" s="270">
        <v>45747</v>
      </c>
      <c r="K5" s="270">
        <v>45747</v>
      </c>
      <c r="L5" s="261"/>
      <c r="M5" s="262" t="s">
        <v>490</v>
      </c>
      <c r="N5" s="261"/>
      <c r="O5" s="263" t="s">
        <v>22</v>
      </c>
      <c r="P5" s="270">
        <v>45747</v>
      </c>
      <c r="Q5" s="269" t="s">
        <v>544</v>
      </c>
    </row>
    <row r="6" spans="2:17" s="257" customFormat="1">
      <c r="B6" s="258">
        <v>4</v>
      </c>
      <c r="C6" s="291" t="s">
        <v>505</v>
      </c>
      <c r="D6" s="279" t="s">
        <v>506</v>
      </c>
      <c r="E6" s="260" t="s">
        <v>496</v>
      </c>
      <c r="F6" s="266">
        <v>12</v>
      </c>
      <c r="G6" s="280">
        <v>1788</v>
      </c>
      <c r="H6" s="261"/>
      <c r="I6" s="269" t="s">
        <v>538</v>
      </c>
      <c r="J6" s="270">
        <v>45750</v>
      </c>
      <c r="K6" s="270">
        <v>186.89</v>
      </c>
      <c r="L6" s="261"/>
      <c r="M6" s="262" t="s">
        <v>490</v>
      </c>
      <c r="N6" s="261"/>
      <c r="O6" s="263" t="s">
        <v>22</v>
      </c>
      <c r="P6" s="270">
        <v>45750</v>
      </c>
      <c r="Q6" s="269" t="s">
        <v>545</v>
      </c>
    </row>
    <row r="7" spans="2:17" s="257" customFormat="1">
      <c r="B7" s="258">
        <v>5</v>
      </c>
      <c r="C7" s="291" t="s">
        <v>527</v>
      </c>
      <c r="D7" s="279" t="s">
        <v>528</v>
      </c>
      <c r="E7" s="260" t="s">
        <v>496</v>
      </c>
      <c r="F7" s="266">
        <v>532</v>
      </c>
      <c r="G7" s="280">
        <v>5800</v>
      </c>
      <c r="H7" s="261"/>
      <c r="I7" s="269" t="s">
        <v>539</v>
      </c>
      <c r="J7" s="270">
        <v>45744</v>
      </c>
      <c r="K7" s="270">
        <v>45740</v>
      </c>
      <c r="L7" s="261"/>
      <c r="M7" s="262" t="s">
        <v>490</v>
      </c>
      <c r="N7" s="261"/>
      <c r="O7" s="263" t="s">
        <v>22</v>
      </c>
      <c r="P7" s="270">
        <v>45744</v>
      </c>
      <c r="Q7" s="269" t="s">
        <v>546</v>
      </c>
    </row>
    <row r="8" spans="2:17" s="257" customFormat="1">
      <c r="B8" s="258">
        <v>6</v>
      </c>
      <c r="C8" s="291" t="s">
        <v>529</v>
      </c>
      <c r="D8" s="279" t="s">
        <v>530</v>
      </c>
      <c r="E8" s="260" t="s">
        <v>496</v>
      </c>
      <c r="F8" s="266">
        <v>123</v>
      </c>
      <c r="G8" s="280">
        <v>19999.96</v>
      </c>
      <c r="H8" s="261"/>
      <c r="I8" s="269" t="s">
        <v>507</v>
      </c>
      <c r="J8" s="270">
        <v>45742</v>
      </c>
      <c r="K8" s="270">
        <v>45736</v>
      </c>
      <c r="L8" s="261"/>
      <c r="M8" s="262" t="s">
        <v>490</v>
      </c>
      <c r="N8" s="261"/>
      <c r="O8" s="263" t="s">
        <v>22</v>
      </c>
      <c r="P8" s="270">
        <v>45742</v>
      </c>
      <c r="Q8" s="269" t="s">
        <v>547</v>
      </c>
    </row>
    <row r="9" spans="2:17" s="257" customFormat="1">
      <c r="B9" s="258">
        <v>7</v>
      </c>
      <c r="C9" s="291" t="s">
        <v>531</v>
      </c>
      <c r="D9" s="265" t="s">
        <v>532</v>
      </c>
      <c r="E9" s="260" t="s">
        <v>496</v>
      </c>
      <c r="F9" s="266">
        <v>31047734</v>
      </c>
      <c r="G9" s="280">
        <v>263.39</v>
      </c>
      <c r="H9" s="261"/>
      <c r="I9" s="269" t="s">
        <v>537</v>
      </c>
      <c r="J9" s="270">
        <v>45735</v>
      </c>
      <c r="K9" s="270">
        <v>45735</v>
      </c>
      <c r="L9" s="261"/>
      <c r="M9" s="262" t="s">
        <v>490</v>
      </c>
      <c r="N9" s="261"/>
      <c r="O9" s="263" t="s">
        <v>22</v>
      </c>
      <c r="P9" s="270">
        <v>45744</v>
      </c>
      <c r="Q9" s="269" t="s">
        <v>548</v>
      </c>
    </row>
    <row r="10" spans="2:17" s="257" customFormat="1" ht="51">
      <c r="B10" s="258">
        <v>8</v>
      </c>
      <c r="C10" s="291" t="s">
        <v>533</v>
      </c>
      <c r="D10" s="281" t="s">
        <v>534</v>
      </c>
      <c r="E10" s="260" t="s">
        <v>496</v>
      </c>
      <c r="F10" s="282" t="s">
        <v>536</v>
      </c>
      <c r="G10" s="280">
        <v>432.68</v>
      </c>
      <c r="H10" s="261"/>
      <c r="I10" s="269" t="s">
        <v>537</v>
      </c>
      <c r="J10" s="270">
        <v>45735</v>
      </c>
      <c r="K10" s="270">
        <v>45735</v>
      </c>
      <c r="L10" s="261"/>
      <c r="M10" s="262" t="s">
        <v>490</v>
      </c>
      <c r="N10" s="261"/>
      <c r="O10" s="263" t="s">
        <v>22</v>
      </c>
      <c r="P10" s="270">
        <v>45744</v>
      </c>
      <c r="Q10" s="271" t="s">
        <v>609</v>
      </c>
    </row>
    <row r="11" spans="2:17" s="257" customFormat="1" ht="25.5">
      <c r="B11" s="258">
        <v>9</v>
      </c>
      <c r="C11" s="291" t="s">
        <v>522</v>
      </c>
      <c r="D11" s="279" t="s">
        <v>523</v>
      </c>
      <c r="E11" s="260" t="s">
        <v>496</v>
      </c>
      <c r="F11" s="266">
        <v>30327543</v>
      </c>
      <c r="G11" s="280">
        <v>71.48</v>
      </c>
      <c r="H11" s="261"/>
      <c r="I11" s="269" t="s">
        <v>540</v>
      </c>
      <c r="J11" s="270">
        <v>45740</v>
      </c>
      <c r="K11" s="270">
        <v>45740</v>
      </c>
      <c r="L11" s="261"/>
      <c r="M11" s="262" t="s">
        <v>490</v>
      </c>
      <c r="N11" s="261"/>
      <c r="O11" s="263" t="s">
        <v>22</v>
      </c>
      <c r="P11" s="270">
        <v>45747</v>
      </c>
      <c r="Q11" s="271" t="s">
        <v>549</v>
      </c>
    </row>
    <row r="12" spans="2:17" s="257" customFormat="1" ht="25.5">
      <c r="B12" s="258">
        <v>10</v>
      </c>
      <c r="C12" s="291" t="s">
        <v>535</v>
      </c>
      <c r="D12" s="279" t="s">
        <v>610</v>
      </c>
      <c r="E12" s="260" t="s">
        <v>496</v>
      </c>
      <c r="F12" s="266">
        <v>31175011</v>
      </c>
      <c r="G12" s="280">
        <v>2075</v>
      </c>
      <c r="H12" s="261"/>
      <c r="I12" s="271" t="s">
        <v>541</v>
      </c>
      <c r="J12" s="270">
        <v>45747</v>
      </c>
      <c r="K12" s="270">
        <v>45747</v>
      </c>
      <c r="L12" s="261"/>
      <c r="M12" s="262" t="s">
        <v>490</v>
      </c>
      <c r="N12" s="261"/>
      <c r="O12" s="263" t="s">
        <v>22</v>
      </c>
      <c r="P12" s="270">
        <v>45747</v>
      </c>
      <c r="Q12" s="269" t="s">
        <v>550</v>
      </c>
    </row>
    <row r="13" spans="2:17">
      <c r="B13" s="258"/>
      <c r="C13" s="264"/>
      <c r="D13" s="265"/>
      <c r="E13" s="263"/>
      <c r="F13" s="266"/>
      <c r="G13" s="267"/>
      <c r="H13" s="261"/>
      <c r="I13" s="268"/>
      <c r="J13" s="269"/>
      <c r="K13" s="270"/>
      <c r="L13" s="261"/>
      <c r="M13" s="262"/>
      <c r="N13" s="261"/>
      <c r="O13" s="263"/>
      <c r="P13" s="269"/>
      <c r="Q13" s="271"/>
    </row>
    <row r="14" spans="2:17">
      <c r="B14" s="258">
        <v>11</v>
      </c>
      <c r="C14" s="291" t="s">
        <v>551</v>
      </c>
      <c r="D14" s="273" t="s">
        <v>552</v>
      </c>
      <c r="E14" s="272" t="s">
        <v>553</v>
      </c>
      <c r="F14" s="266">
        <v>20100131</v>
      </c>
      <c r="G14" s="267">
        <v>4055.59</v>
      </c>
      <c r="H14" s="261"/>
      <c r="I14" s="268" t="s">
        <v>562</v>
      </c>
      <c r="J14" s="269" t="s">
        <v>578</v>
      </c>
      <c r="K14" s="270">
        <v>45699</v>
      </c>
      <c r="L14" s="261"/>
      <c r="M14" s="262" t="s">
        <v>500</v>
      </c>
      <c r="N14" s="261"/>
      <c r="O14" s="263" t="s">
        <v>22</v>
      </c>
      <c r="P14" s="270">
        <v>45723</v>
      </c>
      <c r="Q14" s="271" t="s">
        <v>590</v>
      </c>
    </row>
    <row r="15" spans="2:17">
      <c r="B15" s="258">
        <v>12</v>
      </c>
      <c r="C15" s="291" t="s">
        <v>551</v>
      </c>
      <c r="D15" s="273" t="s">
        <v>552</v>
      </c>
      <c r="E15" s="272" t="s">
        <v>553</v>
      </c>
      <c r="F15" s="266">
        <v>701000075</v>
      </c>
      <c r="G15" s="267">
        <v>513.89</v>
      </c>
      <c r="H15" s="261"/>
      <c r="I15" s="268" t="s">
        <v>562</v>
      </c>
      <c r="J15" s="269" t="s">
        <v>578</v>
      </c>
      <c r="K15" s="270">
        <v>45699</v>
      </c>
      <c r="L15" s="261"/>
      <c r="M15" s="262" t="s">
        <v>500</v>
      </c>
      <c r="N15" s="261"/>
      <c r="O15" s="263" t="s">
        <v>22</v>
      </c>
      <c r="P15" s="270">
        <v>45723</v>
      </c>
      <c r="Q15" s="271" t="s">
        <v>590</v>
      </c>
    </row>
    <row r="16" spans="2:17" ht="51">
      <c r="B16" s="258">
        <v>13</v>
      </c>
      <c r="C16" s="283" t="s">
        <v>510</v>
      </c>
      <c r="D16" s="284" t="s">
        <v>511</v>
      </c>
      <c r="E16" s="285">
        <v>45627</v>
      </c>
      <c r="F16" s="266">
        <v>373281</v>
      </c>
      <c r="G16" s="267">
        <v>61905.85</v>
      </c>
      <c r="H16" s="261"/>
      <c r="I16" s="272" t="s">
        <v>563</v>
      </c>
      <c r="J16" s="269" t="s">
        <v>579</v>
      </c>
      <c r="K16" s="286">
        <v>45700</v>
      </c>
      <c r="L16" s="261"/>
      <c r="M16" s="262" t="s">
        <v>500</v>
      </c>
      <c r="N16" s="261"/>
      <c r="O16" s="263" t="s">
        <v>22</v>
      </c>
      <c r="P16" s="270">
        <v>45734</v>
      </c>
      <c r="Q16" s="271" t="s">
        <v>591</v>
      </c>
    </row>
    <row r="17" spans="2:17">
      <c r="B17" s="258">
        <v>14</v>
      </c>
      <c r="C17" s="272" t="s">
        <v>512</v>
      </c>
      <c r="D17" s="273" t="s">
        <v>513</v>
      </c>
      <c r="E17" s="272" t="s">
        <v>516</v>
      </c>
      <c r="F17" s="266">
        <v>2842167</v>
      </c>
      <c r="G17" s="267">
        <v>66869.53</v>
      </c>
      <c r="H17" s="261"/>
      <c r="I17" s="268" t="s">
        <v>564</v>
      </c>
      <c r="J17" s="269" t="s">
        <v>580</v>
      </c>
      <c r="K17" s="286" t="s">
        <v>589</v>
      </c>
      <c r="L17" s="261"/>
      <c r="M17" s="262" t="s">
        <v>500</v>
      </c>
      <c r="N17" s="261"/>
      <c r="O17" s="263" t="s">
        <v>22</v>
      </c>
      <c r="P17" s="270">
        <v>45726</v>
      </c>
      <c r="Q17" s="271" t="s">
        <v>592</v>
      </c>
    </row>
    <row r="18" spans="2:17" ht="14.25" customHeight="1">
      <c r="B18" s="258">
        <v>15</v>
      </c>
      <c r="C18" s="272" t="s">
        <v>514</v>
      </c>
      <c r="D18" s="273" t="s">
        <v>513</v>
      </c>
      <c r="E18" s="272" t="s">
        <v>517</v>
      </c>
      <c r="F18" s="266">
        <v>2842167</v>
      </c>
      <c r="G18" s="287">
        <v>774.74</v>
      </c>
      <c r="H18" s="261"/>
      <c r="I18" s="268" t="s">
        <v>564</v>
      </c>
      <c r="J18" s="269" t="s">
        <v>580</v>
      </c>
      <c r="K18" s="286">
        <v>45702</v>
      </c>
      <c r="L18" s="261"/>
      <c r="M18" s="262" t="s">
        <v>500</v>
      </c>
      <c r="N18" s="261"/>
      <c r="O18" s="263" t="s">
        <v>22</v>
      </c>
      <c r="P18" s="270">
        <v>45726</v>
      </c>
      <c r="Q18" s="271" t="s">
        <v>592</v>
      </c>
    </row>
    <row r="19" spans="2:17" ht="18" customHeight="1">
      <c r="B19" s="258">
        <v>16</v>
      </c>
      <c r="C19" s="272" t="s">
        <v>554</v>
      </c>
      <c r="D19" s="273" t="s">
        <v>555</v>
      </c>
      <c r="E19" s="288">
        <v>45292</v>
      </c>
      <c r="F19" s="266">
        <v>3228</v>
      </c>
      <c r="G19" s="267">
        <v>16000.52</v>
      </c>
      <c r="H19" s="261"/>
      <c r="I19" s="268" t="s">
        <v>565</v>
      </c>
      <c r="J19" s="269" t="s">
        <v>581</v>
      </c>
      <c r="K19" s="270">
        <v>45705</v>
      </c>
      <c r="L19" s="261"/>
      <c r="M19" s="262" t="s">
        <v>500</v>
      </c>
      <c r="N19" s="261"/>
      <c r="O19" s="263" t="s">
        <v>22</v>
      </c>
      <c r="P19" s="269" t="s">
        <v>581</v>
      </c>
      <c r="Q19" s="271" t="s">
        <v>593</v>
      </c>
    </row>
    <row r="20" spans="2:17" ht="38.25">
      <c r="B20" s="258">
        <v>17</v>
      </c>
      <c r="C20" s="291" t="s">
        <v>503</v>
      </c>
      <c r="D20" s="273" t="str">
        <f>IFERROR(VLOOKUP([1]!Tabela3[[#This Row],[EMPRESA]],[1]!Tabela2[#Data],3,FALSE),"")</f>
        <v>00.482.840/0001-38</v>
      </c>
      <c r="E20" s="272">
        <f>IFERROR(VLOOKUP([1]!Tabela3[[#This Row],[EMPRESA]],[1]!Tabela2[#Data],4,FALSE),"")</f>
        <v>0</v>
      </c>
      <c r="F20" s="266">
        <v>740</v>
      </c>
      <c r="G20" s="267">
        <v>123632.25</v>
      </c>
      <c r="H20" s="261"/>
      <c r="I20" s="268" t="s">
        <v>566</v>
      </c>
      <c r="J20" s="269" t="s">
        <v>581</v>
      </c>
      <c r="K20" s="270">
        <v>45727</v>
      </c>
      <c r="L20" s="261"/>
      <c r="M20" s="262" t="s">
        <v>500</v>
      </c>
      <c r="N20" s="261"/>
      <c r="O20" s="263" t="s">
        <v>22</v>
      </c>
      <c r="P20" s="270">
        <v>45729</v>
      </c>
      <c r="Q20" s="271" t="s">
        <v>594</v>
      </c>
    </row>
    <row r="21" spans="2:17">
      <c r="B21" s="258">
        <v>18</v>
      </c>
      <c r="C21" s="275" t="s">
        <v>515</v>
      </c>
      <c r="D21" s="289" t="s">
        <v>491</v>
      </c>
      <c r="E21" s="275" t="s">
        <v>518</v>
      </c>
      <c r="F21" s="266">
        <v>2975</v>
      </c>
      <c r="G21" s="267">
        <v>175138.55</v>
      </c>
      <c r="H21" s="261"/>
      <c r="I21" s="268" t="s">
        <v>567</v>
      </c>
      <c r="J21" s="269" t="s">
        <v>582</v>
      </c>
      <c r="K21" s="270">
        <v>45727</v>
      </c>
      <c r="L21" s="261"/>
      <c r="M21" s="262" t="s">
        <v>500</v>
      </c>
      <c r="N21" s="261"/>
      <c r="O21" s="263" t="s">
        <v>22</v>
      </c>
      <c r="P21" s="270">
        <v>45730</v>
      </c>
      <c r="Q21" s="269" t="s">
        <v>595</v>
      </c>
    </row>
    <row r="22" spans="2:17" ht="25.5">
      <c r="B22" s="258">
        <v>19</v>
      </c>
      <c r="C22" s="283" t="s">
        <v>501</v>
      </c>
      <c r="D22" s="284" t="s">
        <v>502</v>
      </c>
      <c r="E22" s="283" t="s">
        <v>504</v>
      </c>
      <c r="F22" s="266">
        <v>271</v>
      </c>
      <c r="G22" s="267">
        <v>10604.14</v>
      </c>
      <c r="H22" s="261"/>
      <c r="I22" s="268" t="s">
        <v>568</v>
      </c>
      <c r="J22" s="269" t="s">
        <v>579</v>
      </c>
      <c r="K22" s="270">
        <v>45727</v>
      </c>
      <c r="L22" s="261"/>
      <c r="M22" s="262" t="s">
        <v>500</v>
      </c>
      <c r="N22" s="261"/>
      <c r="O22" s="263" t="s">
        <v>22</v>
      </c>
      <c r="P22" s="270">
        <v>45734</v>
      </c>
      <c r="Q22" s="271" t="s">
        <v>596</v>
      </c>
    </row>
    <row r="23" spans="2:17" ht="38.25">
      <c r="B23" s="258">
        <v>20</v>
      </c>
      <c r="C23" s="283" t="s">
        <v>510</v>
      </c>
      <c r="D23" s="284" t="s">
        <v>511</v>
      </c>
      <c r="E23" s="290" t="s">
        <v>519</v>
      </c>
      <c r="F23" s="274">
        <v>373326</v>
      </c>
      <c r="G23" s="267">
        <v>71316.34</v>
      </c>
      <c r="H23" s="261"/>
      <c r="I23" s="275" t="s">
        <v>569</v>
      </c>
      <c r="J23" s="270">
        <v>45740</v>
      </c>
      <c r="K23" s="276">
        <v>45734</v>
      </c>
      <c r="L23" s="261"/>
      <c r="M23" s="262" t="s">
        <v>500</v>
      </c>
      <c r="N23" s="261"/>
      <c r="O23" s="263" t="s">
        <v>22</v>
      </c>
      <c r="P23" s="270">
        <v>45740</v>
      </c>
      <c r="Q23" s="271" t="s">
        <v>597</v>
      </c>
    </row>
    <row r="24" spans="2:17">
      <c r="B24" s="258">
        <v>21</v>
      </c>
      <c r="C24" s="272" t="s">
        <v>554</v>
      </c>
      <c r="D24" s="273" t="s">
        <v>555</v>
      </c>
      <c r="E24" s="288">
        <v>45292</v>
      </c>
      <c r="F24" s="274">
        <v>3269</v>
      </c>
      <c r="G24" s="267">
        <v>13948.57</v>
      </c>
      <c r="H24" s="261"/>
      <c r="I24" s="275" t="s">
        <v>570</v>
      </c>
      <c r="J24" s="270">
        <v>45740</v>
      </c>
      <c r="K24" s="276">
        <v>45740</v>
      </c>
      <c r="L24" s="261"/>
      <c r="M24" s="262" t="s">
        <v>500</v>
      </c>
      <c r="N24" s="261"/>
      <c r="O24" s="263" t="s">
        <v>22</v>
      </c>
      <c r="P24" s="270">
        <v>45743</v>
      </c>
      <c r="Q24" s="271" t="s">
        <v>598</v>
      </c>
    </row>
    <row r="25" spans="2:17">
      <c r="B25" s="258">
        <v>22</v>
      </c>
      <c r="C25" s="283" t="s">
        <v>508</v>
      </c>
      <c r="D25" s="284" t="s">
        <v>509</v>
      </c>
      <c r="E25" s="272" t="str">
        <f>IFERROR(VLOOKUP([1]!Tabela3[[#This Row],[EMPRESA]],[1]!Tabela2[#Data],4,FALSE),"")</f>
        <v>10/2024</v>
      </c>
      <c r="F25" s="274">
        <v>15</v>
      </c>
      <c r="G25" s="267">
        <v>10416.64</v>
      </c>
      <c r="H25" s="261"/>
      <c r="I25" s="275" t="s">
        <v>571</v>
      </c>
      <c r="J25" s="270">
        <v>45740</v>
      </c>
      <c r="K25" s="276">
        <v>45733</v>
      </c>
      <c r="L25" s="261"/>
      <c r="M25" s="262" t="s">
        <v>500</v>
      </c>
      <c r="N25" s="261"/>
      <c r="O25" s="263" t="s">
        <v>22</v>
      </c>
      <c r="P25" s="270">
        <v>45743</v>
      </c>
      <c r="Q25" s="271" t="s">
        <v>599</v>
      </c>
    </row>
    <row r="26" spans="2:17">
      <c r="B26" s="258">
        <v>23</v>
      </c>
      <c r="C26" s="272" t="s">
        <v>497</v>
      </c>
      <c r="D26" s="273" t="s">
        <v>498</v>
      </c>
      <c r="E26" s="272" t="s">
        <v>499</v>
      </c>
      <c r="F26" s="274" t="s">
        <v>559</v>
      </c>
      <c r="G26" s="267">
        <v>272.95999999999998</v>
      </c>
      <c r="H26" s="261"/>
      <c r="I26" s="275" t="s">
        <v>520</v>
      </c>
      <c r="J26" s="270">
        <v>45740</v>
      </c>
      <c r="K26" s="276"/>
      <c r="L26" s="261"/>
      <c r="M26" s="261"/>
      <c r="N26" s="261"/>
      <c r="O26" s="261"/>
      <c r="P26" s="270">
        <v>45743</v>
      </c>
      <c r="Q26" s="271" t="s">
        <v>600</v>
      </c>
    </row>
    <row r="27" spans="2:17" ht="38.25">
      <c r="B27" s="258">
        <v>24</v>
      </c>
      <c r="C27" s="291" t="s">
        <v>494</v>
      </c>
      <c r="D27" s="273" t="str">
        <f>IFERROR(VLOOKUP([1]!Tabela3[[#This Row],[EMPRESA]],[1]!Tabela2[#Data],3,FALSE),"")</f>
        <v xml:space="preserve"> 05.914.650/0001-66</v>
      </c>
      <c r="E27" s="272" t="s">
        <v>495</v>
      </c>
      <c r="F27" s="266">
        <v>115276</v>
      </c>
      <c r="G27" s="267">
        <v>349943.48</v>
      </c>
      <c r="H27" s="261"/>
      <c r="I27" s="268" t="s">
        <v>572</v>
      </c>
      <c r="J27" s="269" t="s">
        <v>583</v>
      </c>
      <c r="K27" s="270">
        <v>45727</v>
      </c>
      <c r="L27" s="261"/>
      <c r="M27" s="261"/>
      <c r="N27" s="261"/>
      <c r="O27" s="261"/>
      <c r="P27" s="269" t="s">
        <v>583</v>
      </c>
      <c r="Q27" s="271" t="s">
        <v>601</v>
      </c>
    </row>
    <row r="28" spans="2:17">
      <c r="B28" s="258">
        <v>25</v>
      </c>
      <c r="C28" s="272" t="s">
        <v>512</v>
      </c>
      <c r="D28" s="273" t="s">
        <v>513</v>
      </c>
      <c r="E28" s="272" t="s">
        <v>516</v>
      </c>
      <c r="F28" s="266">
        <v>2973418</v>
      </c>
      <c r="G28" s="267">
        <v>53994.77</v>
      </c>
      <c r="H28" s="261"/>
      <c r="I28" s="268" t="s">
        <v>573</v>
      </c>
      <c r="J28" s="269" t="s">
        <v>584</v>
      </c>
      <c r="K28" s="270">
        <v>45729</v>
      </c>
      <c r="L28" s="261"/>
      <c r="M28" s="261"/>
      <c r="N28" s="261"/>
      <c r="O28" s="261"/>
      <c r="P28" s="270">
        <v>45744</v>
      </c>
      <c r="Q28" s="271" t="s">
        <v>602</v>
      </c>
    </row>
    <row r="29" spans="2:17">
      <c r="B29" s="258">
        <v>26</v>
      </c>
      <c r="C29" s="272" t="s">
        <v>514</v>
      </c>
      <c r="D29" s="273" t="s">
        <v>513</v>
      </c>
      <c r="E29" s="272" t="s">
        <v>517</v>
      </c>
      <c r="F29" s="266">
        <v>2973418</v>
      </c>
      <c r="G29" s="267">
        <v>774.74</v>
      </c>
      <c r="H29" s="261"/>
      <c r="I29" s="268" t="s">
        <v>573</v>
      </c>
      <c r="J29" s="269" t="s">
        <v>584</v>
      </c>
      <c r="K29" s="270">
        <v>45729</v>
      </c>
      <c r="L29" s="261"/>
      <c r="M29" s="261"/>
      <c r="N29" s="261"/>
      <c r="O29" s="261"/>
      <c r="P29" s="270">
        <v>45744</v>
      </c>
      <c r="Q29" s="271" t="s">
        <v>602</v>
      </c>
    </row>
    <row r="30" spans="2:17">
      <c r="B30" s="258">
        <v>27</v>
      </c>
      <c r="C30" s="291" t="s">
        <v>551</v>
      </c>
      <c r="D30" s="273" t="s">
        <v>552</v>
      </c>
      <c r="E30" s="272" t="s">
        <v>553</v>
      </c>
      <c r="F30" s="266" t="s">
        <v>560</v>
      </c>
      <c r="G30" s="267">
        <v>4269.8100000000004</v>
      </c>
      <c r="H30" s="261"/>
      <c r="I30" s="268" t="s">
        <v>574</v>
      </c>
      <c r="J30" s="269" t="s">
        <v>585</v>
      </c>
      <c r="K30" s="270">
        <v>45729</v>
      </c>
      <c r="L30" s="261"/>
      <c r="M30" s="261"/>
      <c r="N30" s="261"/>
      <c r="O30" s="261"/>
      <c r="P30" s="270">
        <v>45747</v>
      </c>
      <c r="Q30" s="269" t="s">
        <v>603</v>
      </c>
    </row>
    <row r="31" spans="2:17">
      <c r="B31" s="258">
        <v>28</v>
      </c>
      <c r="C31" s="291" t="s">
        <v>551</v>
      </c>
      <c r="D31" s="273" t="s">
        <v>552</v>
      </c>
      <c r="E31" s="272" t="s">
        <v>553</v>
      </c>
      <c r="F31" s="266" t="s">
        <v>561</v>
      </c>
      <c r="G31" s="267">
        <v>703.65</v>
      </c>
      <c r="H31" s="261"/>
      <c r="I31" s="268" t="s">
        <v>574</v>
      </c>
      <c r="J31" s="269" t="s">
        <v>585</v>
      </c>
      <c r="K31" s="270">
        <v>45729</v>
      </c>
      <c r="L31" s="261"/>
      <c r="M31" s="261"/>
      <c r="N31" s="261"/>
      <c r="O31" s="261"/>
      <c r="P31" s="270">
        <v>45747</v>
      </c>
      <c r="Q31" s="271" t="s">
        <v>604</v>
      </c>
    </row>
    <row r="32" spans="2:17">
      <c r="B32" s="258">
        <v>29</v>
      </c>
      <c r="C32" s="272" t="s">
        <v>556</v>
      </c>
      <c r="D32" s="273" t="s">
        <v>557</v>
      </c>
      <c r="E32" s="268" t="s">
        <v>558</v>
      </c>
      <c r="F32" s="266">
        <v>24</v>
      </c>
      <c r="G32" s="267">
        <v>9320.09</v>
      </c>
      <c r="H32" s="261"/>
      <c r="I32" s="268" t="s">
        <v>575</v>
      </c>
      <c r="J32" s="269" t="s">
        <v>586</v>
      </c>
      <c r="K32" s="270">
        <v>45712</v>
      </c>
      <c r="L32" s="261"/>
      <c r="M32" s="261"/>
      <c r="N32" s="261"/>
      <c r="O32" s="261"/>
      <c r="P32" s="270">
        <v>45747</v>
      </c>
      <c r="Q32" s="269" t="s">
        <v>605</v>
      </c>
    </row>
    <row r="33" spans="2:17" ht="38.25">
      <c r="B33" s="258">
        <v>30</v>
      </c>
      <c r="C33" s="291" t="s">
        <v>503</v>
      </c>
      <c r="D33" s="273" t="str">
        <f>IFERROR(VLOOKUP([1]!Tabela3[[#This Row],[EMPRESA]],[1]!Tabela2[#Data],3,FALSE),"")</f>
        <v>16.783.824/0001-15</v>
      </c>
      <c r="E33" s="272" t="str">
        <f>IFERROR(VLOOKUP([1]!Tabela3[[#This Row],[EMPRESA]],[1]!Tabela2[#Data],4,FALSE),"")</f>
        <v>17/2021</v>
      </c>
      <c r="F33" s="266">
        <v>747</v>
      </c>
      <c r="G33" s="267">
        <v>278076.56</v>
      </c>
      <c r="H33" s="261"/>
      <c r="I33" s="268" t="s">
        <v>576</v>
      </c>
      <c r="J33" s="269" t="s">
        <v>587</v>
      </c>
      <c r="K33" s="270">
        <v>45741</v>
      </c>
      <c r="L33" s="261"/>
      <c r="M33" s="261"/>
      <c r="N33" s="261"/>
      <c r="O33" s="261"/>
      <c r="P33" s="269" t="s">
        <v>587</v>
      </c>
      <c r="Q33" s="271" t="s">
        <v>606</v>
      </c>
    </row>
    <row r="34" spans="2:17" ht="25.5">
      <c r="B34" s="258">
        <v>31</v>
      </c>
      <c r="C34" s="277" t="s">
        <v>492</v>
      </c>
      <c r="D34" s="278" t="str">
        <f>IFERROR(VLOOKUP([1]!Tabela3[[#This Row],[EMPRESA]],[1]!Tabela2[#Data],3,FALSE),"")</f>
        <v>34.687.638/0001-64</v>
      </c>
      <c r="E34" s="277" t="s">
        <v>493</v>
      </c>
      <c r="F34" s="266">
        <v>120846</v>
      </c>
      <c r="G34" s="267">
        <v>6448.05</v>
      </c>
      <c r="H34" s="261"/>
      <c r="I34" s="268" t="s">
        <v>577</v>
      </c>
      <c r="J34" s="269" t="s">
        <v>588</v>
      </c>
      <c r="K34" s="270">
        <v>45733</v>
      </c>
      <c r="L34" s="261"/>
      <c r="M34" s="261"/>
      <c r="N34" s="261"/>
      <c r="O34" s="261"/>
      <c r="P34" s="269" t="s">
        <v>588</v>
      </c>
      <c r="Q34" s="271" t="s">
        <v>607</v>
      </c>
    </row>
    <row r="35" spans="2:17" ht="25.5">
      <c r="B35" s="258">
        <v>32</v>
      </c>
      <c r="C35" s="272" t="s">
        <v>556</v>
      </c>
      <c r="D35" s="272" t="s">
        <v>557</v>
      </c>
      <c r="E35" s="268" t="s">
        <v>558</v>
      </c>
      <c r="F35" s="266">
        <v>65</v>
      </c>
      <c r="G35" s="267">
        <v>6820</v>
      </c>
      <c r="H35" s="261"/>
      <c r="I35" s="268" t="s">
        <v>575</v>
      </c>
      <c r="J35" s="269" t="s">
        <v>586</v>
      </c>
      <c r="K35" s="270">
        <v>45740</v>
      </c>
      <c r="L35" s="261"/>
      <c r="M35" s="261"/>
      <c r="N35" s="261"/>
      <c r="O35" s="261"/>
      <c r="P35" s="270">
        <v>45747</v>
      </c>
      <c r="Q35" s="271" t="s">
        <v>608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MARÇO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2025-04-22T18:39:06Z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