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2A938985-0826-425E-8670-92E845F7A7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NEIRO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6" l="1"/>
  <c r="D27" i="16"/>
  <c r="D26" i="16"/>
  <c r="D21" i="16"/>
</calcChain>
</file>

<file path=xl/sharedStrings.xml><?xml version="1.0" encoding="utf-8"?>
<sst xmlns="http://schemas.openxmlformats.org/spreadsheetml/2006/main" count="1590" uniqueCount="599">
  <si>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</si>
  <si>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</si>
  <si>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</si>
  <si>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</si>
  <si>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</si>
  <si>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</si>
  <si>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</si>
  <si>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</si>
  <si>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</si>
  <si>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</si>
  <si>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</si>
  <si>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</si>
  <si>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</si>
  <si>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</si>
  <si>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</si>
  <si>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</si>
  <si>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</si>
  <si>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</si>
  <si>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</si>
  <si>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</si>
  <si>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</si>
  <si>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</si>
  <si>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</si>
  <si>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</si>
  <si>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</si>
  <si>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</si>
  <si>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</si>
  <si>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</si>
  <si>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</si>
  <si>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</si>
  <si>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</si>
  <si>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</si>
  <si>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</si>
  <si>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</si>
  <si>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</si>
  <si>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</si>
  <si>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</si>
  <si>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</si>
  <si>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</si>
  <si>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</si>
  <si>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</si>
  <si>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</si>
  <si>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</si>
  <si>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</si>
  <si>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</si>
  <si>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</si>
  <si>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</si>
  <si>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</si>
  <si>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</si>
  <si>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</si>
  <si>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</si>
  <si>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</si>
  <si>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</si>
  <si>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</si>
  <si>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</si>
  <si>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</si>
  <si>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</si>
  <si>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</si>
  <si>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</si>
  <si>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</si>
  <si>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</si>
  <si>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</si>
  <si>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</si>
  <si>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</si>
  <si>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</si>
  <si>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</si>
  <si>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</si>
  <si>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</si>
  <si>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</si>
  <si>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</si>
  <si>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</si>
  <si>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</si>
  <si>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</si>
  <si>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</si>
  <si>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</si>
  <si>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</si>
  <si>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</si>
  <si>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</si>
  <si>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</si>
  <si>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</si>
  <si>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</si>
  <si>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</si>
  <si>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</si>
  <si>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</si>
  <si>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</si>
  <si>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</si>
  <si>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</si>
  <si>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</si>
  <si>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</si>
  <si>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</si>
  <si>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</si>
  <si>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</si>
  <si>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</si>
  <si>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</si>
  <si>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</si>
  <si>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</si>
  <si>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</si>
  <si>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</si>
  <si>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</si>
  <si>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</si>
  <si>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</si>
  <si>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</si>
  <si>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</si>
  <si>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</si>
  <si>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</si>
  <si>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</si>
  <si>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</si>
  <si>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</si>
  <si>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</si>
  <si>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</si>
  <si>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</si>
  <si>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</si>
  <si>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</si>
  <si>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</si>
  <si>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</si>
  <si>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</si>
  <si>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</si>
  <si>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</si>
  <si>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</si>
  <si>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</si>
  <si>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</si>
  <si>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</si>
  <si>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</si>
  <si>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</si>
  <si>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</si>
  <si>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</si>
  <si>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</si>
  <si>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</si>
  <si>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</si>
  <si>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</si>
  <si>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</si>
  <si>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</si>
  <si>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</si>
  <si>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</si>
  <si>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</si>
  <si>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</si>
  <si>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</si>
  <si>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</si>
  <si>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</si>
  <si>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</si>
  <si>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</si>
  <si>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</si>
  <si>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</si>
  <si>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</si>
  <si>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</si>
  <si>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</si>
  <si>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</si>
  <si>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</si>
  <si>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</si>
  <si>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</si>
  <si>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</si>
  <si>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</si>
  <si>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</si>
  <si>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</si>
  <si>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</si>
  <si>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</si>
  <si>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</si>
  <si>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</si>
  <si>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</si>
  <si>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</si>
  <si>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</si>
  <si>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</si>
  <si>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</si>
  <si>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</si>
  <si>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</si>
  <si>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</si>
  <si>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</si>
  <si>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</si>
  <si>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</si>
  <si>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</si>
  <si>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</si>
  <si>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</si>
  <si>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</si>
  <si>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</si>
  <si>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</si>
  <si>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</si>
  <si>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</si>
  <si>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</si>
  <si>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</si>
  <si>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</si>
  <si>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</si>
  <si>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</si>
  <si>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</si>
  <si>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</si>
  <si>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</si>
  <si>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</si>
  <si>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</si>
  <si>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</si>
  <si>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</si>
  <si>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</si>
  <si>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</si>
  <si>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</si>
  <si>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</si>
  <si>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</si>
  <si>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</si>
  <si>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</si>
  <si>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</si>
  <si>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</si>
  <si>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</si>
  <si>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</si>
  <si>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</si>
  <si>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</si>
  <si>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</si>
  <si>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</si>
  <si>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</si>
  <si>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</si>
  <si>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</si>
  <si>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</si>
  <si>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</si>
  <si>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</si>
  <si>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</si>
  <si>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</si>
  <si>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</si>
  <si>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</si>
  <si>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</si>
  <si>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</si>
  <si>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</si>
  <si>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</si>
  <si>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</si>
  <si>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</si>
  <si>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</si>
  <si>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</si>
  <si>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</si>
  <si>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</si>
  <si>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</si>
  <si>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</si>
  <si>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</si>
  <si>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</si>
  <si>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</si>
  <si>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</si>
  <si>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</si>
  <si>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</si>
  <si>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</si>
  <si>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</si>
  <si>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</si>
  <si>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</si>
  <si>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</si>
  <si>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</si>
  <si>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</si>
  <si>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</si>
  <si>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</si>
  <si>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</si>
  <si>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</si>
  <si>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</si>
  <si>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</si>
  <si>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</si>
  <si>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</si>
  <si>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</si>
  <si>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</si>
  <si>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</si>
  <si>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</si>
  <si>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</si>
  <si>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</si>
  <si>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</si>
  <si>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</si>
  <si>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</si>
  <si>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</si>
  <si>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</si>
  <si>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</si>
  <si>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</si>
  <si>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</si>
  <si>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</si>
  <si>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</si>
  <si>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</si>
  <si>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</si>
  <si>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</si>
  <si>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</si>
  <si>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</si>
  <si>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</si>
  <si>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</si>
  <si>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</si>
  <si>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</si>
  <si>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</si>
  <si>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</si>
  <si>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</si>
  <si>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</si>
  <si>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</si>
  <si>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</si>
  <si>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</si>
  <si>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</si>
  <si>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</si>
  <si>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</si>
  <si>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</si>
  <si>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</si>
  <si>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</si>
  <si>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</si>
  <si>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</si>
  <si>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</si>
  <si>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</si>
  <si>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</si>
  <si>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</si>
  <si>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</si>
  <si>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</si>
  <si>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</si>
  <si>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</si>
  <si>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</si>
  <si>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</si>
  <si>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</si>
  <si>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</si>
  <si>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</si>
  <si>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</si>
  <si>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</si>
  <si>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</si>
  <si>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</si>
  <si>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</si>
  <si>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</si>
  <si>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</si>
  <si>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</si>
  <si>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</si>
  <si>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</si>
  <si>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</si>
  <si>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</si>
  <si>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</si>
  <si>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</si>
  <si>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</si>
  <si>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</si>
  <si>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</si>
  <si>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</si>
  <si>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</si>
  <si>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</si>
  <si>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</si>
  <si>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</si>
  <si>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</si>
  <si>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</si>
  <si>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</si>
  <si>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</si>
  <si>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</si>
  <si>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</si>
  <si>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</si>
  <si>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</si>
  <si>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</si>
  <si>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</si>
  <si>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</si>
  <si>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</si>
  <si>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</si>
  <si>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</si>
  <si>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</si>
  <si>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</si>
  <si>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</si>
  <si>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</si>
  <si>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</si>
  <si>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</si>
  <si>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</si>
  <si>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</si>
  <si>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</si>
  <si>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</si>
  <si>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</si>
  <si>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</si>
  <si>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</si>
  <si>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</si>
  <si>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</si>
  <si>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</si>
  <si>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</si>
  <si>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</si>
  <si>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</si>
  <si>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</si>
  <si>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</si>
  <si>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</si>
  <si>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</si>
  <si>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</si>
  <si>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</si>
  <si>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</si>
  <si>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</si>
  <si>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</si>
  <si>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</si>
  <si>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</si>
  <si>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</si>
  <si>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</si>
  <si>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</si>
  <si>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</si>
  <si>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</si>
  <si>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</si>
  <si>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</si>
  <si>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</si>
  <si>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</si>
  <si>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</si>
  <si>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</si>
  <si>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</si>
  <si>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</si>
  <si>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</si>
  <si>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</si>
  <si>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</si>
  <si>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</si>
  <si>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</si>
  <si>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</si>
  <si>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</si>
  <si>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</si>
  <si>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</si>
  <si>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</si>
  <si>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</si>
  <si>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</si>
  <si>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</si>
  <si>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</si>
  <si>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</si>
  <si>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</si>
  <si>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</si>
  <si>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</si>
  <si>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</si>
  <si>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</si>
  <si>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</si>
  <si>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</si>
  <si>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</si>
  <si>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</si>
  <si>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</si>
  <si>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</si>
  <si>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</si>
  <si>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</si>
  <si>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</si>
  <si>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</si>
  <si>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</si>
  <si>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</si>
  <si>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</si>
  <si>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</si>
  <si>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</si>
  <si>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</si>
  <si>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</si>
  <si>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</si>
  <si>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</si>
  <si>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</si>
  <si>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</si>
  <si>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</si>
  <si>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</si>
  <si>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</si>
  <si>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</si>
  <si>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</si>
  <si>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</si>
  <si>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</si>
  <si>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</si>
  <si>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</si>
  <si>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</si>
  <si>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</si>
  <si>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</si>
  <si>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</si>
  <si>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</si>
  <si>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</si>
  <si>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</si>
  <si>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</si>
  <si>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</si>
  <si>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</si>
  <si>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</si>
  <si>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</si>
  <si>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</si>
  <si>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</si>
  <si>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</si>
  <si>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</si>
  <si>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</si>
  <si>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</si>
  <si>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</si>
  <si>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</si>
  <si>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</si>
  <si>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</si>
  <si>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</si>
  <si>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</si>
  <si>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</si>
  <si>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</si>
  <si>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</si>
  <si>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</si>
  <si>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</si>
  <si>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</si>
  <si>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</si>
  <si>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</si>
  <si>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</si>
  <si>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</si>
  <si>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</si>
  <si>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</si>
  <si>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</si>
  <si>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</si>
  <si>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</si>
  <si>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</si>
  <si>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</si>
  <si>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</si>
  <si>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</si>
  <si>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</si>
  <si>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</si>
  <si>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</si>
  <si>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</si>
  <si>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</si>
  <si>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</si>
  <si>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</si>
  <si>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</si>
  <si>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</si>
  <si>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</si>
  <si>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</si>
  <si>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</si>
  <si>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</si>
  <si>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</si>
  <si>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</si>
  <si>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</si>
  <si>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</si>
  <si>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</si>
  <si>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</si>
  <si>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40.432.544/0001-47</t>
  </si>
  <si>
    <t>TRD</t>
  </si>
  <si>
    <t>Embratel</t>
  </si>
  <si>
    <t>16.783.824/0001-15</t>
  </si>
  <si>
    <t>GHS INDÚSTRIA E SERVIÇOS LTDA</t>
  </si>
  <si>
    <t>13/2021</t>
  </si>
  <si>
    <t>LIDERANÇA LIMPEZA</t>
  </si>
  <si>
    <t>23/2022</t>
  </si>
  <si>
    <t>63.777.817/0001-90</t>
  </si>
  <si>
    <t>LAVIN</t>
  </si>
  <si>
    <t>34.766.683/0001-04</t>
  </si>
  <si>
    <t>01/2024</t>
  </si>
  <si>
    <t>DISPENSA</t>
  </si>
  <si>
    <t xml:space="preserve">PROTEGE </t>
  </si>
  <si>
    <t>11.609.533/0001-91</t>
  </si>
  <si>
    <t>14/2020</t>
  </si>
  <si>
    <t>Prestação de Serviço</t>
  </si>
  <si>
    <t>MINISTÉRIO DA JUSTIÇA E SEGURANÇA PÚBLICA
DEPARTAMENTO PENITENCIÁRIO NACIONAL
PENITENCIÁRIA FEDERAL EM PORTO VELHO/RO
JANEIRO DE 2025</t>
  </si>
  <si>
    <t>BRENDA BITENCOURT</t>
  </si>
  <si>
    <t>58.139.997/0001-45</t>
  </si>
  <si>
    <t>EOS COMERCIO</t>
  </si>
  <si>
    <t>35.724.523/0001-65</t>
  </si>
  <si>
    <t>A C L DE OLIVEIRA</t>
  </si>
  <si>
    <t>52.403.820/0001-28</t>
  </si>
  <si>
    <t>VERTENTES MATERIAIS ESPORTIVOS</t>
  </si>
  <si>
    <t>52.755.750/0001-77</t>
  </si>
  <si>
    <t>AGA MOVEIS</t>
  </si>
  <si>
    <t>09.487.195/0001-10</t>
  </si>
  <si>
    <t>M &amp; M GRAFICA </t>
  </si>
  <si>
    <t>01.176.195/0001-98</t>
  </si>
  <si>
    <t xml:space="preserve">DANIELE DINIZ </t>
  </si>
  <si>
    <t>52.950.079/0001-15</t>
  </si>
  <si>
    <t>M &amp; M COMERCIAL LTDA</t>
  </si>
  <si>
    <t>49.874.173/0001-28</t>
  </si>
  <si>
    <t>JEAN ALEXANDRE</t>
  </si>
  <si>
    <t>27.130.609/0001-31​​​​​​​</t>
  </si>
  <si>
    <t>08120.008654/2024-11</t>
  </si>
  <si>
    <t>08120.000134/2024-51</t>
  </si>
  <si>
    <t>08120.006419/2024-04</t>
  </si>
  <si>
    <t>08120.000720/2024-04</t>
  </si>
  <si>
    <t>08120.002635/2024-72</t>
  </si>
  <si>
    <t>08120.000887/2024-67</t>
  </si>
  <si>
    <t>000040</t>
  </si>
  <si>
    <t>000007</t>
  </si>
  <si>
    <t>000014</t>
  </si>
  <si>
    <t>000013</t>
  </si>
  <si>
    <t>000017</t>
  </si>
  <si>
    <t>000024</t>
  </si>
  <si>
    <t>000030</t>
  </si>
  <si>
    <t>000036</t>
  </si>
  <si>
    <t>000037</t>
  </si>
  <si>
    <t>REBECA VITORIA</t>
  </si>
  <si>
    <t>49.939.134/0001-6​1</t>
  </si>
  <si>
    <t>ECOLIMP</t>
  </si>
  <si>
    <t>30.634.243/0001-42</t>
  </si>
  <si>
    <t>Engreprom Engenharia LTDA</t>
  </si>
  <si>
    <t>04.762.861/0001-68</t>
  </si>
  <si>
    <t>A.SEMPREBOM</t>
  </si>
  <si>
    <t>PINHEIROS</t>
  </si>
  <si>
    <t>L E F SERVIÇO E MNT</t>
  </si>
  <si>
    <t>49.927.970/0001-26</t>
  </si>
  <si>
    <t>12/2023</t>
  </si>
  <si>
    <t>36/2021</t>
  </si>
  <si>
    <t>56/2019</t>
  </si>
  <si>
    <t>44/2021</t>
  </si>
  <si>
    <t>07/2024</t>
  </si>
  <si>
    <t>09/2024</t>
  </si>
  <si>
    <t>08120.009177/2024-01</t>
  </si>
  <si>
    <t>08120.009797/2024-31</t>
  </si>
  <si>
    <t>08120.009362/2024-97</t>
  </si>
  <si>
    <t>08120.008919/2024-72</t>
  </si>
  <si>
    <t>08120.009319/2024-21</t>
  </si>
  <si>
    <t>08120.000298/2025-60</t>
  </si>
  <si>
    <t>08120.000420/2025-06</t>
  </si>
  <si>
    <t>08120.008658/2023-18</t>
  </si>
  <si>
    <t>08120.009756/2024-45</t>
  </si>
  <si>
    <t>08120.008233/2024-81</t>
  </si>
  <si>
    <t>08120.006486/2024-11</t>
  </si>
  <si>
    <t>08120.000260/2025-97</t>
  </si>
  <si>
    <t>08120.000488/2025-87</t>
  </si>
  <si>
    <t>08120.000148/2025-56</t>
  </si>
  <si>
    <t>08120.000471/2025-20</t>
  </si>
  <si>
    <t>08120.007113/2024-67</t>
  </si>
  <si>
    <t>08120.000391/2025-74</t>
  </si>
  <si>
    <t>15/01/2025</t>
  </si>
  <si>
    <t>23/01/2025</t>
  </si>
  <si>
    <t>24/01/2025</t>
  </si>
  <si>
    <t>22/01/2025</t>
  </si>
  <si>
    <t>28/01/2025</t>
  </si>
  <si>
    <t>31/01/2025</t>
  </si>
  <si>
    <t>000001</t>
  </si>
  <si>
    <t>000002</t>
  </si>
  <si>
    <t>000004
000005</t>
  </si>
  <si>
    <t>000006</t>
  </si>
  <si>
    <t>000008
000011
000015</t>
  </si>
  <si>
    <t>000016</t>
  </si>
  <si>
    <t>000018
000019</t>
  </si>
  <si>
    <t>000020</t>
  </si>
  <si>
    <t>000021
000022</t>
  </si>
  <si>
    <t>000023</t>
  </si>
  <si>
    <t>000025</t>
  </si>
  <si>
    <t>000026</t>
  </si>
  <si>
    <t>000027</t>
  </si>
  <si>
    <t>000034</t>
  </si>
  <si>
    <t>000035</t>
  </si>
  <si>
    <t>000028
 000029</t>
  </si>
  <si>
    <t>000031
 000032
 000033</t>
  </si>
  <si>
    <t>000038
 000039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</si>
</sst>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1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363636"/>
      <name val="Arial"/>
      <family val="2"/>
    </font>
    <font>
      <sz val="10"/>
      <color rgb="FF36363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302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8" borderId="14" xfId="0" applyFont="1" applyFill="1" applyBorder="1" applyAlignment="1">
      <alignment horizontal="center" vertical="center" wrapText="1"/>
    </xf>
    <xf numFmtId="166" fontId="26" fillId="8" borderId="14" xfId="2" applyNumberFormat="1" applyFont="1" applyFill="1" applyBorder="1" applyAlignment="1">
      <alignment horizontal="center" vertical="center" wrapText="1"/>
    </xf>
    <xf numFmtId="168" fontId="26" fillId="8" borderId="14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30" fillId="0" borderId="8" xfId="0" applyFont="1" applyFill="1" applyBorder="1"/>
    <xf numFmtId="49" fontId="28" fillId="0" borderId="8" xfId="0" applyNumberFormat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/>
    </xf>
    <xf numFmtId="165" fontId="28" fillId="0" borderId="8" xfId="0" applyNumberFormat="1" applyFont="1" applyFill="1" applyBorder="1" applyAlignment="1">
      <alignment horizontal="left" vertical="center"/>
    </xf>
    <xf numFmtId="14" fontId="28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 wrapText="1"/>
    </xf>
    <xf numFmtId="49" fontId="28" fillId="0" borderId="8" xfId="0" applyNumberFormat="1" applyFont="1" applyFill="1" applyBorder="1" applyAlignment="1">
      <alignment horizontal="center" vertical="center"/>
    </xf>
    <xf numFmtId="0" fontId="28" fillId="0" borderId="8" xfId="0" applyFont="1" applyFill="1" applyBorder="1"/>
    <xf numFmtId="0" fontId="28" fillId="0" borderId="8" xfId="0" applyFont="1" applyFill="1" applyBorder="1" applyAlignment="1">
      <alignment vertical="center"/>
    </xf>
    <xf numFmtId="0" fontId="28" fillId="0" borderId="8" xfId="0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8" fillId="0" borderId="8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left"/>
    </xf>
    <xf numFmtId="0" fontId="28" fillId="0" borderId="8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left" wrapText="1"/>
    </xf>
    <xf numFmtId="14" fontId="28" fillId="0" borderId="8" xfId="0" applyNumberFormat="1" applyFont="1" applyFill="1" applyBorder="1" applyAlignment="1">
      <alignment horizontal="left" vertical="center" wrapText="1"/>
    </xf>
    <xf numFmtId="0" fontId="23" fillId="0" borderId="20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0" fillId="0" borderId="0" xfId="0" applyFill="1" applyBorder="1"/>
    <xf numFmtId="49" fontId="25" fillId="0" borderId="2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5" fontId="23" fillId="0" borderId="20" xfId="0" applyNumberFormat="1" applyFont="1" applyFill="1" applyBorder="1" applyAlignment="1">
      <alignment horizontal="left" vertical="center"/>
    </xf>
    <xf numFmtId="49" fontId="28" fillId="0" borderId="20" xfId="0" applyNumberFormat="1" applyFont="1" applyFill="1" applyBorder="1" applyAlignment="1">
      <alignment horizontal="center" vertical="center" wrapText="1"/>
    </xf>
    <xf numFmtId="49" fontId="28" fillId="0" borderId="20" xfId="0" applyNumberFormat="1" applyFont="1" applyFill="1" applyBorder="1" applyAlignment="1">
      <alignment horizontal="center" vertical="center"/>
    </xf>
    <xf numFmtId="14" fontId="28" fillId="0" borderId="20" xfId="0" applyNumberFormat="1" applyFont="1" applyFill="1" applyBorder="1" applyAlignment="1">
      <alignment horizontal="center"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65" fontId="23" fillId="0" borderId="8" xfId="0" applyNumberFormat="1" applyFont="1" applyFill="1" applyBorder="1" applyAlignment="1">
      <alignment horizontal="left" vertical="center"/>
    </xf>
    <xf numFmtId="0" fontId="23" fillId="0" borderId="8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/>
    </xf>
    <xf numFmtId="49" fontId="28" fillId="0" borderId="20" xfId="0" applyNumberFormat="1" applyFont="1" applyFill="1" applyBorder="1" applyAlignment="1">
      <alignment horizontal="left" vertical="center" wrapText="1"/>
    </xf>
    <xf numFmtId="49" fontId="28" fillId="0" borderId="8" xfId="0" applyNumberFormat="1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30"/>
  <sheetViews>
    <sheetView showGridLines="0" tabSelected="1" workbookViewId="0">
      <pane xSplit="8" ySplit="2" topLeftCell="I3" activePane="bottomRight" state="frozen"/>
      <selection pane="topRight" activeCell="I1" sqref="I1"/>
      <selection pane="bottomLeft" activeCell="A9" sqref="A9"/>
      <selection pane="bottomRight" activeCell="E28" sqref="E28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8" width="12.25" style="252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55.5" customHeight="1">
      <c r="B1" s="258" t="s">
        <v>508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9">
        <v>1</v>
      </c>
      <c r="C3" s="260" t="s">
        <v>509</v>
      </c>
      <c r="D3" s="261" t="s">
        <v>510</v>
      </c>
      <c r="E3" s="262" t="s">
        <v>503</v>
      </c>
      <c r="F3" s="263">
        <v>741908</v>
      </c>
      <c r="G3" s="264">
        <v>488.16</v>
      </c>
      <c r="H3" s="259"/>
      <c r="I3" s="296" t="s">
        <v>527</v>
      </c>
      <c r="J3" s="265">
        <v>45659</v>
      </c>
      <c r="K3" s="265">
        <v>45652</v>
      </c>
      <c r="L3" s="259"/>
      <c r="M3" s="266" t="s">
        <v>490</v>
      </c>
      <c r="N3" s="259"/>
      <c r="O3" s="267" t="s">
        <v>22</v>
      </c>
      <c r="P3" s="265">
        <v>45667</v>
      </c>
      <c r="Q3" s="268" t="s">
        <v>533</v>
      </c>
    </row>
    <row r="4" spans="2:17" s="257" customFormat="1">
      <c r="B4" s="259">
        <v>2</v>
      </c>
      <c r="C4" s="260" t="s">
        <v>511</v>
      </c>
      <c r="D4" s="261" t="s">
        <v>512</v>
      </c>
      <c r="E4" s="262" t="s">
        <v>503</v>
      </c>
      <c r="F4" s="263">
        <v>506</v>
      </c>
      <c r="G4" s="264">
        <v>4400</v>
      </c>
      <c r="H4" s="259"/>
      <c r="I4" s="296" t="s">
        <v>527</v>
      </c>
      <c r="J4" s="265">
        <v>45658</v>
      </c>
      <c r="K4" s="265">
        <v>45656</v>
      </c>
      <c r="L4" s="259"/>
      <c r="M4" s="266" t="s">
        <v>490</v>
      </c>
      <c r="N4" s="259"/>
      <c r="O4" s="267" t="s">
        <v>22</v>
      </c>
      <c r="P4" s="265">
        <v>45672</v>
      </c>
      <c r="Q4" s="268" t="s">
        <v>534</v>
      </c>
    </row>
    <row r="5" spans="2:17" s="257" customFormat="1">
      <c r="B5" s="259">
        <v>3</v>
      </c>
      <c r="C5" s="260" t="s">
        <v>513</v>
      </c>
      <c r="D5" s="269" t="s">
        <v>514</v>
      </c>
      <c r="E5" s="262" t="s">
        <v>503</v>
      </c>
      <c r="F5" s="263">
        <v>43</v>
      </c>
      <c r="G5" s="264">
        <v>2463.5</v>
      </c>
      <c r="H5" s="259"/>
      <c r="I5" s="279" t="s">
        <v>528</v>
      </c>
      <c r="J5" s="265">
        <v>45672</v>
      </c>
      <c r="K5" s="265">
        <v>45667</v>
      </c>
      <c r="L5" s="259"/>
      <c r="M5" s="266" t="s">
        <v>490</v>
      </c>
      <c r="N5" s="259"/>
      <c r="O5" s="267" t="s">
        <v>22</v>
      </c>
      <c r="P5" s="265">
        <v>45672</v>
      </c>
      <c r="Q5" s="268" t="s">
        <v>535</v>
      </c>
    </row>
    <row r="6" spans="2:17" s="257" customFormat="1">
      <c r="B6" s="259">
        <v>4</v>
      </c>
      <c r="C6" s="260" t="s">
        <v>515</v>
      </c>
      <c r="D6" s="261" t="s">
        <v>516</v>
      </c>
      <c r="E6" s="262" t="s">
        <v>503</v>
      </c>
      <c r="F6" s="263">
        <v>4585</v>
      </c>
      <c r="G6" s="264">
        <v>3566.4</v>
      </c>
      <c r="H6" s="259"/>
      <c r="I6" s="296" t="s">
        <v>529</v>
      </c>
      <c r="J6" s="265">
        <v>45673</v>
      </c>
      <c r="K6" s="265">
        <v>45667</v>
      </c>
      <c r="L6" s="259"/>
      <c r="M6" s="266" t="s">
        <v>490</v>
      </c>
      <c r="N6" s="259"/>
      <c r="O6" s="267" t="s">
        <v>22</v>
      </c>
      <c r="P6" s="265">
        <v>45677</v>
      </c>
      <c r="Q6" s="268" t="s">
        <v>536</v>
      </c>
    </row>
    <row r="7" spans="2:17" s="257" customFormat="1">
      <c r="B7" s="259">
        <v>5</v>
      </c>
      <c r="C7" s="260" t="s">
        <v>517</v>
      </c>
      <c r="D7" s="261" t="s">
        <v>518</v>
      </c>
      <c r="E7" s="262" t="s">
        <v>503</v>
      </c>
      <c r="F7" s="263">
        <v>4283</v>
      </c>
      <c r="G7" s="264">
        <v>19600</v>
      </c>
      <c r="H7" s="259"/>
      <c r="I7" s="296" t="s">
        <v>530</v>
      </c>
      <c r="J7" s="265">
        <v>45677</v>
      </c>
      <c r="K7" s="265">
        <v>45671</v>
      </c>
      <c r="L7" s="259"/>
      <c r="M7" s="266" t="s">
        <v>490</v>
      </c>
      <c r="N7" s="259"/>
      <c r="O7" s="267" t="s">
        <v>22</v>
      </c>
      <c r="P7" s="265">
        <v>45679</v>
      </c>
      <c r="Q7" s="268" t="s">
        <v>537</v>
      </c>
    </row>
    <row r="8" spans="2:17" s="257" customFormat="1">
      <c r="B8" s="259">
        <v>6</v>
      </c>
      <c r="C8" s="260" t="s">
        <v>519</v>
      </c>
      <c r="D8" s="261" t="s">
        <v>520</v>
      </c>
      <c r="E8" s="262" t="s">
        <v>503</v>
      </c>
      <c r="F8" s="263">
        <v>116</v>
      </c>
      <c r="G8" s="264">
        <v>3300</v>
      </c>
      <c r="H8" s="259"/>
      <c r="I8" s="296" t="s">
        <v>528</v>
      </c>
      <c r="J8" s="265">
        <v>45680</v>
      </c>
      <c r="K8" s="265">
        <v>45672</v>
      </c>
      <c r="L8" s="259"/>
      <c r="M8" s="266" t="s">
        <v>490</v>
      </c>
      <c r="N8" s="259"/>
      <c r="O8" s="267" t="s">
        <v>22</v>
      </c>
      <c r="P8" s="265">
        <v>45680</v>
      </c>
      <c r="Q8" s="268" t="s">
        <v>538</v>
      </c>
    </row>
    <row r="9" spans="2:17" s="257" customFormat="1">
      <c r="B9" s="259">
        <v>7</v>
      </c>
      <c r="C9" s="260" t="s">
        <v>521</v>
      </c>
      <c r="D9" s="261" t="s">
        <v>522</v>
      </c>
      <c r="E9" s="262" t="s">
        <v>503</v>
      </c>
      <c r="F9" s="263">
        <v>745754</v>
      </c>
      <c r="G9" s="264">
        <v>2997</v>
      </c>
      <c r="H9" s="259"/>
      <c r="I9" s="296" t="s">
        <v>531</v>
      </c>
      <c r="J9" s="265">
        <v>45684</v>
      </c>
      <c r="K9" s="265">
        <v>45671</v>
      </c>
      <c r="L9" s="259"/>
      <c r="M9" s="266" t="s">
        <v>490</v>
      </c>
      <c r="N9" s="259"/>
      <c r="O9" s="267" t="s">
        <v>22</v>
      </c>
      <c r="P9" s="265">
        <v>45684</v>
      </c>
      <c r="Q9" s="268" t="s">
        <v>539</v>
      </c>
    </row>
    <row r="10" spans="2:17" s="257" customFormat="1">
      <c r="B10" s="259">
        <v>8</v>
      </c>
      <c r="C10" s="260" t="s">
        <v>523</v>
      </c>
      <c r="D10" s="261" t="s">
        <v>524</v>
      </c>
      <c r="E10" s="262" t="s">
        <v>503</v>
      </c>
      <c r="F10" s="263">
        <v>6</v>
      </c>
      <c r="G10" s="264">
        <v>9937.5</v>
      </c>
      <c r="H10" s="259"/>
      <c r="I10" s="296" t="s">
        <v>531</v>
      </c>
      <c r="J10" s="265">
        <v>45685</v>
      </c>
      <c r="K10" s="265">
        <v>45685</v>
      </c>
      <c r="L10" s="259"/>
      <c r="M10" s="266" t="s">
        <v>490</v>
      </c>
      <c r="N10" s="259"/>
      <c r="O10" s="267" t="s">
        <v>22</v>
      </c>
      <c r="P10" s="265">
        <v>45685</v>
      </c>
      <c r="Q10" s="268" t="s">
        <v>540</v>
      </c>
    </row>
    <row r="11" spans="2:17" s="257" customFormat="1">
      <c r="B11" s="259">
        <v>9</v>
      </c>
      <c r="C11" s="260" t="s">
        <v>525</v>
      </c>
      <c r="D11" s="270" t="s">
        <v>526</v>
      </c>
      <c r="E11" s="262" t="s">
        <v>503</v>
      </c>
      <c r="F11" s="263">
        <v>1920</v>
      </c>
      <c r="G11" s="264">
        <v>4958.6000000000004</v>
      </c>
      <c r="H11" s="259"/>
      <c r="I11" s="296" t="s">
        <v>532</v>
      </c>
      <c r="J11" s="265">
        <v>45687</v>
      </c>
      <c r="K11" s="265">
        <v>45671</v>
      </c>
      <c r="L11" s="259"/>
      <c r="M11" s="266" t="s">
        <v>490</v>
      </c>
      <c r="N11" s="259"/>
      <c r="O11" s="267" t="s">
        <v>22</v>
      </c>
      <c r="P11" s="265">
        <v>45687</v>
      </c>
      <c r="Q11" s="268" t="s">
        <v>541</v>
      </c>
    </row>
    <row r="12" spans="2:17" s="293" customFormat="1" ht="14.25">
      <c r="B12" s="283"/>
      <c r="C12" s="284"/>
      <c r="D12" s="285"/>
      <c r="E12" s="286"/>
      <c r="F12" s="287"/>
      <c r="G12" s="288"/>
      <c r="H12" s="283"/>
      <c r="I12" s="297"/>
      <c r="J12" s="290"/>
      <c r="K12" s="291"/>
      <c r="L12" s="283"/>
      <c r="M12" s="292"/>
      <c r="N12" s="283"/>
      <c r="O12" s="286"/>
      <c r="P12" s="290"/>
      <c r="Q12" s="289"/>
    </row>
    <row r="13" spans="2:17">
      <c r="B13" s="259">
        <v>10</v>
      </c>
      <c r="C13" s="271" t="s">
        <v>542</v>
      </c>
      <c r="D13" s="269" t="s">
        <v>543</v>
      </c>
      <c r="E13" s="298" t="s">
        <v>552</v>
      </c>
      <c r="F13" s="263">
        <v>33</v>
      </c>
      <c r="G13" s="294">
        <v>2100</v>
      </c>
      <c r="H13" s="259"/>
      <c r="I13" s="272" t="s">
        <v>558</v>
      </c>
      <c r="J13" s="265">
        <v>45666</v>
      </c>
      <c r="K13" s="265">
        <v>45632</v>
      </c>
      <c r="L13" s="259"/>
      <c r="M13" s="266" t="s">
        <v>507</v>
      </c>
      <c r="N13" s="259"/>
      <c r="O13" s="267" t="s">
        <v>22</v>
      </c>
      <c r="P13" s="265">
        <v>45666</v>
      </c>
      <c r="Q13" s="273" t="s">
        <v>581</v>
      </c>
    </row>
    <row r="14" spans="2:17">
      <c r="B14" s="259">
        <v>11</v>
      </c>
      <c r="C14" s="271" t="s">
        <v>542</v>
      </c>
      <c r="D14" s="269" t="s">
        <v>543</v>
      </c>
      <c r="E14" s="298" t="s">
        <v>552</v>
      </c>
      <c r="F14" s="263">
        <v>35</v>
      </c>
      <c r="G14" s="294">
        <v>1464</v>
      </c>
      <c r="H14" s="259"/>
      <c r="I14" s="272" t="s">
        <v>559</v>
      </c>
      <c r="J14" s="268" t="s">
        <v>575</v>
      </c>
      <c r="K14" s="265">
        <v>45653</v>
      </c>
      <c r="L14" s="259"/>
      <c r="M14" s="266" t="s">
        <v>507</v>
      </c>
      <c r="N14" s="259"/>
      <c r="O14" s="267" t="s">
        <v>22</v>
      </c>
      <c r="P14" s="268" t="s">
        <v>575</v>
      </c>
      <c r="Q14" s="273" t="s">
        <v>582</v>
      </c>
    </row>
    <row r="15" spans="2:17" ht="25.5">
      <c r="B15" s="259">
        <v>12</v>
      </c>
      <c r="C15" s="274" t="s">
        <v>544</v>
      </c>
      <c r="D15" s="275" t="s">
        <v>545</v>
      </c>
      <c r="E15" s="299" t="s">
        <v>553</v>
      </c>
      <c r="F15" s="263">
        <v>249</v>
      </c>
      <c r="G15" s="294">
        <v>10604.14</v>
      </c>
      <c r="H15" s="259"/>
      <c r="I15" s="276" t="s">
        <v>560</v>
      </c>
      <c r="J15" s="268" t="s">
        <v>576</v>
      </c>
      <c r="K15" s="265">
        <v>45639</v>
      </c>
      <c r="L15" s="259"/>
      <c r="M15" s="266" t="s">
        <v>507</v>
      </c>
      <c r="N15" s="259"/>
      <c r="O15" s="267" t="s">
        <v>22</v>
      </c>
      <c r="P15" s="268" t="s">
        <v>576</v>
      </c>
      <c r="Q15" s="273" t="s">
        <v>583</v>
      </c>
    </row>
    <row r="16" spans="2:17">
      <c r="B16" s="259">
        <v>13</v>
      </c>
      <c r="C16" s="271" t="s">
        <v>504</v>
      </c>
      <c r="D16" s="277" t="s">
        <v>505</v>
      </c>
      <c r="E16" s="300" t="s">
        <v>506</v>
      </c>
      <c r="F16" s="263">
        <v>12711</v>
      </c>
      <c r="G16" s="294">
        <v>389.46</v>
      </c>
      <c r="H16" s="259"/>
      <c r="I16" s="277" t="s">
        <v>561</v>
      </c>
      <c r="J16" s="268" t="s">
        <v>577</v>
      </c>
      <c r="K16" s="265">
        <v>45635</v>
      </c>
      <c r="L16" s="259"/>
      <c r="M16" s="266" t="s">
        <v>507</v>
      </c>
      <c r="N16" s="259"/>
      <c r="O16" s="267" t="s">
        <v>22</v>
      </c>
      <c r="P16" s="268" t="s">
        <v>577</v>
      </c>
      <c r="Q16" s="273" t="s">
        <v>584</v>
      </c>
    </row>
    <row r="17" spans="2:17" ht="14.25" customHeight="1">
      <c r="B17" s="259">
        <v>14</v>
      </c>
      <c r="C17" s="278" t="s">
        <v>546</v>
      </c>
      <c r="D17" s="279" t="s">
        <v>547</v>
      </c>
      <c r="E17" s="301" t="s">
        <v>554</v>
      </c>
      <c r="F17" s="263">
        <v>608</v>
      </c>
      <c r="G17" s="294">
        <v>119079.36</v>
      </c>
      <c r="H17" s="259"/>
      <c r="I17" s="279" t="s">
        <v>562</v>
      </c>
      <c r="J17" s="265">
        <v>45667</v>
      </c>
      <c r="K17" s="265">
        <v>45644</v>
      </c>
      <c r="L17" s="259"/>
      <c r="M17" s="266" t="s">
        <v>507</v>
      </c>
      <c r="N17" s="259"/>
      <c r="O17" s="267" t="s">
        <v>22</v>
      </c>
      <c r="P17" s="265">
        <v>45667</v>
      </c>
      <c r="Q17" s="273" t="s">
        <v>585</v>
      </c>
    </row>
    <row r="18" spans="2:17">
      <c r="B18" s="259">
        <v>15</v>
      </c>
      <c r="C18" s="260" t="s">
        <v>548</v>
      </c>
      <c r="D18" s="275" t="s">
        <v>494</v>
      </c>
      <c r="E18" s="299" t="s">
        <v>555</v>
      </c>
      <c r="F18" s="263">
        <v>2766</v>
      </c>
      <c r="G18" s="294">
        <v>189412.11</v>
      </c>
      <c r="H18" s="259"/>
      <c r="I18" s="296" t="s">
        <v>563</v>
      </c>
      <c r="J18" s="265">
        <v>45679</v>
      </c>
      <c r="K18" s="265">
        <v>45670</v>
      </c>
      <c r="L18" s="259"/>
      <c r="M18" s="266" t="s">
        <v>507</v>
      </c>
      <c r="N18" s="259"/>
      <c r="O18" s="267" t="s">
        <v>22</v>
      </c>
      <c r="P18" s="265">
        <v>45679</v>
      </c>
      <c r="Q18" s="273" t="s">
        <v>586</v>
      </c>
    </row>
    <row r="19" spans="2:17" ht="25.5">
      <c r="B19" s="259">
        <v>16</v>
      </c>
      <c r="C19" s="274" t="s">
        <v>544</v>
      </c>
      <c r="D19" s="275" t="s">
        <v>545</v>
      </c>
      <c r="E19" s="299" t="s">
        <v>553</v>
      </c>
      <c r="F19" s="263">
        <v>258</v>
      </c>
      <c r="G19" s="294">
        <v>10604.14</v>
      </c>
      <c r="H19" s="259"/>
      <c r="I19" s="296" t="s">
        <v>564</v>
      </c>
      <c r="J19" s="268" t="s">
        <v>578</v>
      </c>
      <c r="K19" s="265">
        <v>45672</v>
      </c>
      <c r="L19" s="259"/>
      <c r="M19" s="266" t="s">
        <v>507</v>
      </c>
      <c r="N19" s="259"/>
      <c r="O19" s="267" t="s">
        <v>22</v>
      </c>
      <c r="P19" s="268" t="s">
        <v>578</v>
      </c>
      <c r="Q19" s="273" t="s">
        <v>587</v>
      </c>
    </row>
    <row r="20" spans="2:17">
      <c r="B20" s="259">
        <v>17</v>
      </c>
      <c r="C20" s="260" t="s">
        <v>549</v>
      </c>
      <c r="D20" s="269" t="s">
        <v>499</v>
      </c>
      <c r="E20" s="267" t="s">
        <v>556</v>
      </c>
      <c r="F20" s="263">
        <v>41</v>
      </c>
      <c r="G20" s="294">
        <v>2537.09</v>
      </c>
      <c r="H20" s="259"/>
      <c r="I20" s="296" t="s">
        <v>565</v>
      </c>
      <c r="J20" s="268" t="s">
        <v>578</v>
      </c>
      <c r="K20" s="265">
        <v>45638</v>
      </c>
      <c r="L20" s="259"/>
      <c r="M20" s="266" t="s">
        <v>507</v>
      </c>
      <c r="N20" s="259"/>
      <c r="O20" s="267" t="s">
        <v>22</v>
      </c>
      <c r="P20" s="268" t="s">
        <v>578</v>
      </c>
      <c r="Q20" s="273" t="s">
        <v>588</v>
      </c>
    </row>
    <row r="21" spans="2:17" ht="25.5">
      <c r="B21" s="259">
        <v>18</v>
      </c>
      <c r="C21" s="295" t="s">
        <v>546</v>
      </c>
      <c r="D21" s="277" t="str">
        <f>IFERROR(VLOOKUP([1]!Tabela3[[#This Row],[EMPRESA]],[1]!Tabela2[#Data],3,FALSE),"")</f>
        <v>34.766.683/0001-04</v>
      </c>
      <c r="E21" s="300" t="str">
        <f>IFERROR(VLOOKUP([1]!Tabela3[[#This Row],[EMPRESA]],[1]!Tabela2[#Data],4,FALSE),"")</f>
        <v>01/2024</v>
      </c>
      <c r="F21" s="263">
        <v>622</v>
      </c>
      <c r="G21" s="294">
        <v>46230.879999999997</v>
      </c>
      <c r="H21" s="259"/>
      <c r="I21" s="272" t="s">
        <v>566</v>
      </c>
      <c r="J21" s="268" t="s">
        <v>576</v>
      </c>
      <c r="K21" s="265">
        <v>45672</v>
      </c>
      <c r="L21" s="259"/>
      <c r="M21" s="266" t="s">
        <v>507</v>
      </c>
      <c r="N21" s="259"/>
      <c r="O21" s="267" t="s">
        <v>22</v>
      </c>
      <c r="P21" s="268" t="s">
        <v>576</v>
      </c>
      <c r="Q21" s="273" t="s">
        <v>589</v>
      </c>
    </row>
    <row r="22" spans="2:17">
      <c r="B22" s="259">
        <v>19</v>
      </c>
      <c r="C22" s="260" t="s">
        <v>549</v>
      </c>
      <c r="D22" s="269" t="s">
        <v>499</v>
      </c>
      <c r="E22" s="267" t="s">
        <v>556</v>
      </c>
      <c r="F22" s="263">
        <v>39</v>
      </c>
      <c r="G22" s="294">
        <v>2710.08</v>
      </c>
      <c r="H22" s="259"/>
      <c r="I22" s="296" t="s">
        <v>567</v>
      </c>
      <c r="J22" s="268" t="s">
        <v>576</v>
      </c>
      <c r="K22" s="265">
        <v>45609</v>
      </c>
      <c r="L22" s="259"/>
      <c r="M22" s="266" t="s">
        <v>507</v>
      </c>
      <c r="N22" s="259"/>
      <c r="O22" s="267" t="s">
        <v>22</v>
      </c>
      <c r="P22" s="268" t="s">
        <v>576</v>
      </c>
      <c r="Q22" s="273" t="s">
        <v>590</v>
      </c>
    </row>
    <row r="23" spans="2:17">
      <c r="B23" s="259">
        <v>20</v>
      </c>
      <c r="C23" s="260" t="s">
        <v>549</v>
      </c>
      <c r="D23" s="269" t="s">
        <v>499</v>
      </c>
      <c r="E23" s="267" t="s">
        <v>556</v>
      </c>
      <c r="F23" s="263">
        <v>33</v>
      </c>
      <c r="G23" s="294">
        <v>1016.81</v>
      </c>
      <c r="H23" s="259"/>
      <c r="I23" s="272" t="s">
        <v>568</v>
      </c>
      <c r="J23" s="268" t="s">
        <v>576</v>
      </c>
      <c r="K23" s="265">
        <v>45562</v>
      </c>
      <c r="L23" s="259"/>
      <c r="M23" s="266" t="s">
        <v>507</v>
      </c>
      <c r="N23" s="259"/>
      <c r="O23" s="267" t="s">
        <v>22</v>
      </c>
      <c r="P23" s="268" t="s">
        <v>576</v>
      </c>
      <c r="Q23" s="268" t="s">
        <v>591</v>
      </c>
    </row>
    <row r="24" spans="2:17">
      <c r="B24" s="259">
        <v>21</v>
      </c>
      <c r="C24" s="295" t="s">
        <v>493</v>
      </c>
      <c r="D24" s="277" t="s">
        <v>491</v>
      </c>
      <c r="E24" s="300" t="s">
        <v>492</v>
      </c>
      <c r="F24" s="280">
        <v>20100128</v>
      </c>
      <c r="G24" s="294">
        <v>4556.2700000000004</v>
      </c>
      <c r="H24" s="259"/>
      <c r="I24" s="272" t="s">
        <v>569</v>
      </c>
      <c r="J24" s="265">
        <v>45681</v>
      </c>
      <c r="K24" s="265">
        <v>45666</v>
      </c>
      <c r="L24" s="259"/>
      <c r="M24" s="266" t="s">
        <v>507</v>
      </c>
      <c r="N24" s="259"/>
      <c r="O24" s="267" t="s">
        <v>22</v>
      </c>
      <c r="P24" s="265">
        <v>45681</v>
      </c>
      <c r="Q24" s="273" t="s">
        <v>592</v>
      </c>
    </row>
    <row r="25" spans="2:17">
      <c r="B25" s="259">
        <v>22</v>
      </c>
      <c r="C25" s="295" t="s">
        <v>493</v>
      </c>
      <c r="D25" s="277" t="s">
        <v>491</v>
      </c>
      <c r="E25" s="300" t="s">
        <v>492</v>
      </c>
      <c r="F25" s="280">
        <v>70100067</v>
      </c>
      <c r="G25" s="294">
        <v>618.01</v>
      </c>
      <c r="H25" s="259"/>
      <c r="I25" s="272" t="s">
        <v>569</v>
      </c>
      <c r="J25" s="265">
        <v>45681</v>
      </c>
      <c r="K25" s="265">
        <v>45666</v>
      </c>
      <c r="L25" s="259"/>
      <c r="M25" s="266" t="s">
        <v>507</v>
      </c>
      <c r="N25" s="259"/>
      <c r="O25" s="267" t="s">
        <v>22</v>
      </c>
      <c r="P25" s="265">
        <v>45681</v>
      </c>
      <c r="Q25" s="273" t="s">
        <v>593</v>
      </c>
    </row>
    <row r="26" spans="2:17" ht="25.5">
      <c r="B26" s="259">
        <v>23</v>
      </c>
      <c r="C26" s="281" t="s">
        <v>495</v>
      </c>
      <c r="D26" s="275" t="str">
        <f>IFERROR(VLOOKUP([1]!Tabela3[[#This Row],[EMPRESA]],[1]!Tabela2[#Data],3,FALSE),"")</f>
        <v>13.963.910/0001-11</v>
      </c>
      <c r="E26" s="299" t="s">
        <v>496</v>
      </c>
      <c r="F26" s="263">
        <v>119330</v>
      </c>
      <c r="G26" s="294">
        <v>6448.05</v>
      </c>
      <c r="H26" s="259"/>
      <c r="I26" s="272" t="s">
        <v>570</v>
      </c>
      <c r="J26" s="265">
        <v>45681</v>
      </c>
      <c r="K26" s="265">
        <v>45672</v>
      </c>
      <c r="L26" s="259"/>
      <c r="M26" s="266" t="s">
        <v>507</v>
      </c>
      <c r="N26" s="259"/>
      <c r="O26" s="267" t="s">
        <v>22</v>
      </c>
      <c r="P26" s="265">
        <v>45681</v>
      </c>
      <c r="Q26" s="273" t="s">
        <v>596</v>
      </c>
    </row>
    <row r="27" spans="2:17" ht="38.25">
      <c r="B27" s="259">
        <v>24</v>
      </c>
      <c r="C27" s="295" t="s">
        <v>497</v>
      </c>
      <c r="D27" s="277" t="str">
        <f>IFERROR(VLOOKUP([1]!Tabela3[[#This Row],[EMPRESA]],[1]!Tabela2[#Data],3,FALSE),"")</f>
        <v xml:space="preserve"> 05.914.650/0001-66</v>
      </c>
      <c r="E27" s="300" t="s">
        <v>498</v>
      </c>
      <c r="F27" s="263">
        <v>109705</v>
      </c>
      <c r="G27" s="294">
        <v>347975</v>
      </c>
      <c r="H27" s="259"/>
      <c r="I27" s="272" t="s">
        <v>571</v>
      </c>
      <c r="J27" s="265">
        <v>45685</v>
      </c>
      <c r="K27" s="265">
        <v>45672</v>
      </c>
      <c r="L27" s="259"/>
      <c r="M27" s="266" t="s">
        <v>507</v>
      </c>
      <c r="N27" s="259"/>
      <c r="O27" s="267" t="s">
        <v>22</v>
      </c>
      <c r="P27" s="265">
        <v>45685</v>
      </c>
      <c r="Q27" s="273" t="s">
        <v>597</v>
      </c>
    </row>
    <row r="28" spans="2:17">
      <c r="B28" s="259">
        <v>25</v>
      </c>
      <c r="C28" s="271" t="s">
        <v>500</v>
      </c>
      <c r="D28" s="277" t="s">
        <v>501</v>
      </c>
      <c r="E28" s="267" t="s">
        <v>502</v>
      </c>
      <c r="F28" s="263">
        <v>3194</v>
      </c>
      <c r="G28" s="294">
        <v>14225.59</v>
      </c>
      <c r="H28" s="259"/>
      <c r="I28" s="272" t="s">
        <v>572</v>
      </c>
      <c r="J28" s="268" t="s">
        <v>579</v>
      </c>
      <c r="K28" s="265">
        <v>45672</v>
      </c>
      <c r="L28" s="259"/>
      <c r="M28" s="266" t="s">
        <v>507</v>
      </c>
      <c r="N28" s="259"/>
      <c r="O28" s="267" t="s">
        <v>22</v>
      </c>
      <c r="P28" s="268" t="s">
        <v>579</v>
      </c>
      <c r="Q28" s="268" t="s">
        <v>594</v>
      </c>
    </row>
    <row r="29" spans="2:17">
      <c r="B29" s="259">
        <v>26</v>
      </c>
      <c r="C29" s="260" t="s">
        <v>549</v>
      </c>
      <c r="D29" s="269" t="s">
        <v>499</v>
      </c>
      <c r="E29" s="267" t="s">
        <v>556</v>
      </c>
      <c r="F29" s="263">
        <v>34</v>
      </c>
      <c r="G29" s="294">
        <v>1433</v>
      </c>
      <c r="H29" s="259"/>
      <c r="I29" s="272" t="s">
        <v>573</v>
      </c>
      <c r="J29" s="265">
        <v>45685</v>
      </c>
      <c r="K29" s="265">
        <v>45677</v>
      </c>
      <c r="L29" s="259"/>
      <c r="M29" s="266" t="s">
        <v>507</v>
      </c>
      <c r="N29" s="259"/>
      <c r="O29" s="267" t="s">
        <v>22</v>
      </c>
      <c r="P29" s="265">
        <v>45685</v>
      </c>
      <c r="Q29" s="268" t="s">
        <v>595</v>
      </c>
    </row>
    <row r="30" spans="2:17" ht="25.5">
      <c r="B30" s="259">
        <v>27</v>
      </c>
      <c r="C30" s="271" t="s">
        <v>550</v>
      </c>
      <c r="D30" s="277" t="s">
        <v>551</v>
      </c>
      <c r="E30" s="273" t="s">
        <v>557</v>
      </c>
      <c r="F30" s="263">
        <v>54</v>
      </c>
      <c r="G30" s="294">
        <v>15800</v>
      </c>
      <c r="H30" s="259"/>
      <c r="I30" s="271" t="s">
        <v>574</v>
      </c>
      <c r="J30" s="268" t="s">
        <v>580</v>
      </c>
      <c r="K30" s="282">
        <v>45679</v>
      </c>
      <c r="L30" s="259"/>
      <c r="M30" s="266" t="s">
        <v>507</v>
      </c>
      <c r="N30" s="259"/>
      <c r="O30" s="267" t="s">
        <v>22</v>
      </c>
      <c r="P30" s="268" t="s">
        <v>580</v>
      </c>
      <c r="Q30" s="273" t="s">
        <v>598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JANEIRO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2025-04-22T18:18:52Z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