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mila.barcelos\Downloads\"/>
    </mc:Choice>
  </mc:AlternateContent>
  <bookViews>
    <workbookView xWindow="0" yWindow="0" windowWidth="20325" windowHeight="948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S16" i="1"/>
  <c r="T16" i="1" s="1"/>
  <c r="S15" i="1"/>
  <c r="T15" i="1" s="1"/>
  <c r="S14" i="1"/>
  <c r="T14" i="1" s="1"/>
  <c r="S5" i="1"/>
  <c r="T5" i="1" s="1"/>
  <c r="S4" i="1"/>
  <c r="T4" i="1" s="1"/>
  <c r="S3" i="1"/>
  <c r="T3" i="1" s="1"/>
  <c r="E6" i="1"/>
  <c r="S6" i="1" l="1"/>
  <c r="T6" i="1" s="1"/>
  <c r="S17" i="1"/>
  <c r="T17" i="1" s="1"/>
</calcChain>
</file>

<file path=xl/sharedStrings.xml><?xml version="1.0" encoding="utf-8"?>
<sst xmlns="http://schemas.openxmlformats.org/spreadsheetml/2006/main" count="142" uniqueCount="33">
  <si>
    <t>Item</t>
  </si>
  <si>
    <t>CATMAT</t>
  </si>
  <si>
    <t>Preço ARP (R$)</t>
  </si>
  <si>
    <t>Preço Médio Mercado (R$)</t>
  </si>
  <si>
    <t>Economia (%)</t>
  </si>
  <si>
    <t>Observações</t>
  </si>
  <si>
    <t>Notebook</t>
  </si>
  <si>
    <t>14 pol, SSD 480 GB, 16 GB RAM</t>
  </si>
  <si>
    <t>Televisor</t>
  </si>
  <si>
    <t>SMART TV 43 pol, Full HD</t>
  </si>
  <si>
    <t>Câmera de vídeo conferência</t>
  </si>
  <si>
    <t>Full HD</t>
  </si>
  <si>
    <t>Data da Cotação</t>
  </si>
  <si>
    <t>Especificação da ATA</t>
  </si>
  <si>
    <t>Nome do Fornecedor cotado na pesquisa</t>
  </si>
  <si>
    <t>Grupo 1</t>
  </si>
  <si>
    <t>Total</t>
  </si>
  <si>
    <t>Grupo 2</t>
  </si>
  <si>
    <t>Valor Encontrado</t>
  </si>
  <si>
    <t>Endereço eletrônico da proposta</t>
  </si>
  <si>
    <t>PESQUISA DE PREÇOS - Sul e Nordeste</t>
  </si>
  <si>
    <t>PESQUISA DE PREÇOS - Centro-Oeste, Norte e Sudeste</t>
  </si>
  <si>
    <t>Nome do Fornecedor cotado na pesquisa no pianel de preços</t>
  </si>
  <si>
    <t>Painel de preços</t>
  </si>
  <si>
    <t>1ª Especificação do Fornecedor</t>
  </si>
  <si>
    <t>2ª Especificação do Fornecedor</t>
  </si>
  <si>
    <t>3ª Especificação do Fornecedor</t>
  </si>
  <si>
    <t>painel de preços</t>
  </si>
  <si>
    <t>Endereço eletrônico da proposta (copiar o link)</t>
  </si>
  <si>
    <t>xxxx</t>
  </si>
  <si>
    <t>ex. Valor registrado com economia média</t>
  </si>
  <si>
    <t>ex. Preço até XX% inferior ao mercado</t>
  </si>
  <si>
    <t>ex. Economia e conformidade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</si>
</sst>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_-[$R$-416]\ * #,##0.00_-;\-[$R$-416]\ * #,##0.00_-;_-[$R$-416]\ 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8" fontId="0" fillId="0" borderId="0" xfId="0" applyNumberFormat="1" applyAlignment="1"/>
    <xf numFmtId="0" fontId="0" fillId="0" borderId="1" xfId="0" applyBorder="1" applyAlignment="1"/>
    <xf numFmtId="8" fontId="0" fillId="0" borderId="1" xfId="0" applyNumberFormat="1" applyBorder="1" applyAlignment="1"/>
    <xf numFmtId="0" fontId="0" fillId="0" borderId="4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0" fontId="4" fillId="0" borderId="4" xfId="1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/>
    <xf numFmtId="164" fontId="0" fillId="0" borderId="1" xfId="0" applyNumberFormat="1" applyBorder="1" applyAlignment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"/>
  <sheetViews>
    <sheetView tabSelected="1" topLeftCell="I1" zoomScale="80" zoomScaleNormal="80" workbookViewId="0">
      <selection activeCell="U22" sqref="U22"/>
    </sheetView>
  </sheetViews>
  <sheetFormatPr defaultRowHeight="15"/>
  <cols>
    <col min="1" max="1" width="9.140625" style="1"/>
    <col min="2" max="2" width="21.7109375" style="1" customWidth="1"/>
    <col min="3" max="3" width="8.5703125" style="1" bestFit="1" customWidth="1"/>
    <col min="4" max="4" width="27.85546875" style="1" bestFit="1" customWidth="1"/>
    <col min="5" max="6" width="27.85546875" style="1" customWidth="1"/>
    <col min="7" max="7" width="26.7109375" style="1" bestFit="1" customWidth="1"/>
    <col min="8" max="17" width="26.7109375" style="1" customWidth="1"/>
    <col min="18" max="18" width="15.140625" style="1" bestFit="1" customWidth="1"/>
    <col min="19" max="19" width="25" style="1" bestFit="1" customWidth="1"/>
    <col min="20" max="20" width="12.85546875" style="1" customWidth="1"/>
    <col min="21" max="21" width="17.5703125" style="1" customWidth="1"/>
    <col min="22" max="16384" width="9.140625" style="1"/>
  </cols>
  <sheetData>
    <row r="1" spans="1:21">
      <c r="A1" s="18" t="s">
        <v>15</v>
      </c>
      <c r="B1" s="17" t="s">
        <v>21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45">
      <c r="A2" s="18"/>
      <c r="B2" s="2" t="s">
        <v>0</v>
      </c>
      <c r="C2" s="2" t="s">
        <v>1</v>
      </c>
      <c r="D2" s="2" t="s">
        <v>13</v>
      </c>
      <c r="E2" s="2" t="s">
        <v>2</v>
      </c>
      <c r="F2" s="2" t="s">
        <v>24</v>
      </c>
      <c r="G2" s="2" t="s">
        <v>22</v>
      </c>
      <c r="H2" s="2" t="s">
        <v>28</v>
      </c>
      <c r="I2" s="2" t="s">
        <v>18</v>
      </c>
      <c r="J2" s="2" t="s">
        <v>25</v>
      </c>
      <c r="K2" s="2" t="s">
        <v>14</v>
      </c>
      <c r="L2" s="2" t="s">
        <v>19</v>
      </c>
      <c r="M2" s="2" t="s">
        <v>18</v>
      </c>
      <c r="N2" s="2" t="s">
        <v>26</v>
      </c>
      <c r="O2" s="2" t="s">
        <v>14</v>
      </c>
      <c r="P2" s="2" t="s">
        <v>19</v>
      </c>
      <c r="Q2" s="2" t="s">
        <v>18</v>
      </c>
      <c r="R2" s="2" t="s">
        <v>12</v>
      </c>
      <c r="S2" s="2" t="s">
        <v>3</v>
      </c>
      <c r="T2" s="2" t="s">
        <v>4</v>
      </c>
      <c r="U2" s="2" t="s">
        <v>5</v>
      </c>
    </row>
    <row r="3" spans="1:21" ht="45">
      <c r="A3" s="18"/>
      <c r="B3" s="3" t="s">
        <v>6</v>
      </c>
      <c r="C3" s="3">
        <v>601762</v>
      </c>
      <c r="D3" s="3" t="s">
        <v>7</v>
      </c>
      <c r="E3" s="4" t="s">
        <v>29</v>
      </c>
      <c r="F3" s="3" t="s">
        <v>7</v>
      </c>
      <c r="G3" s="4" t="s">
        <v>29</v>
      </c>
      <c r="H3" s="3" t="s">
        <v>27</v>
      </c>
      <c r="I3" s="4" t="s">
        <v>29</v>
      </c>
      <c r="J3" s="3" t="s">
        <v>7</v>
      </c>
      <c r="K3" s="4" t="s">
        <v>29</v>
      </c>
      <c r="L3" s="3" t="s">
        <v>27</v>
      </c>
      <c r="M3" s="4" t="s">
        <v>29</v>
      </c>
      <c r="N3" s="3" t="s">
        <v>7</v>
      </c>
      <c r="O3" s="4" t="s">
        <v>29</v>
      </c>
      <c r="P3" s="3" t="s">
        <v>23</v>
      </c>
      <c r="Q3" s="4" t="s">
        <v>29</v>
      </c>
      <c r="R3" s="9">
        <v>45856</v>
      </c>
      <c r="S3" s="11" t="e">
        <f>AVERAGE(I3,M3,Q3)</f>
        <v>#DIV/0!</v>
      </c>
      <c r="T3" s="10" t="e">
        <f>(S3/E3)-1</f>
        <v>#DIV/0!</v>
      </c>
      <c r="U3" s="3" t="s">
        <v>30</v>
      </c>
    </row>
    <row r="4" spans="1:21" ht="45">
      <c r="A4" s="18"/>
      <c r="B4" s="3" t="s">
        <v>8</v>
      </c>
      <c r="C4" s="3">
        <v>479242</v>
      </c>
      <c r="D4" s="3" t="s">
        <v>9</v>
      </c>
      <c r="E4" s="4" t="s">
        <v>29</v>
      </c>
      <c r="F4" s="3" t="s">
        <v>9</v>
      </c>
      <c r="G4" s="4" t="s">
        <v>29</v>
      </c>
      <c r="H4" s="3" t="s">
        <v>27</v>
      </c>
      <c r="I4" s="4" t="s">
        <v>29</v>
      </c>
      <c r="J4" s="3" t="s">
        <v>9</v>
      </c>
      <c r="K4" s="4" t="s">
        <v>29</v>
      </c>
      <c r="L4" s="3" t="s">
        <v>27</v>
      </c>
      <c r="M4" s="4" t="s">
        <v>29</v>
      </c>
      <c r="N4" s="3" t="s">
        <v>9</v>
      </c>
      <c r="O4" s="4" t="s">
        <v>29</v>
      </c>
      <c r="P4" s="3" t="s">
        <v>23</v>
      </c>
      <c r="Q4" s="4" t="s">
        <v>29</v>
      </c>
      <c r="R4" s="9">
        <v>45856</v>
      </c>
      <c r="S4" s="11" t="e">
        <f>AVERAGE(I4,M4,Q4)</f>
        <v>#DIV/0!</v>
      </c>
      <c r="T4" s="10" t="e">
        <f t="shared" ref="T4:T6" si="0">(S4/E4)-1</f>
        <v>#DIV/0!</v>
      </c>
      <c r="U4" s="3" t="s">
        <v>31</v>
      </c>
    </row>
    <row r="5" spans="1:21" ht="45">
      <c r="A5" s="18"/>
      <c r="B5" s="8" t="s">
        <v>10</v>
      </c>
      <c r="C5" s="8">
        <v>479217</v>
      </c>
      <c r="D5" s="8" t="s">
        <v>11</v>
      </c>
      <c r="E5" s="4" t="s">
        <v>29</v>
      </c>
      <c r="F5" s="8" t="s">
        <v>11</v>
      </c>
      <c r="G5" s="4" t="s">
        <v>29</v>
      </c>
      <c r="H5" s="3" t="s">
        <v>27</v>
      </c>
      <c r="I5" s="4" t="s">
        <v>29</v>
      </c>
      <c r="J5" s="8" t="s">
        <v>11</v>
      </c>
      <c r="K5" s="4" t="s">
        <v>29</v>
      </c>
      <c r="L5" s="3" t="s">
        <v>27</v>
      </c>
      <c r="M5" s="4" t="s">
        <v>29</v>
      </c>
      <c r="N5" s="8" t="s">
        <v>11</v>
      </c>
      <c r="O5" s="4" t="s">
        <v>29</v>
      </c>
      <c r="P5" s="8" t="s">
        <v>23</v>
      </c>
      <c r="Q5" s="4" t="s">
        <v>29</v>
      </c>
      <c r="R5" s="13">
        <v>45856</v>
      </c>
      <c r="S5" s="12" t="e">
        <f>AVERAGE(I5,M5,Q5)</f>
        <v>#DIV/0!</v>
      </c>
      <c r="T5" s="14" t="e">
        <f t="shared" si="0"/>
        <v>#DIV/0!</v>
      </c>
      <c r="U5" s="8" t="s">
        <v>32</v>
      </c>
    </row>
    <row r="6" spans="1:21">
      <c r="A6" s="15" t="s">
        <v>16</v>
      </c>
      <c r="B6" s="6"/>
      <c r="C6" s="6"/>
      <c r="D6" s="6"/>
      <c r="E6" s="16">
        <f>SUM(E3:E5)</f>
        <v>0</v>
      </c>
      <c r="F6" s="7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6" t="e">
        <f>SUM(S3:S5)</f>
        <v>#DIV/0!</v>
      </c>
      <c r="T6" s="10" t="e">
        <f t="shared" si="0"/>
        <v>#DIV/0!</v>
      </c>
      <c r="U6" s="6"/>
    </row>
    <row r="7" spans="1:21">
      <c r="F7" s="5"/>
      <c r="S7" s="5"/>
    </row>
    <row r="11" spans="1:21" ht="15.75" thickBot="1"/>
    <row r="12" spans="1:21">
      <c r="A12" s="18" t="s">
        <v>17</v>
      </c>
      <c r="B12" s="19" t="s">
        <v>20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/>
    </row>
    <row r="13" spans="1:21" ht="45">
      <c r="A13" s="18"/>
      <c r="B13" s="2" t="s">
        <v>0</v>
      </c>
      <c r="C13" s="2" t="s">
        <v>1</v>
      </c>
      <c r="D13" s="2" t="s">
        <v>13</v>
      </c>
      <c r="E13" s="2" t="s">
        <v>2</v>
      </c>
      <c r="F13" s="2" t="s">
        <v>24</v>
      </c>
      <c r="G13" s="2" t="s">
        <v>22</v>
      </c>
      <c r="H13" s="2" t="s">
        <v>28</v>
      </c>
      <c r="I13" s="2" t="s">
        <v>18</v>
      </c>
      <c r="J13" s="2" t="s">
        <v>25</v>
      </c>
      <c r="K13" s="2" t="s">
        <v>14</v>
      </c>
      <c r="L13" s="2" t="s">
        <v>19</v>
      </c>
      <c r="M13" s="2" t="s">
        <v>18</v>
      </c>
      <c r="N13" s="2" t="s">
        <v>26</v>
      </c>
      <c r="O13" s="2" t="s">
        <v>14</v>
      </c>
      <c r="P13" s="2" t="s">
        <v>19</v>
      </c>
      <c r="Q13" s="2" t="s">
        <v>18</v>
      </c>
      <c r="R13" s="2" t="s">
        <v>12</v>
      </c>
      <c r="S13" s="2" t="s">
        <v>3</v>
      </c>
      <c r="T13" s="2" t="s">
        <v>4</v>
      </c>
      <c r="U13" s="2" t="s">
        <v>5</v>
      </c>
    </row>
    <row r="14" spans="1:21" ht="45">
      <c r="A14" s="18"/>
      <c r="B14" s="3" t="s">
        <v>6</v>
      </c>
      <c r="C14" s="3">
        <v>601762</v>
      </c>
      <c r="D14" s="3" t="s">
        <v>7</v>
      </c>
      <c r="E14" s="4" t="s">
        <v>29</v>
      </c>
      <c r="F14" s="3" t="s">
        <v>7</v>
      </c>
      <c r="G14" s="4" t="s">
        <v>29</v>
      </c>
      <c r="H14" s="3" t="s">
        <v>27</v>
      </c>
      <c r="I14" s="4" t="s">
        <v>29</v>
      </c>
      <c r="J14" s="3" t="s">
        <v>7</v>
      </c>
      <c r="K14" s="4" t="s">
        <v>29</v>
      </c>
      <c r="L14" s="3" t="s">
        <v>27</v>
      </c>
      <c r="M14" s="4" t="s">
        <v>29</v>
      </c>
      <c r="N14" s="3" t="s">
        <v>7</v>
      </c>
      <c r="O14" s="4" t="s">
        <v>29</v>
      </c>
      <c r="P14" s="3" t="s">
        <v>23</v>
      </c>
      <c r="Q14" s="4" t="s">
        <v>29</v>
      </c>
      <c r="R14" s="9">
        <v>45856</v>
      </c>
      <c r="S14" s="11" t="e">
        <f>AVERAGE(I14,M14,Q14)</f>
        <v>#DIV/0!</v>
      </c>
      <c r="T14" s="10" t="e">
        <f>(S14/E14)-1</f>
        <v>#DIV/0!</v>
      </c>
      <c r="U14" s="3" t="s">
        <v>30</v>
      </c>
    </row>
    <row r="15" spans="1:21" ht="45">
      <c r="A15" s="18"/>
      <c r="B15" s="3" t="s">
        <v>8</v>
      </c>
      <c r="C15" s="3">
        <v>479242</v>
      </c>
      <c r="D15" s="3" t="s">
        <v>9</v>
      </c>
      <c r="E15" s="4" t="s">
        <v>29</v>
      </c>
      <c r="F15" s="3" t="s">
        <v>9</v>
      </c>
      <c r="G15" s="4" t="s">
        <v>29</v>
      </c>
      <c r="H15" s="3" t="s">
        <v>27</v>
      </c>
      <c r="I15" s="4" t="s">
        <v>29</v>
      </c>
      <c r="J15" s="3" t="s">
        <v>9</v>
      </c>
      <c r="K15" s="4" t="s">
        <v>29</v>
      </c>
      <c r="L15" s="3" t="s">
        <v>27</v>
      </c>
      <c r="M15" s="4" t="s">
        <v>29</v>
      </c>
      <c r="N15" s="3" t="s">
        <v>9</v>
      </c>
      <c r="O15" s="4" t="s">
        <v>29</v>
      </c>
      <c r="P15" s="3" t="s">
        <v>23</v>
      </c>
      <c r="Q15" s="4" t="s">
        <v>29</v>
      </c>
      <c r="R15" s="9">
        <v>45856</v>
      </c>
      <c r="S15" s="11" t="e">
        <f>AVERAGE(I15,M15,Q15)</f>
        <v>#DIV/0!</v>
      </c>
      <c r="T15" s="10" t="e">
        <f t="shared" ref="T15:T17" si="1">(S15/E15)-1</f>
        <v>#DIV/0!</v>
      </c>
      <c r="U15" s="3" t="s">
        <v>31</v>
      </c>
    </row>
    <row r="16" spans="1:21" ht="45">
      <c r="A16" s="18"/>
      <c r="B16" s="8" t="s">
        <v>10</v>
      </c>
      <c r="C16" s="8">
        <v>479217</v>
      </c>
      <c r="D16" s="8" t="s">
        <v>11</v>
      </c>
      <c r="E16" s="4" t="s">
        <v>29</v>
      </c>
      <c r="F16" s="8" t="s">
        <v>11</v>
      </c>
      <c r="G16" s="4" t="s">
        <v>29</v>
      </c>
      <c r="H16" s="3" t="s">
        <v>27</v>
      </c>
      <c r="I16" s="4" t="s">
        <v>29</v>
      </c>
      <c r="J16" s="8" t="s">
        <v>11</v>
      </c>
      <c r="K16" s="4" t="s">
        <v>29</v>
      </c>
      <c r="L16" s="3" t="s">
        <v>27</v>
      </c>
      <c r="M16" s="4" t="s">
        <v>29</v>
      </c>
      <c r="N16" s="8" t="s">
        <v>11</v>
      </c>
      <c r="O16" s="4" t="s">
        <v>29</v>
      </c>
      <c r="P16" s="8" t="s">
        <v>23</v>
      </c>
      <c r="Q16" s="4" t="s">
        <v>29</v>
      </c>
      <c r="R16" s="13">
        <v>45856</v>
      </c>
      <c r="S16" s="12" t="e">
        <f>AVERAGE(I16,M16,Q16)</f>
        <v>#DIV/0!</v>
      </c>
      <c r="T16" s="14" t="e">
        <f t="shared" si="1"/>
        <v>#DIV/0!</v>
      </c>
      <c r="U16" s="8" t="s">
        <v>32</v>
      </c>
    </row>
    <row r="17" spans="1:21">
      <c r="A17" s="15" t="s">
        <v>16</v>
      </c>
      <c r="B17" s="6"/>
      <c r="C17" s="6"/>
      <c r="D17" s="6"/>
      <c r="E17" s="16">
        <f>SUM(E14:E16)</f>
        <v>0</v>
      </c>
      <c r="F17" s="7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16" t="e">
        <f>SUM(S14:S16)</f>
        <v>#DIV/0!</v>
      </c>
      <c r="T17" s="10" t="e">
        <f t="shared" si="1"/>
        <v>#DIV/0!</v>
      </c>
      <c r="U17" s="6"/>
    </row>
  </sheetData>
  <mergeCells count="4">
    <mergeCell ref="B1:U1"/>
    <mergeCell ref="A1:A5"/>
    <mergeCell ref="A12:A16"/>
    <mergeCell ref="B12:U12"/>
  </mergeCells>
  <pageMargins left="0.25" right="0.25" top="0.75" bottom="0.75" header="0.3" footer="0.3"/>
  <pageSetup paperSize="9" scale="2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7FE5C809C8ED4BA7947FF94F916020" ma:contentTypeVersion="14" ma:contentTypeDescription="Create a new document." ma:contentTypeScope="" ma:versionID="2298552079c82df1fa1bc6e38d5acf0f">
  <xsd:schema xmlns:xsd="http://www.w3.org/2001/XMLSchema" xmlns:xs="http://www.w3.org/2001/XMLSchema" xmlns:p="http://schemas.microsoft.com/office/2006/metadata/properties" xmlns:ns3="02337e6f-d0b1-4c72-8797-e8b833ddae89" xmlns:ns4="a27c32a4-49ae-4238-a90b-ff65fe83a3a1" targetNamespace="http://schemas.microsoft.com/office/2006/metadata/properties" ma:root="true" ma:fieldsID="abed6174d0fafa9e57ad81dcb8bfd4ea" ns3:_="" ns4:_="">
    <xsd:import namespace="02337e6f-d0b1-4c72-8797-e8b833ddae89"/>
    <xsd:import namespace="a27c32a4-49ae-4238-a90b-ff65fe83a3a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37e6f-d0b1-4c72-8797-e8b833ddae8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7c32a4-49ae-4238-a90b-ff65fe83a3a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2337e6f-d0b1-4c72-8797-e8b833ddae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4797C-0B84-413F-B804-C3FE8CEEA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337e6f-d0b1-4c72-8797-e8b833ddae89"/>
    <ds:schemaRef ds:uri="a27c32a4-49ae-4238-a90b-ff65fe83a3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1F6465-8371-41B1-92BA-5F7EA0B3BAB2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02337e6f-d0b1-4c72-8797-e8b833ddae89"/>
    <ds:schemaRef ds:uri="a27c32a4-49ae-4238-a90b-ff65fe83a3a1"/>
  </ds:schemaRefs>
</ds:datastoreItem>
</file>

<file path=customXml/itemProps3.xml><?xml version="1.0" encoding="utf-8"?>
<ds:datastoreItem xmlns:ds="http://schemas.openxmlformats.org/officeDocument/2006/customXml" ds:itemID="{535B5211-9F05-443A-B846-1D06ECDA89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Bobadilha de Salles</dc:creator>
  <cp:lastModifiedBy>Camila Girão de Moraes Barcelos</cp:lastModifiedBy>
  <cp:lastPrinted>2025-08-29T13:17:40Z</cp:lastPrinted>
  <dcterms:created xsi:type="dcterms:W3CDTF">2025-07-17T20:24:55Z</dcterms:created>
  <dcterms:modified xsi:type="dcterms:W3CDTF">2025-08-29T13:27:19Z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0x010100057FE5C809C8ED4BA7947FF94F916020</vt:lpwstr>
  </property>
</Properties>
</file>