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AB DECIV\COMUNICAÇÃO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35" i="1"/>
  <c r="J35" i="1"/>
  <c r="J36" i="1" s="1"/>
  <c r="I35" i="1"/>
  <c r="I36" i="1" s="1"/>
  <c r="H35" i="1"/>
  <c r="G35" i="1"/>
  <c r="F35" i="1"/>
  <c r="E35" i="1"/>
  <c r="D35" i="1"/>
  <c r="D36" i="1" s="1"/>
  <c r="M34" i="1"/>
  <c r="L34" i="1"/>
  <c r="L33" i="1"/>
  <c r="M33" i="1" s="1"/>
  <c r="L32" i="1"/>
  <c r="L35" i="1" s="1"/>
  <c r="K31" i="1"/>
  <c r="J31" i="1"/>
  <c r="I31" i="1"/>
  <c r="H31" i="1"/>
  <c r="H36" i="1" s="1"/>
  <c r="G31" i="1"/>
  <c r="G36" i="1" s="1"/>
  <c r="F31" i="1"/>
  <c r="E31" i="1"/>
  <c r="D31" i="1"/>
  <c r="L30" i="1"/>
  <c r="M30" i="1" s="1"/>
  <c r="M29" i="1"/>
  <c r="L29" i="1"/>
  <c r="L28" i="1"/>
  <c r="M28" i="1" s="1"/>
  <c r="L27" i="1"/>
  <c r="L31" i="1" s="1"/>
  <c r="M31" i="1" s="1"/>
  <c r="K26" i="1"/>
  <c r="J26" i="1"/>
  <c r="I26" i="1"/>
  <c r="H26" i="1"/>
  <c r="G26" i="1"/>
  <c r="F26" i="1"/>
  <c r="E26" i="1"/>
  <c r="D26" i="1"/>
  <c r="L25" i="1"/>
  <c r="M25" i="1" s="1"/>
  <c r="M24" i="1"/>
  <c r="L24" i="1"/>
  <c r="L23" i="1"/>
  <c r="M23" i="1" s="1"/>
  <c r="L22" i="1"/>
  <c r="M22" i="1" s="1"/>
  <c r="M21" i="1"/>
  <c r="L21" i="1"/>
  <c r="L20" i="1"/>
  <c r="M20" i="1" s="1"/>
  <c r="L19" i="1"/>
  <c r="L26" i="1" s="1"/>
  <c r="M26" i="1" s="1"/>
  <c r="K18" i="1"/>
  <c r="J18" i="1"/>
  <c r="I18" i="1"/>
  <c r="H18" i="1"/>
  <c r="G18" i="1"/>
  <c r="F18" i="1"/>
  <c r="E18" i="1"/>
  <c r="D18" i="1"/>
  <c r="L17" i="1"/>
  <c r="M17" i="1" s="1"/>
  <c r="M16" i="1"/>
  <c r="L16" i="1"/>
  <c r="L15" i="1"/>
  <c r="M15" i="1" s="1"/>
  <c r="L14" i="1"/>
  <c r="M14" i="1" s="1"/>
  <c r="M13" i="1"/>
  <c r="L13" i="1"/>
  <c r="L12" i="1"/>
  <c r="M12" i="1" s="1"/>
  <c r="L11" i="1"/>
  <c r="M11" i="1" s="1"/>
  <c r="M10" i="1"/>
  <c r="L10" i="1"/>
  <c r="L9" i="1"/>
  <c r="L18" i="1" s="1"/>
  <c r="M18" i="1" s="1"/>
  <c r="K8" i="1"/>
  <c r="J8" i="1"/>
  <c r="I8" i="1"/>
  <c r="H8" i="1"/>
  <c r="G8" i="1"/>
  <c r="F8" i="1"/>
  <c r="F36" i="1" s="1"/>
  <c r="E8" i="1"/>
  <c r="E36" i="1" s="1"/>
  <c r="D8" i="1"/>
  <c r="L7" i="1"/>
  <c r="M7" i="1" s="1"/>
  <c r="L6" i="1"/>
  <c r="M6" i="1" s="1"/>
  <c r="M5" i="1"/>
  <c r="L5" i="1"/>
  <c r="L4" i="1"/>
  <c r="M4" i="1" s="1"/>
  <c r="M35" i="1" l="1"/>
  <c r="L8" i="1"/>
  <c r="M8" i="1" s="1"/>
  <c r="M19" i="1"/>
  <c r="M27" i="1"/>
  <c r="M32" i="1"/>
  <c r="M9" i="1"/>
  <c r="L36" i="1" l="1"/>
  <c r="M36" i="1" s="1"/>
</calcChain>
</file>

<file path=xl/sharedStrings.xml><?xml version="1.0" encoding="utf-8"?>
<sst xmlns="http://schemas.openxmlformats.org/spreadsheetml/2006/main" count="101" uniqueCount="47">
  <si>
    <t xml:space="preserve"> Centros de Atenção Psicossocial por tipo, por UF e por Indicador de CAPS/100 mil habitantes</t>
  </si>
  <si>
    <t>Região</t>
  </si>
  <si>
    <t>UF</t>
  </si>
  <si>
    <t>População Estimada (IBGE 2021)</t>
  </si>
  <si>
    <t>CAPS I</t>
  </si>
  <si>
    <t>CAPS II</t>
  </si>
  <si>
    <t>CAPS III</t>
  </si>
  <si>
    <t>CAPS infanto-juvenil</t>
  </si>
  <si>
    <t>CAPS AD</t>
  </si>
  <si>
    <t>CAPS AD III</t>
  </si>
  <si>
    <t>CAPS AD IV</t>
  </si>
  <si>
    <t>Total Geral</t>
  </si>
  <si>
    <t>Relação de CAPS por 100 mil hab.</t>
  </si>
  <si>
    <t>Centro-Oeste</t>
  </si>
  <si>
    <t>Distrito Federal</t>
  </si>
  <si>
    <t>-</t>
  </si>
  <si>
    <t>Goiás</t>
  </si>
  <si>
    <t>Mato Grosso do Sul</t>
  </si>
  <si>
    <t>Mato Grosso</t>
  </si>
  <si>
    <t>Nordeste</t>
  </si>
  <si>
    <t>Alagoas</t>
  </si>
  <si>
    <t>Bahia</t>
  </si>
  <si>
    <t>Ceará</t>
  </si>
  <si>
    <t>Maranhão</t>
  </si>
  <si>
    <t>Paraíba</t>
  </si>
  <si>
    <t>Pernambuco</t>
  </si>
  <si>
    <t>Piauí</t>
  </si>
  <si>
    <t>Rio Grande do Norte</t>
  </si>
  <si>
    <t>Sergipe</t>
  </si>
  <si>
    <t>Norte</t>
  </si>
  <si>
    <t>Acre</t>
  </si>
  <si>
    <t>Amapá</t>
  </si>
  <si>
    <t>Amazonas</t>
  </si>
  <si>
    <t>Pará</t>
  </si>
  <si>
    <t>Rondônia</t>
  </si>
  <si>
    <t>Roraima</t>
  </si>
  <si>
    <t>Tocantins</t>
  </si>
  <si>
    <t>Sudeste</t>
  </si>
  <si>
    <t>Espírito Santo</t>
  </si>
  <si>
    <t>Minas Gerais</t>
  </si>
  <si>
    <t>Rio de Janeiro</t>
  </si>
  <si>
    <t>São Paulo</t>
  </si>
  <si>
    <t>Sul</t>
  </si>
  <si>
    <t>Paraná</t>
  </si>
  <si>
    <t>Rio Grande do Sul</t>
  </si>
  <si>
    <t>Santa Catarina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</si>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</sst>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7" xfId="0" applyFont="1" applyFill="1" applyBorder="1"/>
    <xf numFmtId="0" fontId="0" fillId="0" borderId="8" xfId="0" applyFont="1" applyFill="1" applyBorder="1"/>
    <xf numFmtId="164" fontId="1" fillId="0" borderId="8" xfId="1" applyNumberFormat="1" applyFont="1" applyFill="1" applyBorder="1"/>
    <xf numFmtId="43" fontId="1" fillId="0" borderId="9" xfId="1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2" borderId="8" xfId="1" applyNumberFormat="1" applyFont="1" applyFill="1" applyBorder="1"/>
    <xf numFmtId="43" fontId="2" fillId="2" borderId="9" xfId="1" applyNumberFormat="1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/>
    </xf>
    <xf numFmtId="164" fontId="2" fillId="2" borderId="11" xfId="1" applyNumberFormat="1" applyFont="1" applyFill="1" applyBorder="1"/>
    <xf numFmtId="43" fontId="2" fillId="2" borderId="12" xfId="1" applyNumberFormat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tabSelected="1" zoomScaleNormal="100" workbookViewId="0">
      <selection activeCell="W11" sqref="W11"/>
    </sheetView>
  </sheetViews>
  <sheetFormatPr defaultRowHeight="15" x14ac:dyDescent="0.25"/>
  <cols>
    <col min="2" max="2" width="15.28515625" customWidth="1"/>
    <col min="3" max="3" width="20.5703125" customWidth="1"/>
    <col min="4" max="4" width="16.42578125" customWidth="1"/>
    <col min="7" max="7" width="9.140625" customWidth="1"/>
  </cols>
  <sheetData>
    <row r="1" spans="2:13" ht="15.75" thickBot="1" x14ac:dyDescent="0.3"/>
    <row r="2" spans="2:13" ht="15.75" thickBot="1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 ht="75" x14ac:dyDescent="0.2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6" t="s">
        <v>12</v>
      </c>
    </row>
    <row r="4" spans="2:13" x14ac:dyDescent="0.25">
      <c r="B4" s="7" t="s">
        <v>13</v>
      </c>
      <c r="C4" s="8" t="s">
        <v>14</v>
      </c>
      <c r="D4" s="9">
        <v>3094325</v>
      </c>
      <c r="E4" s="9">
        <v>1</v>
      </c>
      <c r="F4" s="9">
        <v>3</v>
      </c>
      <c r="G4" s="9"/>
      <c r="H4" s="9">
        <v>2</v>
      </c>
      <c r="I4" s="9">
        <v>4</v>
      </c>
      <c r="J4" s="9">
        <v>3</v>
      </c>
      <c r="K4" s="9" t="s">
        <v>15</v>
      </c>
      <c r="L4" s="9">
        <f>SUM(E4:K4)</f>
        <v>13</v>
      </c>
      <c r="M4" s="10">
        <f t="shared" ref="M4:M35" si="0">((L4*100000)/D4)</f>
        <v>0.4201239365612856</v>
      </c>
    </row>
    <row r="5" spans="2:13" x14ac:dyDescent="0.25">
      <c r="B5" s="7" t="s">
        <v>13</v>
      </c>
      <c r="C5" s="8" t="s">
        <v>16</v>
      </c>
      <c r="D5" s="9">
        <v>7206589</v>
      </c>
      <c r="E5" s="9">
        <v>50</v>
      </c>
      <c r="F5" s="9">
        <v>15</v>
      </c>
      <c r="G5" s="9">
        <v>3</v>
      </c>
      <c r="H5" s="9">
        <v>3</v>
      </c>
      <c r="I5" s="9">
        <v>7</v>
      </c>
      <c r="J5" s="9">
        <v>3</v>
      </c>
      <c r="K5" s="9" t="s">
        <v>15</v>
      </c>
      <c r="L5" s="9">
        <f t="shared" ref="L5:L7" si="1">SUM(E5:K5)</f>
        <v>81</v>
      </c>
      <c r="M5" s="10">
        <f t="shared" si="0"/>
        <v>1.1239714100526614</v>
      </c>
    </row>
    <row r="6" spans="2:13" x14ac:dyDescent="0.25">
      <c r="B6" s="7" t="s">
        <v>13</v>
      </c>
      <c r="C6" s="8" t="s">
        <v>17</v>
      </c>
      <c r="D6" s="9">
        <v>2839188</v>
      </c>
      <c r="E6" s="9">
        <v>17</v>
      </c>
      <c r="F6" s="9">
        <v>6</v>
      </c>
      <c r="G6" s="9">
        <v>3</v>
      </c>
      <c r="H6" s="9">
        <v>2</v>
      </c>
      <c r="I6" s="9">
        <v>3</v>
      </c>
      <c r="J6" s="9"/>
      <c r="K6" s="9">
        <v>1</v>
      </c>
      <c r="L6" s="9">
        <f t="shared" si="1"/>
        <v>32</v>
      </c>
      <c r="M6" s="10">
        <f t="shared" si="0"/>
        <v>1.1270828138185989</v>
      </c>
    </row>
    <row r="7" spans="2:13" x14ac:dyDescent="0.25">
      <c r="B7" s="7" t="s">
        <v>13</v>
      </c>
      <c r="C7" s="8" t="s">
        <v>18</v>
      </c>
      <c r="D7" s="9">
        <v>3567234</v>
      </c>
      <c r="E7" s="9">
        <v>32</v>
      </c>
      <c r="F7" s="9">
        <v>3</v>
      </c>
      <c r="G7" s="9"/>
      <c r="H7" s="9">
        <v>3</v>
      </c>
      <c r="I7" s="9">
        <v>5</v>
      </c>
      <c r="J7" s="9"/>
      <c r="K7" s="9" t="s">
        <v>15</v>
      </c>
      <c r="L7" s="9">
        <f t="shared" si="1"/>
        <v>43</v>
      </c>
      <c r="M7" s="10">
        <f t="shared" si="0"/>
        <v>1.2054157366744094</v>
      </c>
    </row>
    <row r="8" spans="2:13" x14ac:dyDescent="0.25">
      <c r="B8" s="11" t="s">
        <v>13</v>
      </c>
      <c r="C8" s="12"/>
      <c r="D8" s="13">
        <f>SUM(D4:D7)</f>
        <v>16707336</v>
      </c>
      <c r="E8" s="13">
        <f>SUM(E4:E7)</f>
        <v>100</v>
      </c>
      <c r="F8" s="13">
        <f t="shared" ref="F8:L8" si="2">SUM(F4:F7)</f>
        <v>27</v>
      </c>
      <c r="G8" s="13">
        <f t="shared" si="2"/>
        <v>6</v>
      </c>
      <c r="H8" s="13">
        <f t="shared" si="2"/>
        <v>10</v>
      </c>
      <c r="I8" s="13">
        <f t="shared" si="2"/>
        <v>19</v>
      </c>
      <c r="J8" s="13">
        <f t="shared" si="2"/>
        <v>6</v>
      </c>
      <c r="K8" s="13">
        <f t="shared" si="2"/>
        <v>1</v>
      </c>
      <c r="L8" s="13">
        <f t="shared" si="2"/>
        <v>169</v>
      </c>
      <c r="M8" s="14">
        <f t="shared" si="0"/>
        <v>1.0115317008049638</v>
      </c>
    </row>
    <row r="9" spans="2:13" x14ac:dyDescent="0.25">
      <c r="B9" s="7" t="s">
        <v>19</v>
      </c>
      <c r="C9" s="8" t="s">
        <v>20</v>
      </c>
      <c r="D9" s="9">
        <v>3365351</v>
      </c>
      <c r="E9" s="9">
        <v>55</v>
      </c>
      <c r="F9" s="9">
        <v>7</v>
      </c>
      <c r="G9" s="9"/>
      <c r="H9" s="9">
        <v>1</v>
      </c>
      <c r="I9" s="9">
        <v>2</v>
      </c>
      <c r="J9" s="9">
        <v>1</v>
      </c>
      <c r="K9" s="9" t="s">
        <v>15</v>
      </c>
      <c r="L9" s="9">
        <f t="shared" ref="L9:L17" si="3">SUM(E9:K9)</f>
        <v>66</v>
      </c>
      <c r="M9" s="10">
        <f t="shared" si="0"/>
        <v>1.9611624463540356</v>
      </c>
    </row>
    <row r="10" spans="2:13" x14ac:dyDescent="0.25">
      <c r="B10" s="7" t="s">
        <v>19</v>
      </c>
      <c r="C10" s="8" t="s">
        <v>21</v>
      </c>
      <c r="D10" s="9">
        <v>14985284</v>
      </c>
      <c r="E10" s="9">
        <v>192</v>
      </c>
      <c r="F10" s="9">
        <v>35</v>
      </c>
      <c r="G10" s="9">
        <v>5</v>
      </c>
      <c r="H10" s="9">
        <v>11</v>
      </c>
      <c r="I10" s="9">
        <v>17</v>
      </c>
      <c r="J10" s="9">
        <v>6</v>
      </c>
      <c r="K10" s="9" t="s">
        <v>15</v>
      </c>
      <c r="L10" s="9">
        <f t="shared" si="3"/>
        <v>266</v>
      </c>
      <c r="M10" s="10">
        <f t="shared" si="0"/>
        <v>1.7750748000505028</v>
      </c>
    </row>
    <row r="11" spans="2:13" x14ac:dyDescent="0.25">
      <c r="B11" s="7" t="s">
        <v>19</v>
      </c>
      <c r="C11" s="8" t="s">
        <v>22</v>
      </c>
      <c r="D11" s="9">
        <v>9240580</v>
      </c>
      <c r="E11" s="9">
        <v>79</v>
      </c>
      <c r="F11" s="9">
        <v>30</v>
      </c>
      <c r="G11" s="9">
        <v>4</v>
      </c>
      <c r="H11" s="9">
        <v>11</v>
      </c>
      <c r="I11" s="9">
        <v>23</v>
      </c>
      <c r="J11" s="9">
        <v>5</v>
      </c>
      <c r="K11" s="9" t="s">
        <v>15</v>
      </c>
      <c r="L11" s="9">
        <f t="shared" si="3"/>
        <v>152</v>
      </c>
      <c r="M11" s="10">
        <f t="shared" si="0"/>
        <v>1.6449183925684319</v>
      </c>
    </row>
    <row r="12" spans="2:13" x14ac:dyDescent="0.25">
      <c r="B12" s="7" t="s">
        <v>19</v>
      </c>
      <c r="C12" s="8" t="s">
        <v>23</v>
      </c>
      <c r="D12" s="9">
        <v>7153262</v>
      </c>
      <c r="E12" s="9">
        <v>55</v>
      </c>
      <c r="F12" s="9">
        <v>17</v>
      </c>
      <c r="G12" s="9">
        <v>4</v>
      </c>
      <c r="H12" s="9">
        <v>3</v>
      </c>
      <c r="I12" s="9">
        <v>7</v>
      </c>
      <c r="J12" s="9"/>
      <c r="K12" s="9" t="s">
        <v>15</v>
      </c>
      <c r="L12" s="9">
        <f t="shared" si="3"/>
        <v>86</v>
      </c>
      <c r="M12" s="10">
        <f t="shared" si="0"/>
        <v>1.2022487083515185</v>
      </c>
    </row>
    <row r="13" spans="2:13" x14ac:dyDescent="0.25">
      <c r="B13" s="7" t="s">
        <v>19</v>
      </c>
      <c r="C13" s="8" t="s">
        <v>24</v>
      </c>
      <c r="D13" s="9">
        <v>4059905</v>
      </c>
      <c r="E13" s="9">
        <v>71</v>
      </c>
      <c r="F13" s="9">
        <v>8</v>
      </c>
      <c r="G13" s="9">
        <v>5</v>
      </c>
      <c r="H13" s="9">
        <v>12</v>
      </c>
      <c r="I13" s="9">
        <v>6</v>
      </c>
      <c r="J13" s="9">
        <v>11</v>
      </c>
      <c r="K13" s="9" t="s">
        <v>15</v>
      </c>
      <c r="L13" s="9">
        <f t="shared" si="3"/>
        <v>113</v>
      </c>
      <c r="M13" s="10">
        <f t="shared" si="0"/>
        <v>2.7833163583876961</v>
      </c>
    </row>
    <row r="14" spans="2:13" x14ac:dyDescent="0.25">
      <c r="B14" s="7" t="s">
        <v>19</v>
      </c>
      <c r="C14" s="8" t="s">
        <v>25</v>
      </c>
      <c r="D14" s="9">
        <v>9674793</v>
      </c>
      <c r="E14" s="9">
        <v>78</v>
      </c>
      <c r="F14" s="9">
        <v>25</v>
      </c>
      <c r="G14" s="9">
        <v>6</v>
      </c>
      <c r="H14" s="9">
        <v>13</v>
      </c>
      <c r="I14" s="9">
        <v>12</v>
      </c>
      <c r="J14" s="9">
        <v>7</v>
      </c>
      <c r="K14" s="9" t="s">
        <v>15</v>
      </c>
      <c r="L14" s="9">
        <f t="shared" si="3"/>
        <v>141</v>
      </c>
      <c r="M14" s="10">
        <f t="shared" si="0"/>
        <v>1.4573955225708706</v>
      </c>
    </row>
    <row r="15" spans="2:13" x14ac:dyDescent="0.25">
      <c r="B15" s="7" t="s">
        <v>19</v>
      </c>
      <c r="C15" s="8" t="s">
        <v>26</v>
      </c>
      <c r="D15" s="9">
        <v>3289290</v>
      </c>
      <c r="E15" s="9">
        <v>43</v>
      </c>
      <c r="F15" s="9">
        <v>11</v>
      </c>
      <c r="G15" s="9">
        <v>1</v>
      </c>
      <c r="H15" s="9">
        <v>2</v>
      </c>
      <c r="I15" s="9">
        <v>7</v>
      </c>
      <c r="J15" s="9">
        <v>2</v>
      </c>
      <c r="K15" s="9" t="s">
        <v>15</v>
      </c>
      <c r="L15" s="9">
        <f t="shared" si="3"/>
        <v>66</v>
      </c>
      <c r="M15" s="10">
        <f t="shared" si="0"/>
        <v>2.0065120436325166</v>
      </c>
    </row>
    <row r="16" spans="2:13" x14ac:dyDescent="0.25">
      <c r="B16" s="7" t="s">
        <v>19</v>
      </c>
      <c r="C16" s="8" t="s">
        <v>27</v>
      </c>
      <c r="D16" s="9">
        <v>3560903</v>
      </c>
      <c r="E16" s="9">
        <v>20</v>
      </c>
      <c r="F16" s="9">
        <v>11</v>
      </c>
      <c r="G16" s="9">
        <v>1</v>
      </c>
      <c r="H16" s="9">
        <v>3</v>
      </c>
      <c r="I16" s="9">
        <v>6</v>
      </c>
      <c r="J16" s="9">
        <v>4</v>
      </c>
      <c r="K16" s="9" t="s">
        <v>15</v>
      </c>
      <c r="L16" s="9">
        <f t="shared" si="3"/>
        <v>45</v>
      </c>
      <c r="M16" s="10">
        <f t="shared" si="0"/>
        <v>1.2637243979968003</v>
      </c>
    </row>
    <row r="17" spans="2:13" x14ac:dyDescent="0.25">
      <c r="B17" s="7" t="s">
        <v>19</v>
      </c>
      <c r="C17" s="8" t="s">
        <v>28</v>
      </c>
      <c r="D17" s="9">
        <v>2338474</v>
      </c>
      <c r="E17" s="9">
        <v>29</v>
      </c>
      <c r="F17" s="9">
        <v>5</v>
      </c>
      <c r="G17" s="9">
        <v>3</v>
      </c>
      <c r="H17" s="9">
        <v>2</v>
      </c>
      <c r="I17" s="9">
        <v>2</v>
      </c>
      <c r="J17" s="9">
        <v>3</v>
      </c>
      <c r="K17" s="9" t="s">
        <v>15</v>
      </c>
      <c r="L17" s="9">
        <f t="shared" si="3"/>
        <v>44</v>
      </c>
      <c r="M17" s="10">
        <f t="shared" si="0"/>
        <v>1.8815689205866732</v>
      </c>
    </row>
    <row r="18" spans="2:13" x14ac:dyDescent="0.25">
      <c r="B18" s="11" t="s">
        <v>19</v>
      </c>
      <c r="C18" s="12"/>
      <c r="D18" s="13">
        <f>SUM(D9:D17)</f>
        <v>57667842</v>
      </c>
      <c r="E18" s="13">
        <f t="shared" ref="E18:L18" si="4">SUM(E9:E17)</f>
        <v>622</v>
      </c>
      <c r="F18" s="13">
        <f t="shared" si="4"/>
        <v>149</v>
      </c>
      <c r="G18" s="13">
        <f t="shared" si="4"/>
        <v>29</v>
      </c>
      <c r="H18" s="13">
        <f t="shared" si="4"/>
        <v>58</v>
      </c>
      <c r="I18" s="13">
        <f t="shared" si="4"/>
        <v>82</v>
      </c>
      <c r="J18" s="13">
        <f t="shared" si="4"/>
        <v>39</v>
      </c>
      <c r="K18" s="13">
        <f t="shared" si="4"/>
        <v>0</v>
      </c>
      <c r="L18" s="13">
        <f t="shared" si="4"/>
        <v>979</v>
      </c>
      <c r="M18" s="14">
        <f t="shared" si="0"/>
        <v>1.69765326054684</v>
      </c>
    </row>
    <row r="19" spans="2:13" x14ac:dyDescent="0.25">
      <c r="B19" s="7" t="s">
        <v>29</v>
      </c>
      <c r="C19" s="8" t="s">
        <v>30</v>
      </c>
      <c r="D19" s="9">
        <v>906876</v>
      </c>
      <c r="E19" s="9">
        <v>6</v>
      </c>
      <c r="F19" s="9">
        <v>1</v>
      </c>
      <c r="G19" s="9"/>
      <c r="H19" s="9"/>
      <c r="I19" s="9"/>
      <c r="J19" s="9">
        <v>1</v>
      </c>
      <c r="K19" s="9" t="s">
        <v>15</v>
      </c>
      <c r="L19" s="9">
        <f t="shared" ref="L19:L25" si="5">SUM(E19:K19)</f>
        <v>8</v>
      </c>
      <c r="M19" s="10">
        <f t="shared" si="0"/>
        <v>0.88214926847771913</v>
      </c>
    </row>
    <row r="20" spans="2:13" x14ac:dyDescent="0.25">
      <c r="B20" s="7" t="s">
        <v>29</v>
      </c>
      <c r="C20" s="8" t="s">
        <v>31</v>
      </c>
      <c r="D20" s="9">
        <v>877613</v>
      </c>
      <c r="E20" s="9">
        <v>2</v>
      </c>
      <c r="F20" s="9"/>
      <c r="G20" s="9"/>
      <c r="H20" s="9">
        <v>1</v>
      </c>
      <c r="I20" s="9">
        <v>1</v>
      </c>
      <c r="J20" s="9">
        <v>1</v>
      </c>
      <c r="K20" s="9" t="s">
        <v>15</v>
      </c>
      <c r="L20" s="9">
        <f t="shared" si="5"/>
        <v>5</v>
      </c>
      <c r="M20" s="10">
        <f t="shared" si="0"/>
        <v>0.56972720322055392</v>
      </c>
    </row>
    <row r="21" spans="2:13" x14ac:dyDescent="0.25">
      <c r="B21" s="7" t="s">
        <v>29</v>
      </c>
      <c r="C21" s="8" t="s">
        <v>32</v>
      </c>
      <c r="D21" s="9">
        <v>4269995</v>
      </c>
      <c r="E21" s="9">
        <v>16</v>
      </c>
      <c r="F21" s="9">
        <v>4</v>
      </c>
      <c r="G21" s="9">
        <v>2</v>
      </c>
      <c r="H21" s="9">
        <v>1</v>
      </c>
      <c r="I21" s="9">
        <v>1</v>
      </c>
      <c r="J21" s="9">
        <v>1</v>
      </c>
      <c r="K21" s="9" t="s">
        <v>15</v>
      </c>
      <c r="L21" s="9">
        <f t="shared" si="5"/>
        <v>25</v>
      </c>
      <c r="M21" s="10">
        <f t="shared" si="0"/>
        <v>0.585480779251498</v>
      </c>
    </row>
    <row r="22" spans="2:13" x14ac:dyDescent="0.25">
      <c r="B22" s="7" t="s">
        <v>29</v>
      </c>
      <c r="C22" s="8" t="s">
        <v>33</v>
      </c>
      <c r="D22" s="9">
        <v>8777124</v>
      </c>
      <c r="E22" s="9">
        <v>60</v>
      </c>
      <c r="F22" s="9">
        <v>17</v>
      </c>
      <c r="G22" s="9">
        <v>5</v>
      </c>
      <c r="H22" s="9">
        <v>4</v>
      </c>
      <c r="I22" s="9">
        <v>7</v>
      </c>
      <c r="J22" s="9">
        <v>1</v>
      </c>
      <c r="K22" s="9" t="s">
        <v>15</v>
      </c>
      <c r="L22" s="9">
        <f t="shared" si="5"/>
        <v>94</v>
      </c>
      <c r="M22" s="10">
        <f t="shared" si="0"/>
        <v>1.0709658425698441</v>
      </c>
    </row>
    <row r="23" spans="2:13" x14ac:dyDescent="0.25">
      <c r="B23" s="7" t="s">
        <v>29</v>
      </c>
      <c r="C23" s="8" t="s">
        <v>34</v>
      </c>
      <c r="D23" s="9">
        <v>1815278</v>
      </c>
      <c r="E23" s="9">
        <v>14</v>
      </c>
      <c r="F23" s="9">
        <v>5</v>
      </c>
      <c r="G23" s="9"/>
      <c r="H23" s="9">
        <v>1</v>
      </c>
      <c r="I23" s="9">
        <v>1</v>
      </c>
      <c r="J23" s="9"/>
      <c r="K23" s="9" t="s">
        <v>15</v>
      </c>
      <c r="L23" s="9">
        <f t="shared" si="5"/>
        <v>21</v>
      </c>
      <c r="M23" s="10">
        <f t="shared" si="0"/>
        <v>1.1568476013040427</v>
      </c>
    </row>
    <row r="24" spans="2:13" x14ac:dyDescent="0.25">
      <c r="B24" s="7" t="s">
        <v>29</v>
      </c>
      <c r="C24" s="8" t="s">
        <v>35</v>
      </c>
      <c r="D24" s="9">
        <v>652713</v>
      </c>
      <c r="E24" s="9">
        <v>7</v>
      </c>
      <c r="F24" s="9">
        <v>1</v>
      </c>
      <c r="G24" s="9">
        <v>1</v>
      </c>
      <c r="H24" s="9" t="s">
        <v>15</v>
      </c>
      <c r="I24" s="9" t="s">
        <v>15</v>
      </c>
      <c r="J24" s="9">
        <v>1</v>
      </c>
      <c r="K24" s="9" t="s">
        <v>15</v>
      </c>
      <c r="L24" s="9">
        <f t="shared" si="5"/>
        <v>10</v>
      </c>
      <c r="M24" s="10">
        <f t="shared" si="0"/>
        <v>1.5320669268116309</v>
      </c>
    </row>
    <row r="25" spans="2:13" x14ac:dyDescent="0.25">
      <c r="B25" s="7" t="s">
        <v>29</v>
      </c>
      <c r="C25" s="8" t="s">
        <v>36</v>
      </c>
      <c r="D25" s="9">
        <v>1607363</v>
      </c>
      <c r="E25" s="9">
        <v>10</v>
      </c>
      <c r="F25" s="9">
        <v>5</v>
      </c>
      <c r="G25" s="9" t="s">
        <v>15</v>
      </c>
      <c r="H25" s="9" t="s">
        <v>15</v>
      </c>
      <c r="I25" s="9">
        <v>1</v>
      </c>
      <c r="J25" s="9">
        <v>4</v>
      </c>
      <c r="K25" s="9" t="s">
        <v>15</v>
      </c>
      <c r="L25" s="9">
        <f t="shared" si="5"/>
        <v>20</v>
      </c>
      <c r="M25" s="10">
        <f t="shared" si="0"/>
        <v>1.2442740065560798</v>
      </c>
    </row>
    <row r="26" spans="2:13" x14ac:dyDescent="0.25">
      <c r="B26" s="11" t="s">
        <v>29</v>
      </c>
      <c r="C26" s="12"/>
      <c r="D26" s="13">
        <f>SUM(D19:D25)</f>
        <v>18906962</v>
      </c>
      <c r="E26" s="13">
        <f t="shared" ref="E26:L26" si="6">SUM(E19:E25)</f>
        <v>115</v>
      </c>
      <c r="F26" s="13">
        <f t="shared" si="6"/>
        <v>33</v>
      </c>
      <c r="G26" s="13">
        <f t="shared" si="6"/>
        <v>8</v>
      </c>
      <c r="H26" s="13">
        <f t="shared" si="6"/>
        <v>7</v>
      </c>
      <c r="I26" s="13">
        <f t="shared" si="6"/>
        <v>11</v>
      </c>
      <c r="J26" s="13">
        <f t="shared" si="6"/>
        <v>9</v>
      </c>
      <c r="K26" s="13">
        <f t="shared" si="6"/>
        <v>0</v>
      </c>
      <c r="L26" s="13">
        <f t="shared" si="6"/>
        <v>183</v>
      </c>
      <c r="M26" s="14">
        <f t="shared" si="0"/>
        <v>0.96789743376011439</v>
      </c>
    </row>
    <row r="27" spans="2:13" x14ac:dyDescent="0.25">
      <c r="B27" s="7" t="s">
        <v>37</v>
      </c>
      <c r="C27" s="8" t="s">
        <v>38</v>
      </c>
      <c r="D27" s="9">
        <v>4108508</v>
      </c>
      <c r="E27" s="9">
        <v>13</v>
      </c>
      <c r="F27" s="9">
        <v>9</v>
      </c>
      <c r="G27" s="9">
        <v>1</v>
      </c>
      <c r="H27" s="9">
        <v>4</v>
      </c>
      <c r="I27" s="9">
        <v>5</v>
      </c>
      <c r="J27" s="9">
        <v>1</v>
      </c>
      <c r="K27" s="9" t="s">
        <v>15</v>
      </c>
      <c r="L27" s="9">
        <f t="shared" ref="L27:L30" si="7">SUM(E27:K27)</f>
        <v>33</v>
      </c>
      <c r="M27" s="10">
        <f t="shared" si="0"/>
        <v>0.80321128740652326</v>
      </c>
    </row>
    <row r="28" spans="2:13" x14ac:dyDescent="0.25">
      <c r="B28" s="7" t="s">
        <v>37</v>
      </c>
      <c r="C28" s="8" t="s">
        <v>39</v>
      </c>
      <c r="D28" s="9">
        <v>21411923</v>
      </c>
      <c r="E28" s="9">
        <v>189</v>
      </c>
      <c r="F28" s="9">
        <v>64</v>
      </c>
      <c r="G28" s="9">
        <v>20</v>
      </c>
      <c r="H28" s="9">
        <v>41</v>
      </c>
      <c r="I28" s="9">
        <v>40</v>
      </c>
      <c r="J28" s="9">
        <v>24</v>
      </c>
      <c r="K28" s="9">
        <v>1</v>
      </c>
      <c r="L28" s="9">
        <f t="shared" si="7"/>
        <v>379</v>
      </c>
      <c r="M28" s="10">
        <f t="shared" si="0"/>
        <v>1.7700418593883418</v>
      </c>
    </row>
    <row r="29" spans="2:13" x14ac:dyDescent="0.25">
      <c r="B29" s="7" t="s">
        <v>37</v>
      </c>
      <c r="C29" s="8" t="s">
        <v>40</v>
      </c>
      <c r="D29" s="9">
        <v>17463349</v>
      </c>
      <c r="E29" s="9">
        <v>49</v>
      </c>
      <c r="F29" s="9">
        <v>52</v>
      </c>
      <c r="G29" s="9">
        <v>6</v>
      </c>
      <c r="H29" s="9">
        <v>32</v>
      </c>
      <c r="I29" s="9">
        <v>23</v>
      </c>
      <c r="J29" s="9">
        <v>7</v>
      </c>
      <c r="K29" s="9" t="s">
        <v>15</v>
      </c>
      <c r="L29" s="9">
        <f t="shared" si="7"/>
        <v>169</v>
      </c>
      <c r="M29" s="10">
        <f t="shared" si="0"/>
        <v>0.96774106730616216</v>
      </c>
    </row>
    <row r="30" spans="2:13" x14ac:dyDescent="0.25">
      <c r="B30" s="7" t="s">
        <v>37</v>
      </c>
      <c r="C30" s="8" t="s">
        <v>41</v>
      </c>
      <c r="D30" s="9">
        <v>46649132</v>
      </c>
      <c r="E30" s="9">
        <v>123</v>
      </c>
      <c r="F30" s="9">
        <v>110</v>
      </c>
      <c r="G30" s="9">
        <v>46</v>
      </c>
      <c r="H30" s="9">
        <v>79</v>
      </c>
      <c r="I30" s="9">
        <v>83</v>
      </c>
      <c r="J30" s="9">
        <v>21</v>
      </c>
      <c r="K30" s="9" t="s">
        <v>15</v>
      </c>
      <c r="L30" s="9">
        <f t="shared" si="7"/>
        <v>462</v>
      </c>
      <c r="M30" s="10">
        <f t="shared" si="0"/>
        <v>0.99037212525197682</v>
      </c>
    </row>
    <row r="31" spans="2:13" x14ac:dyDescent="0.25">
      <c r="B31" s="11" t="s">
        <v>37</v>
      </c>
      <c r="C31" s="12"/>
      <c r="D31" s="13">
        <f>SUM(D27:D30)</f>
        <v>89632912</v>
      </c>
      <c r="E31" s="13">
        <f t="shared" ref="E31:L31" si="8">SUM(E27:E30)</f>
        <v>374</v>
      </c>
      <c r="F31" s="13">
        <f t="shared" si="8"/>
        <v>235</v>
      </c>
      <c r="G31" s="13">
        <f t="shared" si="8"/>
        <v>73</v>
      </c>
      <c r="H31" s="13">
        <f t="shared" si="8"/>
        <v>156</v>
      </c>
      <c r="I31" s="13">
        <f t="shared" si="8"/>
        <v>151</v>
      </c>
      <c r="J31" s="13">
        <f t="shared" si="8"/>
        <v>53</v>
      </c>
      <c r="K31" s="13">
        <f t="shared" si="8"/>
        <v>1</v>
      </c>
      <c r="L31" s="13">
        <f t="shared" si="8"/>
        <v>1043</v>
      </c>
      <c r="M31" s="14">
        <f t="shared" si="0"/>
        <v>1.1636350719030528</v>
      </c>
    </row>
    <row r="32" spans="2:13" x14ac:dyDescent="0.25">
      <c r="B32" s="7" t="s">
        <v>42</v>
      </c>
      <c r="C32" s="8" t="s">
        <v>43</v>
      </c>
      <c r="D32" s="9">
        <v>11597484</v>
      </c>
      <c r="E32" s="9">
        <v>71</v>
      </c>
      <c r="F32" s="9">
        <v>26</v>
      </c>
      <c r="G32" s="9">
        <v>6</v>
      </c>
      <c r="H32" s="9">
        <v>14</v>
      </c>
      <c r="I32" s="9">
        <v>25</v>
      </c>
      <c r="J32" s="9">
        <v>11</v>
      </c>
      <c r="K32" s="9" t="s">
        <v>15</v>
      </c>
      <c r="L32" s="9">
        <f t="shared" ref="L32:L34" si="9">SUM(E32:K32)</f>
        <v>153</v>
      </c>
      <c r="M32" s="10">
        <f t="shared" si="0"/>
        <v>1.3192516583769376</v>
      </c>
    </row>
    <row r="33" spans="2:13" x14ac:dyDescent="0.25">
      <c r="B33" s="7" t="s">
        <v>42</v>
      </c>
      <c r="C33" s="8" t="s">
        <v>44</v>
      </c>
      <c r="D33" s="9">
        <v>11466630</v>
      </c>
      <c r="E33" s="9">
        <v>81</v>
      </c>
      <c r="F33" s="9">
        <v>42</v>
      </c>
      <c r="G33" s="9">
        <v>2</v>
      </c>
      <c r="H33" s="9">
        <v>30</v>
      </c>
      <c r="I33" s="9">
        <v>30</v>
      </c>
      <c r="J33" s="9">
        <v>15</v>
      </c>
      <c r="K33" s="9">
        <v>1</v>
      </c>
      <c r="L33" s="9">
        <f t="shared" si="9"/>
        <v>201</v>
      </c>
      <c r="M33" s="10">
        <f t="shared" si="0"/>
        <v>1.7529125819879074</v>
      </c>
    </row>
    <row r="34" spans="2:13" x14ac:dyDescent="0.25">
      <c r="B34" s="7" t="s">
        <v>42</v>
      </c>
      <c r="C34" s="8" t="s">
        <v>45</v>
      </c>
      <c r="D34" s="9">
        <v>7338473</v>
      </c>
      <c r="E34" s="9">
        <v>66</v>
      </c>
      <c r="F34" s="9">
        <v>15</v>
      </c>
      <c r="G34" s="9">
        <v>2</v>
      </c>
      <c r="H34" s="9">
        <v>10</v>
      </c>
      <c r="I34" s="9">
        <v>13</v>
      </c>
      <c r="J34" s="9">
        <v>2</v>
      </c>
      <c r="K34" s="9" t="s">
        <v>15</v>
      </c>
      <c r="L34" s="9">
        <f t="shared" si="9"/>
        <v>108</v>
      </c>
      <c r="M34" s="10">
        <f t="shared" si="0"/>
        <v>1.4716958146469981</v>
      </c>
    </row>
    <row r="35" spans="2:13" x14ac:dyDescent="0.25">
      <c r="B35" s="11" t="s">
        <v>42</v>
      </c>
      <c r="C35" s="12"/>
      <c r="D35" s="13">
        <f>SUM(D32:D34)</f>
        <v>30402587</v>
      </c>
      <c r="E35" s="13">
        <f t="shared" ref="E35:L35" si="10">SUM(E32:E34)</f>
        <v>218</v>
      </c>
      <c r="F35" s="13">
        <f t="shared" si="10"/>
        <v>83</v>
      </c>
      <c r="G35" s="13">
        <f t="shared" si="10"/>
        <v>10</v>
      </c>
      <c r="H35" s="13">
        <f t="shared" si="10"/>
        <v>54</v>
      </c>
      <c r="I35" s="13">
        <f t="shared" si="10"/>
        <v>68</v>
      </c>
      <c r="J35" s="13">
        <f t="shared" si="10"/>
        <v>28</v>
      </c>
      <c r="K35" s="13">
        <f t="shared" si="10"/>
        <v>1</v>
      </c>
      <c r="L35" s="13">
        <f t="shared" si="10"/>
        <v>462</v>
      </c>
      <c r="M35" s="14">
        <f t="shared" si="0"/>
        <v>1.5196075255043264</v>
      </c>
    </row>
    <row r="36" spans="2:13" ht="15.75" thickBot="1" x14ac:dyDescent="0.3">
      <c r="B36" s="15" t="s">
        <v>46</v>
      </c>
      <c r="C36" s="16"/>
      <c r="D36" s="17">
        <f>D35+D31+D26+D18+D8</f>
        <v>213317639</v>
      </c>
      <c r="E36" s="17">
        <f t="shared" ref="E36:L36" si="11">E35+E31+E26+E18+E8</f>
        <v>1429</v>
      </c>
      <c r="F36" s="17">
        <f t="shared" si="11"/>
        <v>527</v>
      </c>
      <c r="G36" s="17">
        <f t="shared" si="11"/>
        <v>126</v>
      </c>
      <c r="H36" s="17">
        <f t="shared" si="11"/>
        <v>285</v>
      </c>
      <c r="I36" s="17">
        <f t="shared" si="11"/>
        <v>331</v>
      </c>
      <c r="J36" s="17">
        <f t="shared" si="11"/>
        <v>135</v>
      </c>
      <c r="K36" s="17">
        <f t="shared" si="11"/>
        <v>3</v>
      </c>
      <c r="L36" s="17">
        <f t="shared" si="11"/>
        <v>2836</v>
      </c>
      <c r="M36" s="18">
        <f>(L36*100000)/D36</f>
        <v>1.3294728055751639</v>
      </c>
    </row>
  </sheetData>
  <mergeCells count="1">
    <mergeCell ref="B2:M2"/>
  </mergeCells>
  <pageMargins left="0.51041666666666663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Raiane Fabiula Rodrigues de Azevedo</dc:creator>
  <cp:lastModifiedBy>Raiane Fabiula Rodrigues de Azevedo</cp:lastModifiedBy>
  <cp:lastPrinted>2022-10-07T19:19:08Z</cp:lastPrinted>
  <dcterms:created xsi:type="dcterms:W3CDTF">2022-10-07T19:17:05Z</dcterms:created>
  <dcterms:modified xsi:type="dcterms:W3CDTF">2022-10-07T19:29:38Z</dcterms:modified>
</cp:coreProperties>
</file>