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rfbgov.sharepoint.com/sites/licita.SRRF.RF08/Shared Documents/Equipe de Pregões - Geral/2025/Limpeza SJC/Planilhas Limpeza SJC GUA_2025/"/>
    </mc:Choice>
  </mc:AlternateContent>
  <xr:revisionPtr revIDLastSave="207" documentId="11_7EA501753A814B25FEAC87C0694AA955DD45D05E" xr6:coauthVersionLast="47" xr6:coauthVersionMax="47" xr10:uidLastSave="{30C628F1-431D-4280-B589-D54CF467A29D}"/>
  <bookViews>
    <workbookView xWindow="0" yWindow="12338" windowWidth="22326" windowHeight="11923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2" i="1"/>
  <c r="G3" i="1" l="1"/>
  <c r="I3" i="1" s="1"/>
  <c r="K3" i="1" s="1"/>
  <c r="G4" i="1"/>
  <c r="I4" i="1" s="1"/>
  <c r="K4" i="1" s="1"/>
  <c r="G5" i="1"/>
  <c r="I5" i="1" s="1"/>
  <c r="K5" i="1" s="1"/>
  <c r="G6" i="1"/>
  <c r="I6" i="1" s="1"/>
  <c r="K6" i="1" s="1"/>
  <c r="G7" i="1"/>
  <c r="I7" i="1" s="1"/>
  <c r="K7" i="1" s="1"/>
  <c r="G8" i="1"/>
  <c r="I8" i="1" s="1"/>
  <c r="K8" i="1" s="1"/>
  <c r="G9" i="1"/>
  <c r="I9" i="1" s="1"/>
  <c r="K9" i="1" s="1"/>
  <c r="G10" i="1"/>
  <c r="I10" i="1" s="1"/>
  <c r="K10" i="1" s="1"/>
  <c r="I11" i="1"/>
  <c r="K11" i="1" s="1"/>
  <c r="I12" i="1"/>
  <c r="K12" i="1" s="1"/>
  <c r="G2" i="1"/>
  <c r="I2" i="1" s="1"/>
  <c r="I13" i="1" l="1"/>
  <c r="K13" i="1" s="1"/>
  <c r="K2" i="1"/>
  <c r="E13" i="1"/>
  <c r="F13" i="1"/>
  <c r="D13" i="1"/>
  <c r="G13" i="1" l="1"/>
  <c r="E17" i="1" s="1"/>
</calcChain>
</file>

<file path=xl/sharedStrings.xml><?xml version="1.0" encoding="utf-8"?>
<sst xmlns="http://schemas.openxmlformats.org/spreadsheetml/2006/main" count="24" uniqueCount="24">
  <si>
    <t>Localidade/serviço</t>
  </si>
  <si>
    <t>Valor mensal dos serviços</t>
  </si>
  <si>
    <t>Valor total mensal</t>
  </si>
  <si>
    <t>Total</t>
  </si>
  <si>
    <t>Vigência do contrato</t>
  </si>
  <si>
    <t>meses</t>
  </si>
  <si>
    <t>Valor Total do Contrato</t>
  </si>
  <si>
    <t>DRF/Guarulhos</t>
  </si>
  <si>
    <t>DRF/São José dos Campos</t>
  </si>
  <si>
    <t>ARF/Campos do Jordão</t>
  </si>
  <si>
    <t>ARF Guaratinguetá</t>
  </si>
  <si>
    <t>ARF/Jacareí</t>
  </si>
  <si>
    <t>ARF/Mogi das Cruzes</t>
  </si>
  <si>
    <t>ARF Pindamonhangaba</t>
  </si>
  <si>
    <t>ARF/Suzano</t>
  </si>
  <si>
    <t>ARF/Taubaté</t>
  </si>
  <si>
    <t>IRF/São Sebastião</t>
  </si>
  <si>
    <t>DMA/Taubaté</t>
  </si>
  <si>
    <t>Grupo</t>
  </si>
  <si>
    <t>Item</t>
  </si>
  <si>
    <t>Valor Mensal de OUTROS SERVIÇOS</t>
  </si>
  <si>
    <t>Valor Mensal do Material de Higiene</t>
  </si>
  <si>
    <t>Valor anual</t>
  </si>
  <si>
    <t>Valor total 24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</si>
</sst>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164" formatCode="_-&quot;R$&quot;* #,##0.00_-;&quot;-R$&quot;* #,##0.00_-;_-&quot;R$&quot;* \-??_-;_-@_-"/>
    <numFmt numFmtId="165" formatCode="&quot;R$&quot;#,##0.00;[Red]&quot;-R$&quot;#,##0.00"/>
    <numFmt numFmtId="166" formatCode="&quot;R$&quot;\ #,##0.00"/>
    <numFmt numFmtId="167" formatCode="&quot;R$&quot;\ #,##0.00;[Red]&quot;R$&quot;\ #,##0.00"/>
  </numFmts>
  <fonts count="3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  <charset val="1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rgb="FFD9D9D9"/>
        <bgColor rgb="FFCCCCCC"/>
      </patternFill>
    </fill>
  </fills>
  <borders count="6">
    <border>
      <left/>
      <right/>
      <top/>
      <bottom/>
      <diagonal/>
    </border>
    <border>
      <left/>
      <right/>
      <top style="thin">
        <color rgb="FFF2F2F2"/>
      </top>
      <bottom style="thin">
        <color rgb="FFF2F2F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6">
    <xf numFmtId="0" fontId="0" fillId="0" borderId="0" xfId="0"/>
    <xf numFmtId="0" fontId="0" fillId="4" borderId="0" xfId="0" applyFill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3" fontId="0" fillId="3" borderId="2" xfId="0" applyNumberFormat="1" applyFill="1" applyBorder="1" applyAlignment="1">
      <alignment horizontal="center" vertical="center"/>
    </xf>
    <xf numFmtId="164" fontId="0" fillId="3" borderId="2" xfId="0" applyNumberFormat="1" applyFill="1" applyBorder="1" applyAlignment="1">
      <alignment vertical="center"/>
    </xf>
    <xf numFmtId="3" fontId="0" fillId="4" borderId="2" xfId="0" applyNumberFormat="1" applyFill="1" applyBorder="1" applyAlignment="1">
      <alignment horizontal="center" vertical="center"/>
    </xf>
    <xf numFmtId="164" fontId="0" fillId="4" borderId="2" xfId="0" applyNumberFormat="1" applyFill="1" applyBorder="1" applyAlignment="1">
      <alignment vertical="center"/>
    </xf>
    <xf numFmtId="3" fontId="0" fillId="5" borderId="2" xfId="0" applyNumberFormat="1" applyFill="1" applyBorder="1" applyAlignment="1">
      <alignment horizontal="center" vertical="center"/>
    </xf>
    <xf numFmtId="164" fontId="0" fillId="5" borderId="2" xfId="0" applyNumberForma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1" fillId="6" borderId="0" xfId="0" applyFont="1" applyFill="1" applyAlignment="1">
      <alignment vertical="center"/>
    </xf>
    <xf numFmtId="166" fontId="0" fillId="3" borderId="2" xfId="0" applyNumberFormat="1" applyFill="1" applyBorder="1" applyAlignment="1">
      <alignment horizontal="center" vertical="center"/>
    </xf>
    <xf numFmtId="166" fontId="0" fillId="4" borderId="2" xfId="0" applyNumberFormat="1" applyFill="1" applyBorder="1" applyAlignment="1">
      <alignment horizontal="center" vertical="center"/>
    </xf>
    <xf numFmtId="166" fontId="0" fillId="5" borderId="2" xfId="0" applyNumberFormat="1" applyFill="1" applyBorder="1" applyAlignment="1">
      <alignment horizontal="center" vertical="center"/>
    </xf>
    <xf numFmtId="166" fontId="1" fillId="6" borderId="2" xfId="0" applyNumberFormat="1" applyFont="1" applyFill="1" applyBorder="1" applyAlignment="1">
      <alignment horizontal="center" vertical="center"/>
    </xf>
    <xf numFmtId="166" fontId="0" fillId="0" borderId="2" xfId="0" applyNumberFormat="1" applyFill="1" applyBorder="1" applyAlignment="1">
      <alignment horizontal="center" vertical="center"/>
    </xf>
    <xf numFmtId="166" fontId="0" fillId="0" borderId="2" xfId="0" applyNumberFormat="1" applyBorder="1"/>
    <xf numFmtId="166" fontId="0" fillId="0" borderId="2" xfId="0" applyNumberFormat="1" applyFill="1" applyBorder="1"/>
    <xf numFmtId="44" fontId="0" fillId="0" borderId="0" xfId="1" applyFont="1" applyAlignment="1">
      <alignment horizontal="center"/>
    </xf>
    <xf numFmtId="167" fontId="0" fillId="0" borderId="0" xfId="0" applyNumberFormat="1"/>
    <xf numFmtId="165" fontId="1" fillId="6" borderId="0" xfId="0" applyNumberFormat="1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workbookViewId="0">
      <selection activeCell="E20" sqref="E20:J24"/>
    </sheetView>
  </sheetViews>
  <sheetFormatPr defaultRowHeight="14.4" x14ac:dyDescent="0.3"/>
  <cols>
    <col min="3" max="3" width="23.09765625" customWidth="1"/>
    <col min="4" max="4" width="19.296875" customWidth="1"/>
    <col min="5" max="6" width="18.5" customWidth="1"/>
    <col min="7" max="7" width="16.8984375" customWidth="1"/>
    <col min="8" max="8" width="5.5" customWidth="1"/>
    <col min="9" max="9" width="13.8984375" bestFit="1" customWidth="1"/>
    <col min="10" max="10" width="3.69921875" customWidth="1"/>
    <col min="11" max="11" width="15" customWidth="1"/>
  </cols>
  <sheetData>
    <row r="1" spans="1:11" ht="25.35" x14ac:dyDescent="0.3">
      <c r="A1" s="3" t="s">
        <v>18</v>
      </c>
      <c r="B1" s="3" t="s">
        <v>19</v>
      </c>
      <c r="C1" s="3" t="s">
        <v>0</v>
      </c>
      <c r="D1" s="3" t="s">
        <v>1</v>
      </c>
      <c r="E1" s="3" t="s">
        <v>21</v>
      </c>
      <c r="F1" s="3" t="s">
        <v>20</v>
      </c>
      <c r="G1" s="3" t="s">
        <v>2</v>
      </c>
      <c r="I1" s="3" t="s">
        <v>22</v>
      </c>
      <c r="K1" s="3" t="s">
        <v>23</v>
      </c>
    </row>
    <row r="2" spans="1:11" x14ac:dyDescent="0.3">
      <c r="A2" s="22">
        <v>1</v>
      </c>
      <c r="B2" s="4">
        <v>1</v>
      </c>
      <c r="C2" s="5" t="s">
        <v>7</v>
      </c>
      <c r="D2" s="12">
        <v>25943.14</v>
      </c>
      <c r="E2" s="12">
        <v>3023.49</v>
      </c>
      <c r="F2" s="12">
        <v>298.54000000000002</v>
      </c>
      <c r="G2" s="12">
        <f>D2+E2+F2</f>
        <v>29265.17</v>
      </c>
      <c r="I2" s="17">
        <f>G2*12</f>
        <v>351182.04</v>
      </c>
      <c r="K2" s="17">
        <f>I2*2</f>
        <v>702364.08</v>
      </c>
    </row>
    <row r="3" spans="1:11" x14ac:dyDescent="0.3">
      <c r="A3" s="22"/>
      <c r="B3" s="6">
        <v>2</v>
      </c>
      <c r="C3" s="7" t="s">
        <v>8</v>
      </c>
      <c r="D3" s="13">
        <v>17405.330000000002</v>
      </c>
      <c r="E3" s="13">
        <v>4419.95</v>
      </c>
      <c r="F3" s="16">
        <v>260.2</v>
      </c>
      <c r="G3" s="12">
        <f t="shared" ref="G3:G12" si="0">D3+E3+F3</f>
        <v>22085.480000000003</v>
      </c>
      <c r="I3" s="17">
        <f t="shared" ref="I3:I12" si="1">G3*12</f>
        <v>265025.76</v>
      </c>
      <c r="K3" s="17">
        <f t="shared" ref="K3:K13" si="2">I3*2</f>
        <v>530051.52</v>
      </c>
    </row>
    <row r="4" spans="1:11" x14ac:dyDescent="0.3">
      <c r="A4" s="22"/>
      <c r="B4" s="4">
        <v>3</v>
      </c>
      <c r="C4" s="5" t="s">
        <v>9</v>
      </c>
      <c r="D4" s="12">
        <v>4421.8900000000003</v>
      </c>
      <c r="E4" s="12">
        <v>463.61</v>
      </c>
      <c r="F4" s="12">
        <v>138.77000000000001</v>
      </c>
      <c r="G4" s="12">
        <f t="shared" si="0"/>
        <v>5024.2700000000004</v>
      </c>
      <c r="I4" s="17">
        <f t="shared" si="1"/>
        <v>60291.240000000005</v>
      </c>
      <c r="K4" s="17">
        <f t="shared" si="2"/>
        <v>120582.48000000001</v>
      </c>
    </row>
    <row r="5" spans="1:11" x14ac:dyDescent="0.3">
      <c r="A5" s="22"/>
      <c r="B5" s="6">
        <v>4</v>
      </c>
      <c r="C5" s="7" t="s">
        <v>10</v>
      </c>
      <c r="D5" s="13">
        <v>4634.79</v>
      </c>
      <c r="E5" s="13">
        <v>545.41</v>
      </c>
      <c r="F5" s="13">
        <v>160.63999999999999</v>
      </c>
      <c r="G5" s="12">
        <f t="shared" si="0"/>
        <v>5340.84</v>
      </c>
      <c r="I5" s="17">
        <f t="shared" si="1"/>
        <v>64090.080000000002</v>
      </c>
      <c r="K5" s="17">
        <f t="shared" si="2"/>
        <v>128180.16</v>
      </c>
    </row>
    <row r="6" spans="1:11" x14ac:dyDescent="0.3">
      <c r="A6" s="22"/>
      <c r="B6" s="4">
        <v>5</v>
      </c>
      <c r="C6" s="5" t="s">
        <v>11</v>
      </c>
      <c r="D6" s="12">
        <v>4695.4799999999996</v>
      </c>
      <c r="E6" s="12">
        <v>370.72</v>
      </c>
      <c r="F6" s="12">
        <v>154.71</v>
      </c>
      <c r="G6" s="12">
        <f t="shared" si="0"/>
        <v>5220.91</v>
      </c>
      <c r="I6" s="17">
        <f t="shared" si="1"/>
        <v>62650.92</v>
      </c>
      <c r="K6" s="17">
        <f t="shared" si="2"/>
        <v>125301.84</v>
      </c>
    </row>
    <row r="7" spans="1:11" x14ac:dyDescent="0.3">
      <c r="A7" s="22"/>
      <c r="B7" s="8">
        <v>6</v>
      </c>
      <c r="C7" s="9" t="s">
        <v>12</v>
      </c>
      <c r="D7" s="14">
        <v>4396.22</v>
      </c>
      <c r="E7" s="14">
        <v>656.08</v>
      </c>
      <c r="F7" s="14">
        <v>136.09</v>
      </c>
      <c r="G7" s="12">
        <f t="shared" si="0"/>
        <v>5188.3900000000003</v>
      </c>
      <c r="I7" s="17">
        <f t="shared" si="1"/>
        <v>62260.680000000008</v>
      </c>
      <c r="K7" s="17">
        <f t="shared" si="2"/>
        <v>124521.36000000002</v>
      </c>
    </row>
    <row r="8" spans="1:11" x14ac:dyDescent="0.3">
      <c r="A8" s="22"/>
      <c r="B8" s="4">
        <v>7</v>
      </c>
      <c r="C8" s="5" t="s">
        <v>13</v>
      </c>
      <c r="D8" s="12">
        <v>4471.4799999999996</v>
      </c>
      <c r="E8" s="12">
        <v>427.06</v>
      </c>
      <c r="F8" s="12">
        <v>133.4</v>
      </c>
      <c r="G8" s="12">
        <f t="shared" si="0"/>
        <v>5031.9399999999996</v>
      </c>
      <c r="I8" s="17">
        <f t="shared" si="1"/>
        <v>60383.28</v>
      </c>
      <c r="K8" s="17">
        <f t="shared" si="2"/>
        <v>120766.56</v>
      </c>
    </row>
    <row r="9" spans="1:11" x14ac:dyDescent="0.3">
      <c r="A9" s="22"/>
      <c r="B9" s="8">
        <v>8</v>
      </c>
      <c r="C9" s="9" t="s">
        <v>14</v>
      </c>
      <c r="D9" s="14">
        <v>4569.18</v>
      </c>
      <c r="E9" s="14">
        <v>658.16</v>
      </c>
      <c r="F9" s="14">
        <v>137.38</v>
      </c>
      <c r="G9" s="12">
        <f t="shared" si="0"/>
        <v>5364.72</v>
      </c>
      <c r="I9" s="17">
        <f t="shared" si="1"/>
        <v>64376.639999999999</v>
      </c>
      <c r="K9" s="17">
        <f t="shared" si="2"/>
        <v>128753.28</v>
      </c>
    </row>
    <row r="10" spans="1:11" x14ac:dyDescent="0.3">
      <c r="A10" s="22"/>
      <c r="B10" s="4">
        <v>9</v>
      </c>
      <c r="C10" s="5" t="s">
        <v>15</v>
      </c>
      <c r="D10" s="12">
        <v>59786.82</v>
      </c>
      <c r="E10" s="12">
        <v>4402.34</v>
      </c>
      <c r="F10" s="12">
        <v>774.43</v>
      </c>
      <c r="G10" s="12">
        <f t="shared" si="0"/>
        <v>64963.590000000004</v>
      </c>
      <c r="I10" s="17">
        <f t="shared" si="1"/>
        <v>779563.08000000007</v>
      </c>
      <c r="K10" s="17">
        <f t="shared" si="2"/>
        <v>1559126.1600000001</v>
      </c>
    </row>
    <row r="11" spans="1:11" x14ac:dyDescent="0.3">
      <c r="A11" s="22"/>
      <c r="B11" s="8">
        <v>10</v>
      </c>
      <c r="C11" s="9" t="s">
        <v>16</v>
      </c>
      <c r="D11" s="14">
        <v>9825.4</v>
      </c>
      <c r="E11" s="14">
        <v>603.19000000000005</v>
      </c>
      <c r="F11" s="14">
        <v>206.15</v>
      </c>
      <c r="G11" s="12">
        <f t="shared" si="0"/>
        <v>10634.74</v>
      </c>
      <c r="I11" s="17">
        <f t="shared" si="1"/>
        <v>127616.88</v>
      </c>
      <c r="K11" s="17">
        <f t="shared" si="2"/>
        <v>255233.76</v>
      </c>
    </row>
    <row r="12" spans="1:11" x14ac:dyDescent="0.3">
      <c r="A12" s="22"/>
      <c r="B12" s="4">
        <v>11</v>
      </c>
      <c r="C12" s="5" t="s">
        <v>17</v>
      </c>
      <c r="D12" s="12">
        <v>18989.28</v>
      </c>
      <c r="E12" s="12">
        <v>301.16000000000003</v>
      </c>
      <c r="F12" s="12">
        <v>619.54999999999995</v>
      </c>
      <c r="G12" s="12">
        <f t="shared" si="0"/>
        <v>19909.989999999998</v>
      </c>
      <c r="I12" s="17">
        <f t="shared" si="1"/>
        <v>238919.87999999998</v>
      </c>
      <c r="K12" s="17">
        <f t="shared" si="2"/>
        <v>477839.75999999995</v>
      </c>
    </row>
    <row r="13" spans="1:11" x14ac:dyDescent="0.3">
      <c r="A13" s="23" t="s">
        <v>3</v>
      </c>
      <c r="B13" s="24"/>
      <c r="C13" s="25"/>
      <c r="D13" s="15">
        <f>SUM(D2:D12)</f>
        <v>159139.01</v>
      </c>
      <c r="E13" s="15">
        <f>SUM(E2:E12)</f>
        <v>15871.169999999998</v>
      </c>
      <c r="F13" s="15">
        <f>SUM(F2:F12)</f>
        <v>3019.8599999999997</v>
      </c>
      <c r="G13" s="15">
        <f>SUM(G2:G12)</f>
        <v>178030.03999999998</v>
      </c>
      <c r="I13" s="17">
        <f>SUM(I2:I12)</f>
        <v>2136360.48</v>
      </c>
      <c r="K13" s="18">
        <f t="shared" si="2"/>
        <v>4272720.96</v>
      </c>
    </row>
    <row r="14" spans="1:11" x14ac:dyDescent="0.3">
      <c r="C14" s="1"/>
      <c r="D14" s="1"/>
      <c r="E14" s="1"/>
      <c r="F14" s="1"/>
      <c r="G14" s="1"/>
    </row>
    <row r="15" spans="1:11" x14ac:dyDescent="0.3">
      <c r="A15" s="2"/>
      <c r="B15" s="2"/>
      <c r="C15" s="2" t="s">
        <v>4</v>
      </c>
      <c r="D15" s="2">
        <v>24</v>
      </c>
      <c r="E15" s="10" t="s">
        <v>5</v>
      </c>
      <c r="F15" s="10"/>
      <c r="G15" s="10"/>
    </row>
    <row r="16" spans="1:11" x14ac:dyDescent="0.3">
      <c r="C16" s="1"/>
      <c r="D16" s="1"/>
      <c r="E16" s="1"/>
      <c r="F16" s="1"/>
      <c r="G16" s="1"/>
    </row>
    <row r="17" spans="1:9" x14ac:dyDescent="0.3">
      <c r="A17" s="11"/>
      <c r="B17" s="11"/>
      <c r="C17" s="11" t="s">
        <v>6</v>
      </c>
      <c r="D17" s="11"/>
      <c r="E17" s="21">
        <f>G13*D15</f>
        <v>4272720.959999999</v>
      </c>
      <c r="F17" s="21"/>
      <c r="G17" s="21"/>
    </row>
    <row r="21" spans="1:9" x14ac:dyDescent="0.3">
      <c r="F21" s="19"/>
      <c r="I21" s="20"/>
    </row>
    <row r="22" spans="1:9" x14ac:dyDescent="0.3">
      <c r="I22" s="20"/>
    </row>
  </sheetData>
  <mergeCells count="3">
    <mergeCell ref="E17:G17"/>
    <mergeCell ref="A2:A12"/>
    <mergeCell ref="A13:C1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82DD321D0EB8E4EA7279A1DF6B0B525" ma:contentTypeVersion="15" ma:contentTypeDescription="Crie um novo documento." ma:contentTypeScope="" ma:versionID="264719c7f74534b3c0c002be71413ff8">
  <xsd:schema xmlns:xsd="http://www.w3.org/2001/XMLSchema" xmlns:xs="http://www.w3.org/2001/XMLSchema" xmlns:p="http://schemas.microsoft.com/office/2006/metadata/properties" xmlns:ns2="64a22de5-0768-4b82-a85d-749a4d842431" xmlns:ns3="d5012819-820f-4f58-97cc-92638848d0a5" xmlns:ns4="1c343fe7-d293-48f8-95a0-508e3568d6db" targetNamespace="http://schemas.microsoft.com/office/2006/metadata/properties" ma:root="true" ma:fieldsID="69be44797f7f7b62f2e6bc5819dc49b9" ns2:_="" ns3:_="" ns4:_="">
    <xsd:import namespace="64a22de5-0768-4b82-a85d-749a4d842431"/>
    <xsd:import namespace="d5012819-820f-4f58-97cc-92638848d0a5"/>
    <xsd:import namespace="1c343fe7-d293-48f8-95a0-508e3568d6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OBSERVA_x00c7__x00c3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a22de5-0768-4b82-a85d-749a4d8424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bbb0a7e8-13cc-4f9e-86a5-04ec5dc485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OBSERVA_x00c7__x00c3_O" ma:index="22" nillable="true" ma:displayName="OBSERVAÇÃO" ma:format="Dropdown" ma:internalName="OBSERVA_x00c7__x00c3_O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12819-820f-4f58-97cc-92638848d0a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343fe7-d293-48f8-95a0-508e3568d6db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08c47744-b37c-49b0-b881-66715e9c3cd8}" ma:internalName="TaxCatchAll" ma:showField="CatchAllData" ma:web="d5012819-820f-4f58-97cc-92638848d0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c343fe7-d293-48f8-95a0-508e3568d6db" xsi:nil="true"/>
    <lcf76f155ced4ddcb4097134ff3c332f xmlns="64a22de5-0768-4b82-a85d-749a4d842431">
      <Terms xmlns="http://schemas.microsoft.com/office/infopath/2007/PartnerControls"/>
    </lcf76f155ced4ddcb4097134ff3c332f>
    <OBSERVA_x00c7__x00c3_O xmlns="64a22de5-0768-4b82-a85d-749a4d842431" xsi:nil="true"/>
  </documentManagement>
</p:properties>
</file>

<file path=customXml/itemProps1.xml><?xml version="1.0" encoding="utf-8"?>
<ds:datastoreItem xmlns:ds="http://schemas.openxmlformats.org/officeDocument/2006/customXml" ds:itemID="{2FED2B20-4FB7-4C14-AA04-1C86008290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a22de5-0768-4b82-a85d-749a4d842431"/>
    <ds:schemaRef ds:uri="d5012819-820f-4f58-97cc-92638848d0a5"/>
    <ds:schemaRef ds:uri="1c343fe7-d293-48f8-95a0-508e3568d6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C4D3AD-2685-4DDB-8670-3FFA47CEA0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A8EF5B-4BBF-419C-84A0-6E4148648492}">
  <ds:schemaRefs>
    <ds:schemaRef ds:uri="http://schemas.microsoft.com/office/2006/metadata/properties"/>
    <ds:schemaRef ds:uri="http://schemas.microsoft.com/office/infopath/2007/PartnerControls"/>
    <ds:schemaRef ds:uri="1c343fe7-d293-48f8-95a0-508e3568d6db"/>
    <ds:schemaRef ds:uri="64a22de5-0768-4b82-a85d-749a4d84243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Claudia Kazuko Iwai Moraes Bueno</dc:creator>
  <cp:lastModifiedBy>Ana Claudia Kazuko Iwai Moraes Bueno</cp:lastModifiedBy>
  <dcterms:created xsi:type="dcterms:W3CDTF">2015-06-05T18:17:20Z</dcterms:created>
  <dcterms:modified xsi:type="dcterms:W3CDTF">2025-07-02T14:33:22Z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0x010100082DD321D0EB8E4EA7279A1DF6B0B525</vt:lpwstr>
  </property>
  <property fmtid="{D5CDD505-2E9C-101B-9397-08002B2CF9AE}" pid="3" name="MediaServiceImageTags">
    <vt:lpwstr/>
  </property>
</Properties>
</file>