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05462151659\Desktop\Frete\"/>
    </mc:Choice>
  </mc:AlternateContent>
  <xr:revisionPtr revIDLastSave="0" documentId="13_ncr:1_{5634820B-C9C8-40F2-8C32-7DDEF87124E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roposta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9" l="1"/>
  <c r="H11" i="9"/>
  <c r="H10" i="9"/>
  <c r="H9" i="9"/>
  <c r="H8" i="9"/>
  <c r="G10" i="9" l="1"/>
  <c r="I10" i="9" s="1"/>
  <c r="G8" i="9" l="1"/>
  <c r="I8" i="9" s="1"/>
  <c r="G5" i="9"/>
  <c r="I5" i="9" s="1"/>
  <c r="G9" i="9"/>
  <c r="I9" i="9" s="1"/>
  <c r="G7" i="9" l="1"/>
  <c r="I7" i="9" s="1"/>
  <c r="G6" i="9"/>
  <c r="I6" i="9" s="1"/>
  <c r="G11" i="9"/>
  <c r="I11" i="9" s="1"/>
  <c r="J5" i="9" l="1"/>
</calcChain>
</file>

<file path=xl/sharedStrings.xml><?xml version="1.0" encoding="utf-8"?>
<sst xmlns="http://schemas.openxmlformats.org/spreadsheetml/2006/main" count="20" uniqueCount="20">
  <si>
    <t>Serviço</t>
  </si>
  <si>
    <t>Transporte rodoviário em âmbito nacional</t>
  </si>
  <si>
    <t>Acima de 4.000 Km</t>
  </si>
  <si>
    <t>Volume padrão 
por carga m³ (V)</t>
  </si>
  <si>
    <t>Valor unitário 
por m³ (P)</t>
  </si>
  <si>
    <t>Valor por translado 
(T=VxP)</t>
  </si>
  <si>
    <t>Qtd anual estimada 
de translados (Q)</t>
  </si>
  <si>
    <t>Valor anual estimado 
(A=TxQ)</t>
  </si>
  <si>
    <t>501 - 1000</t>
  </si>
  <si>
    <t>Distância Origem - Destino
Faixas de Kilometragem</t>
  </si>
  <si>
    <t>Prazo para entrega
(dias úteis)</t>
  </si>
  <si>
    <t>Transporte rodoviário, em âmbito nacional, com (des)montagem, (des)embalagem, (des)carrego e seguro de bens móveis de interesse da SRRF02, inclusive para mudança de servidores conforme Decreto 4.004/01, no sistema direto porta-à porta, com prazo para coleta de até 03 dias úteis</t>
  </si>
  <si>
    <t>Até 100 km</t>
  </si>
  <si>
    <t>101 - 500</t>
  </si>
  <si>
    <t>1001 - 2000</t>
  </si>
  <si>
    <t>2001 - 3000</t>
  </si>
  <si>
    <t>3001 - 4000</t>
  </si>
  <si>
    <t>VALOR GLOBAL 
03 ANOS</t>
  </si>
  <si>
    <t>PROPOSTA DE PREÇO COM BASE NA MEDIANA</t>
  </si>
  <si>
    <t>Lance mensal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</si>
</sst>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2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2" fontId="0" fillId="3" borderId="2" xfId="0" applyNumberForma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 wrapText="1"/>
    </xf>
    <xf numFmtId="2" fontId="0" fillId="3" borderId="4" xfId="0" applyNumberForma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43" fontId="0" fillId="0" borderId="0" xfId="1" applyFont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164" fontId="0" fillId="4" borderId="0" xfId="0" applyNumberFormat="1" applyFill="1" applyAlignment="1">
      <alignment vertical="center" wrapText="1"/>
    </xf>
    <xf numFmtId="164" fontId="0" fillId="4" borderId="0" xfId="0" applyNumberForma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359216</xdr:rowOff>
    </xdr:from>
    <xdr:to>
      <xdr:col>7</xdr:col>
      <xdr:colOff>956234</xdr:colOff>
      <xdr:row>1</xdr:row>
      <xdr:rowOff>234575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6794" y="359216"/>
          <a:ext cx="7885205" cy="63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47"/>
  <sheetViews>
    <sheetView showGridLines="0" tabSelected="1" topLeftCell="B1" zoomScale="85" zoomScaleNormal="85" workbookViewId="0">
      <selection activeCell="K15" sqref="K15"/>
    </sheetView>
  </sheetViews>
  <sheetFormatPr defaultColWidth="9.1796875" defaultRowHeight="14.5" x14ac:dyDescent="0.35"/>
  <cols>
    <col min="1" max="1" width="2.453125" style="19" customWidth="1"/>
    <col min="2" max="2" width="36.7265625" style="1" customWidth="1"/>
    <col min="3" max="3" width="23.90625" style="19" bestFit="1" customWidth="1"/>
    <col min="4" max="4" width="16.6328125" style="1" bestFit="1" customWidth="1"/>
    <col min="5" max="5" width="14.453125" style="1" bestFit="1" customWidth="1"/>
    <col min="6" max="6" width="12.1796875" style="19" bestFit="1" customWidth="1"/>
    <col min="7" max="7" width="17.08984375" style="19" bestFit="1" customWidth="1"/>
    <col min="8" max="8" width="17.26953125" style="19" bestFit="1" customWidth="1"/>
    <col min="9" max="9" width="20.1796875" style="19" bestFit="1" customWidth="1"/>
    <col min="10" max="10" width="16.7265625" style="19" customWidth="1"/>
    <col min="11" max="16384" width="9.1796875" style="19"/>
  </cols>
  <sheetData>
    <row r="1" spans="2:10" ht="60" customHeight="1" x14ac:dyDescent="0.35">
      <c r="B1" s="4"/>
    </row>
    <row r="2" spans="2:10" ht="45" customHeight="1" x14ac:dyDescent="0.35">
      <c r="B2" s="37" t="s">
        <v>18</v>
      </c>
      <c r="C2" s="37"/>
      <c r="D2" s="37"/>
      <c r="E2" s="37"/>
      <c r="F2" s="37"/>
      <c r="G2" s="37"/>
      <c r="H2" s="37"/>
      <c r="I2" s="37"/>
      <c r="J2" s="37"/>
    </row>
    <row r="3" spans="2:10" ht="30" customHeight="1" x14ac:dyDescent="0.35">
      <c r="B3" s="34" t="s">
        <v>1</v>
      </c>
      <c r="C3" s="35"/>
      <c r="D3" s="35"/>
      <c r="E3" s="35"/>
      <c r="F3" s="35"/>
      <c r="G3" s="35"/>
      <c r="H3" s="35"/>
      <c r="I3" s="35"/>
      <c r="J3" s="36"/>
    </row>
    <row r="4" spans="2:10" ht="30" customHeight="1" x14ac:dyDescent="0.35">
      <c r="B4" s="2" t="s">
        <v>0</v>
      </c>
      <c r="C4" s="17" t="s">
        <v>9</v>
      </c>
      <c r="D4" s="18" t="s">
        <v>10</v>
      </c>
      <c r="E4" s="3" t="s">
        <v>3</v>
      </c>
      <c r="F4" s="13" t="s">
        <v>4</v>
      </c>
      <c r="G4" s="3" t="s">
        <v>5</v>
      </c>
      <c r="H4" s="3" t="s">
        <v>6</v>
      </c>
      <c r="I4" s="3" t="s">
        <v>7</v>
      </c>
      <c r="J4" s="9" t="s">
        <v>17</v>
      </c>
    </row>
    <row r="5" spans="2:10" x14ac:dyDescent="0.35">
      <c r="B5" s="31" t="s">
        <v>11</v>
      </c>
      <c r="C5" s="20" t="s">
        <v>12</v>
      </c>
      <c r="D5" s="10">
        <v>5</v>
      </c>
      <c r="E5" s="10">
        <v>27</v>
      </c>
      <c r="F5" s="14">
        <v>155.55000000000001</v>
      </c>
      <c r="G5" s="5">
        <f>E5*F5</f>
        <v>4199.8500000000004</v>
      </c>
      <c r="H5" s="28">
        <v>1</v>
      </c>
      <c r="I5" s="5">
        <f>G5*H5</f>
        <v>4199.8500000000004</v>
      </c>
      <c r="J5" s="38">
        <f>SUM(I5:I11)*3</f>
        <v>538986.55499999993</v>
      </c>
    </row>
    <row r="6" spans="2:10" x14ac:dyDescent="0.35">
      <c r="B6" s="32"/>
      <c r="C6" s="21" t="s">
        <v>13</v>
      </c>
      <c r="D6" s="11">
        <v>7</v>
      </c>
      <c r="E6" s="11">
        <v>27</v>
      </c>
      <c r="F6" s="15">
        <v>231.8</v>
      </c>
      <c r="G6" s="6">
        <f t="shared" ref="G6:G11" si="0">E6*F6</f>
        <v>6258.6</v>
      </c>
      <c r="H6" s="29">
        <v>1</v>
      </c>
      <c r="I6" s="6">
        <f t="shared" ref="I6:I11" si="1">G6*H6</f>
        <v>6258.6</v>
      </c>
      <c r="J6" s="39"/>
    </row>
    <row r="7" spans="2:10" x14ac:dyDescent="0.35">
      <c r="B7" s="32"/>
      <c r="C7" s="21" t="s">
        <v>8</v>
      </c>
      <c r="D7" s="11">
        <v>7</v>
      </c>
      <c r="E7" s="11">
        <v>27</v>
      </c>
      <c r="F7" s="15">
        <v>330</v>
      </c>
      <c r="G7" s="6">
        <f t="shared" si="0"/>
        <v>8910</v>
      </c>
      <c r="H7" s="29">
        <v>1</v>
      </c>
      <c r="I7" s="6">
        <f t="shared" si="1"/>
        <v>8910</v>
      </c>
      <c r="J7" s="39"/>
    </row>
    <row r="8" spans="2:10" x14ac:dyDescent="0.35">
      <c r="B8" s="32"/>
      <c r="C8" s="21" t="s">
        <v>14</v>
      </c>
      <c r="D8" s="11">
        <v>10</v>
      </c>
      <c r="E8" s="11">
        <v>27</v>
      </c>
      <c r="F8" s="15">
        <v>353.92499999999995</v>
      </c>
      <c r="G8" s="6">
        <f t="shared" si="0"/>
        <v>9555.9749999999985</v>
      </c>
      <c r="H8" s="29">
        <f>ROUNDUP(3/20*12,0)</f>
        <v>2</v>
      </c>
      <c r="I8" s="6">
        <f t="shared" si="1"/>
        <v>19111.949999999997</v>
      </c>
      <c r="J8" s="39"/>
    </row>
    <row r="9" spans="2:10" x14ac:dyDescent="0.35">
      <c r="B9" s="32"/>
      <c r="C9" s="22" t="s">
        <v>15</v>
      </c>
      <c r="D9" s="11">
        <v>10</v>
      </c>
      <c r="E9" s="11">
        <v>27</v>
      </c>
      <c r="F9" s="15">
        <v>441</v>
      </c>
      <c r="G9" s="6">
        <f t="shared" si="0"/>
        <v>11907</v>
      </c>
      <c r="H9" s="29">
        <f>ROUNDUP(7/20*12,0)</f>
        <v>5</v>
      </c>
      <c r="I9" s="6">
        <f t="shared" si="1"/>
        <v>59535</v>
      </c>
      <c r="J9" s="39"/>
    </row>
    <row r="10" spans="2:10" x14ac:dyDescent="0.35">
      <c r="B10" s="32"/>
      <c r="C10" s="22" t="s">
        <v>16</v>
      </c>
      <c r="D10" s="25">
        <v>15</v>
      </c>
      <c r="E10" s="25">
        <v>27</v>
      </c>
      <c r="F10" s="15">
        <v>460.18499999999995</v>
      </c>
      <c r="G10" s="6">
        <f t="shared" ref="G10" si="2">E10*F10</f>
        <v>12424.994999999999</v>
      </c>
      <c r="H10" s="29">
        <f>ROUNDUP(4/20*12,0)</f>
        <v>3</v>
      </c>
      <c r="I10" s="6">
        <f t="shared" ref="I10" si="3">G10*H10</f>
        <v>37274.985000000001</v>
      </c>
      <c r="J10" s="39"/>
    </row>
    <row r="11" spans="2:10" x14ac:dyDescent="0.35">
      <c r="B11" s="33"/>
      <c r="C11" s="23" t="s">
        <v>2</v>
      </c>
      <c r="D11" s="12">
        <v>20</v>
      </c>
      <c r="E11" s="12">
        <v>27</v>
      </c>
      <c r="F11" s="16">
        <v>547.79999999999995</v>
      </c>
      <c r="G11" s="7">
        <f t="shared" si="0"/>
        <v>14790.599999999999</v>
      </c>
      <c r="H11" s="30">
        <f>ROUNDUP(5/20*12,0)</f>
        <v>3</v>
      </c>
      <c r="I11" s="7">
        <f t="shared" si="1"/>
        <v>44371.799999999996</v>
      </c>
      <c r="J11" s="40"/>
    </row>
    <row r="12" spans="2:10" x14ac:dyDescent="0.35">
      <c r="F12" s="27"/>
      <c r="I12" s="26"/>
      <c r="J12" s="8"/>
    </row>
    <row r="13" spans="2:10" ht="14.5" customHeight="1" x14ac:dyDescent="0.35">
      <c r="H13" s="24"/>
      <c r="I13" s="41" t="s">
        <v>19</v>
      </c>
      <c r="J13" s="42">
        <f>J5/36</f>
        <v>14971.848749999997</v>
      </c>
    </row>
    <row r="14" spans="2:10" x14ac:dyDescent="0.35">
      <c r="H14" s="24"/>
      <c r="I14" s="26"/>
      <c r="J14" s="8"/>
    </row>
    <row r="15" spans="2:10" x14ac:dyDescent="0.35">
      <c r="J15" s="8"/>
    </row>
    <row r="16" spans="2:10" x14ac:dyDescent="0.35">
      <c r="J16" s="8"/>
    </row>
    <row r="17" spans="10:10" x14ac:dyDescent="0.35">
      <c r="J17" s="8"/>
    </row>
    <row r="18" spans="10:10" x14ac:dyDescent="0.35">
      <c r="J18" s="8"/>
    </row>
    <row r="19" spans="10:10" x14ac:dyDescent="0.35">
      <c r="J19" s="8"/>
    </row>
    <row r="20" spans="10:10" x14ac:dyDescent="0.35">
      <c r="J20" s="8"/>
    </row>
    <row r="21" spans="10:10" x14ac:dyDescent="0.35">
      <c r="J21" s="8"/>
    </row>
    <row r="22" spans="10:10" x14ac:dyDescent="0.35">
      <c r="J22" s="8"/>
    </row>
    <row r="23" spans="10:10" x14ac:dyDescent="0.35">
      <c r="J23" s="8"/>
    </row>
    <row r="24" spans="10:10" x14ac:dyDescent="0.35">
      <c r="J24" s="8"/>
    </row>
    <row r="25" spans="10:10" x14ac:dyDescent="0.35">
      <c r="J25" s="8"/>
    </row>
    <row r="26" spans="10:10" x14ac:dyDescent="0.35">
      <c r="J26" s="8"/>
    </row>
    <row r="27" spans="10:10" x14ac:dyDescent="0.35">
      <c r="J27" s="8"/>
    </row>
    <row r="28" spans="10:10" x14ac:dyDescent="0.35">
      <c r="J28" s="8"/>
    </row>
    <row r="29" spans="10:10" x14ac:dyDescent="0.35">
      <c r="J29" s="8"/>
    </row>
    <row r="30" spans="10:10" x14ac:dyDescent="0.35">
      <c r="J30" s="8"/>
    </row>
    <row r="31" spans="10:10" x14ac:dyDescent="0.35">
      <c r="J31" s="8"/>
    </row>
    <row r="32" spans="10:10" x14ac:dyDescent="0.35">
      <c r="J32" s="8"/>
    </row>
    <row r="33" spans="10:10" x14ac:dyDescent="0.35">
      <c r="J33" s="8"/>
    </row>
    <row r="34" spans="10:10" x14ac:dyDescent="0.35">
      <c r="J34" s="8"/>
    </row>
    <row r="35" spans="10:10" x14ac:dyDescent="0.35">
      <c r="J35" s="8"/>
    </row>
    <row r="36" spans="10:10" x14ac:dyDescent="0.35">
      <c r="J36" s="8"/>
    </row>
    <row r="37" spans="10:10" x14ac:dyDescent="0.35">
      <c r="J37" s="8"/>
    </row>
    <row r="38" spans="10:10" x14ac:dyDescent="0.35">
      <c r="J38" s="8"/>
    </row>
    <row r="39" spans="10:10" x14ac:dyDescent="0.35">
      <c r="J39" s="8"/>
    </row>
    <row r="40" spans="10:10" x14ac:dyDescent="0.35">
      <c r="J40" s="8"/>
    </row>
    <row r="41" spans="10:10" x14ac:dyDescent="0.35">
      <c r="J41" s="8"/>
    </row>
    <row r="42" spans="10:10" x14ac:dyDescent="0.35">
      <c r="J42" s="8"/>
    </row>
    <row r="43" spans="10:10" x14ac:dyDescent="0.35">
      <c r="J43" s="8"/>
    </row>
    <row r="44" spans="10:10" x14ac:dyDescent="0.35">
      <c r="J44" s="8"/>
    </row>
    <row r="45" spans="10:10" x14ac:dyDescent="0.35">
      <c r="J45" s="8"/>
    </row>
    <row r="46" spans="10:10" x14ac:dyDescent="0.35">
      <c r="J46" s="8"/>
    </row>
    <row r="47" spans="10:10" x14ac:dyDescent="0.35">
      <c r="J47" s="8"/>
    </row>
  </sheetData>
  <mergeCells count="4">
    <mergeCell ref="B5:B11"/>
    <mergeCell ref="B3:J3"/>
    <mergeCell ref="B2:J2"/>
    <mergeCell ref="J5:J1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</vt:lpstr>
    </vt:vector>
  </TitlesOfParts>
  <Company>Secretaria de 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Tamara da Costa Nery de Oliveira</dc:creator>
  <cp:lastModifiedBy>Gustavo Amorim Antunes</cp:lastModifiedBy>
  <cp:lastPrinted>2024-10-25T13:22:01Z</cp:lastPrinted>
  <dcterms:created xsi:type="dcterms:W3CDTF">2024-10-07T14:04:16Z</dcterms:created>
  <dcterms:modified xsi:type="dcterms:W3CDTF">2025-09-29T23:19:55Z</dcterms:modified>
</cp:coreProperties>
</file>