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man\Documents\Previdencia\RGPC\2026 1 Tri\"/>
    </mc:Choice>
  </mc:AlternateContent>
  <xr:revisionPtr revIDLastSave="0" documentId="13_ncr:1_{E86F29DB-F9F3-4A43-9071-443A7CA8F5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_EAPC e Seguradoras" sheetId="9" r:id="rId1"/>
  </sheets>
  <externalReferences>
    <externalReference r:id="rId2"/>
    <externalReference r:id="rId3"/>
    <externalReference r:id="rId4"/>
  </externalReferences>
  <definedNames>
    <definedName name="_xlnm._FilterDatabase" localSheetId="0" hidden="1">'Dados_EAPC e Seguradoras'!$A$1:$G$45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5" i="9"/>
  <c r="C13" i="9"/>
  <c r="C14" i="9"/>
  <c r="C16" i="9"/>
  <c r="C17" i="9"/>
  <c r="C19" i="9"/>
  <c r="C18" i="9"/>
  <c r="C20" i="9"/>
  <c r="C21" i="9"/>
  <c r="C22" i="9"/>
  <c r="C23" i="9"/>
  <c r="C24" i="9"/>
  <c r="C25" i="9"/>
  <c r="C26" i="9"/>
  <c r="C28" i="9"/>
  <c r="C27" i="9"/>
  <c r="C29" i="9"/>
  <c r="C30" i="9"/>
  <c r="C31" i="9"/>
  <c r="C34" i="9"/>
  <c r="C33" i="9"/>
  <c r="C32" i="9"/>
  <c r="C35" i="9"/>
  <c r="C36" i="9"/>
  <c r="C38" i="9"/>
  <c r="C37" i="9"/>
  <c r="C39" i="9"/>
  <c r="C40" i="9"/>
  <c r="C41" i="9"/>
  <c r="C44" i="9"/>
  <c r="C43" i="9"/>
  <c r="C42" i="9"/>
  <c r="C2" i="9"/>
  <c r="F3" i="9" l="1"/>
  <c r="F4" i="9"/>
  <c r="F5" i="9"/>
  <c r="F6" i="9"/>
  <c r="F7" i="9"/>
  <c r="F8" i="9"/>
  <c r="F9" i="9"/>
  <c r="F10" i="9"/>
  <c r="F11" i="9"/>
  <c r="F12" i="9"/>
  <c r="F15" i="9"/>
  <c r="F13" i="9"/>
  <c r="F14" i="9"/>
  <c r="F16" i="9"/>
  <c r="F17" i="9"/>
  <c r="F19" i="9"/>
  <c r="F18" i="9"/>
  <c r="F20" i="9"/>
  <c r="F21" i="9"/>
  <c r="F22" i="9"/>
  <c r="F23" i="9"/>
  <c r="F24" i="9"/>
  <c r="F25" i="9"/>
  <c r="F26" i="9"/>
  <c r="F28" i="9"/>
  <c r="F27" i="9"/>
  <c r="F29" i="9"/>
  <c r="F30" i="9"/>
  <c r="F31" i="9"/>
  <c r="F34" i="9"/>
  <c r="F33" i="9"/>
  <c r="F32" i="9"/>
  <c r="F35" i="9"/>
  <c r="F36" i="9"/>
  <c r="F38" i="9"/>
  <c r="F37" i="9"/>
  <c r="F39" i="9"/>
  <c r="F40" i="9"/>
  <c r="F41" i="9"/>
  <c r="F44" i="9"/>
  <c r="F43" i="9"/>
  <c r="F42" i="9"/>
  <c r="F2" i="9"/>
  <c r="E2" i="9"/>
  <c r="E3" i="9"/>
  <c r="E4" i="9"/>
  <c r="E5" i="9"/>
  <c r="E6" i="9"/>
  <c r="E7" i="9"/>
  <c r="E8" i="9"/>
  <c r="E9" i="9"/>
  <c r="E10" i="9"/>
  <c r="E11" i="9"/>
  <c r="E12" i="9"/>
  <c r="E15" i="9"/>
  <c r="E13" i="9"/>
  <c r="E14" i="9"/>
  <c r="E16" i="9"/>
  <c r="E17" i="9"/>
  <c r="E19" i="9"/>
  <c r="E18" i="9"/>
  <c r="E20" i="9"/>
  <c r="E21" i="9"/>
  <c r="E22" i="9"/>
  <c r="E23" i="9"/>
  <c r="E24" i="9"/>
  <c r="E25" i="9"/>
  <c r="E26" i="9"/>
  <c r="E28" i="9"/>
  <c r="E27" i="9"/>
  <c r="E29" i="9"/>
  <c r="E30" i="9"/>
  <c r="E31" i="9"/>
  <c r="E34" i="9"/>
  <c r="E33" i="9"/>
  <c r="E32" i="9"/>
  <c r="E35" i="9"/>
  <c r="E36" i="9"/>
  <c r="E38" i="9"/>
  <c r="E37" i="9"/>
  <c r="E39" i="9"/>
  <c r="E40" i="9"/>
  <c r="E41" i="9"/>
  <c r="E44" i="9"/>
  <c r="E43" i="9"/>
  <c r="E42" i="9"/>
  <c r="D2" i="9"/>
  <c r="D3" i="9"/>
  <c r="D4" i="9"/>
  <c r="D5" i="9"/>
  <c r="D6" i="9"/>
  <c r="D7" i="9"/>
  <c r="D8" i="9"/>
  <c r="D9" i="9"/>
  <c r="D10" i="9"/>
  <c r="D11" i="9"/>
  <c r="D12" i="9"/>
  <c r="D15" i="9"/>
  <c r="D13" i="9"/>
  <c r="D14" i="9"/>
  <c r="D16" i="9"/>
  <c r="D17" i="9"/>
  <c r="D19" i="9"/>
  <c r="D18" i="9"/>
  <c r="D20" i="9"/>
  <c r="D21" i="9"/>
  <c r="D22" i="9"/>
  <c r="D23" i="9"/>
  <c r="D24" i="9"/>
  <c r="D25" i="9"/>
  <c r="D26" i="9"/>
  <c r="D28" i="9"/>
  <c r="D27" i="9"/>
  <c r="D29" i="9"/>
  <c r="D30" i="9"/>
  <c r="D31" i="9"/>
  <c r="D34" i="9"/>
  <c r="D33" i="9"/>
  <c r="D32" i="9"/>
  <c r="D35" i="9"/>
  <c r="D36" i="9"/>
  <c r="D38" i="9"/>
  <c r="D37" i="9"/>
  <c r="D39" i="9"/>
  <c r="D40" i="9"/>
  <c r="D41" i="9"/>
  <c r="D44" i="9"/>
  <c r="D43" i="9"/>
  <c r="D42" i="9"/>
  <c r="G28" i="9" l="1"/>
  <c r="G41" i="9"/>
  <c r="G26" i="9"/>
  <c r="G3" i="9"/>
  <c r="G2" i="9"/>
  <c r="G9" i="9"/>
  <c r="G5" i="9"/>
  <c r="G22" i="9"/>
  <c r="G27" i="9"/>
  <c r="G39" i="9"/>
  <c r="G29" i="9"/>
  <c r="G37" i="9"/>
  <c r="G25" i="9"/>
  <c r="G44" i="9"/>
  <c r="G8" i="9"/>
  <c r="G15" i="9"/>
  <c r="G4" i="9"/>
  <c r="G34" i="9"/>
  <c r="G17" i="9"/>
  <c r="G38" i="9"/>
  <c r="G35" i="9"/>
  <c r="G14" i="9"/>
  <c r="G16" i="9"/>
  <c r="G13" i="9"/>
  <c r="G33" i="9"/>
  <c r="G32" i="9"/>
  <c r="G12" i="9"/>
  <c r="G40" i="9"/>
  <c r="G31" i="9"/>
  <c r="G10" i="9"/>
  <c r="G18" i="9"/>
  <c r="G30" i="9"/>
  <c r="G11" i="9"/>
  <c r="G36" i="9"/>
  <c r="G19" i="9"/>
  <c r="G43" i="9"/>
  <c r="G45" i="9"/>
  <c r="G7" i="9"/>
  <c r="G20" i="9"/>
  <c r="G6" i="9"/>
  <c r="G23" i="9"/>
</calcChain>
</file>

<file path=xl/sharedStrings.xml><?xml version="1.0" encoding="utf-8"?>
<sst xmlns="http://schemas.openxmlformats.org/spreadsheetml/2006/main" count="55" uniqueCount="53">
  <si>
    <t>Contribuições</t>
  </si>
  <si>
    <t>Benefícios</t>
  </si>
  <si>
    <t>Resgates</t>
  </si>
  <si>
    <t>CNPJ</t>
  </si>
  <si>
    <t>ALFA PREVIDÊNCIA E VIDA S.A.</t>
  </si>
  <si>
    <t>ASPECIR PREVIDÊNCIA</t>
  </si>
  <si>
    <t>AUXILIADORA PREVIDÊNCIA</t>
  </si>
  <si>
    <t>BMG SEGURADORA S.A.</t>
  </si>
  <si>
    <t>BRADESCO VIDA E PREVIDÊNCIA S.A.</t>
  </si>
  <si>
    <t>BRASILPREV SEGUROS E PREVIDÊNCIA S/A</t>
  </si>
  <si>
    <t>BTG Pactual Vida e Previdência S.A.</t>
  </si>
  <si>
    <t>CAIXA VIDA E PREVIDÊNCIA S.A.</t>
  </si>
  <si>
    <t>CAPEMISA SEGURADORA DE VIDA E PREVIDÊNCIA S/A</t>
  </si>
  <si>
    <t>COMPREV VIDA E PREVIDÊNCIA S.A.</t>
  </si>
  <si>
    <t>EQ SEGUROS S.A.</t>
  </si>
  <si>
    <t>EQUATORIAL PREVIDÊNCIA COMPLEMENTAR</t>
  </si>
  <si>
    <t xml:space="preserve">FUTURO - PREVIDÊNCIA PRIVADA </t>
  </si>
  <si>
    <t>GBOEX - GREMIO BENEFICENTE</t>
  </si>
  <si>
    <t>ICATU SEGUROS S.A</t>
  </si>
  <si>
    <t>ITAU SEGUROS S.A.</t>
  </si>
  <si>
    <t>ITAÚ VIDA E PREVIDÊNCIA S/A</t>
  </si>
  <si>
    <t>MAPFRE PREVIDÊNCIA S.A.</t>
  </si>
  <si>
    <t>MBM Previdência Complementar</t>
  </si>
  <si>
    <t>MBM SEGURADORA S.A.</t>
  </si>
  <si>
    <t xml:space="preserve">METROPOLITAN LIFE SEGUROS E PREVIDÊNCIA </t>
  </si>
  <si>
    <t>MONGERAL AEGON SEGUROS E PREVIDÊNCIA S. A.</t>
  </si>
  <si>
    <t>PORTO SEGURO VIDA E PREVIDÊNCIA S/A.</t>
  </si>
  <si>
    <t>PREVIMIL VIDA E PREVIDÊNCIA S.A.</t>
  </si>
  <si>
    <t>RECÍPROCA ASSISTÊNCIA</t>
  </si>
  <si>
    <t>RIO GRANDE SEGUROS E PREVIDÊNCIA S.A.</t>
  </si>
  <si>
    <t>SABEMI PREVIDÊNCIA PRIVADA</t>
  </si>
  <si>
    <t>SABEMI SEGURADORA S.A.</t>
  </si>
  <si>
    <t xml:space="preserve">SAFRA VIDA E PREVIDÊNCIA S.A. </t>
  </si>
  <si>
    <t>SICOOB SEGURADORA DE VIDA E PREVIDÊNCIA S.A.</t>
  </si>
  <si>
    <t>SOCIEDADE CAXIENSE DE MÚTUO SOCORRO - PREVIDÊNCIA PRIVADA</t>
  </si>
  <si>
    <t>SUL AMÉRICA SEGUROS DE PESSOAS E PREVIDÊNCIA S.A.</t>
  </si>
  <si>
    <t xml:space="preserve">UNIÃO SEGURADORA S.A. - VIDA E PREVIDÊNCIA </t>
  </si>
  <si>
    <t>UNIMED SEGURADORA S.A.</t>
  </si>
  <si>
    <t>Upofa - União Previdencial</t>
  </si>
  <si>
    <t>VIVER PREVIDÊNCIA</t>
  </si>
  <si>
    <t>XP VIDA E PREVIDÊNCIA S.A.</t>
  </si>
  <si>
    <t>ZURICH BRASIL VIDA E PREVIDÊNCIA S.A.</t>
  </si>
  <si>
    <t>ZURICH SANTANDER BRASIL SEGUROS E PREVIDÊNCIA S.A.</t>
  </si>
  <si>
    <t>Nome da Entidade</t>
  </si>
  <si>
    <t>Sítio Eletrônico</t>
  </si>
  <si>
    <t>Ativo de Investimentos</t>
  </si>
  <si>
    <t>VINCI VIDA E PREVIDÊNCIA S.A.</t>
  </si>
  <si>
    <t>HOJE PREVIDÊNCIA PRIVADA</t>
  </si>
  <si>
    <t>KOVR PREVIDÊNCIA S.A</t>
  </si>
  <si>
    <t>-</t>
  </si>
  <si>
    <t>ARCESP SEGURADORA S.A.</t>
  </si>
  <si>
    <t>EVIDENCE PREVIDÊNCIA S.A.</t>
  </si>
  <si>
    <t>Fonte: SUSEP. Elaboração: COINF/CGEAC/DERPC (março/2026).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</si>
</sst>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0000000000000"/>
    <numFmt numFmtId="166" formatCode="00&quot;.&quot;000&quot;.&quot;000&quot;/&quot;0000&quot;-&quot;00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Open Sans"/>
      <family val="2"/>
    </font>
    <font>
      <sz val="10"/>
      <color rgb="FF000000"/>
      <name val="Open Sans"/>
      <family val="2"/>
    </font>
    <font>
      <u/>
      <sz val="10"/>
      <color theme="10"/>
      <name val="Open Sans"/>
      <family val="2"/>
    </font>
    <font>
      <sz val="10"/>
      <color theme="10"/>
      <name val="Open Sans"/>
      <family val="2"/>
    </font>
    <font>
      <b/>
      <sz val="10"/>
      <color theme="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192232"/>
        <bgColor indexed="64"/>
      </patternFill>
    </fill>
    <fill>
      <patternFill patternType="solid">
        <fgColor rgb="FF192232"/>
        <bgColor theme="4" tint="0.79998168889431442"/>
      </patternFill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 applyFont="1"/>
    <xf numFmtId="0" fontId="3" fillId="0" borderId="0" xfId="2"/>
    <xf numFmtId="165" fontId="3" fillId="0" borderId="0" xfId="2" applyNumberFormat="1"/>
    <xf numFmtId="0" fontId="3" fillId="0" borderId="0" xfId="2" applyAlignment="1">
      <alignment horizontal="center" vertical="center"/>
    </xf>
    <xf numFmtId="43" fontId="3" fillId="0" borderId="0" xfId="1" applyFont="1"/>
    <xf numFmtId="0" fontId="1" fillId="0" borderId="0" xfId="2" applyFont="1"/>
    <xf numFmtId="0" fontId="10" fillId="2" borderId="0" xfId="2" applyFont="1" applyFill="1" applyAlignment="1">
      <alignment horizontal="center" vertical="center"/>
    </xf>
    <xf numFmtId="165" fontId="10" fillId="2" borderId="0" xfId="2" applyNumberFormat="1" applyFont="1" applyFill="1" applyAlignment="1">
      <alignment horizontal="center" vertical="center"/>
    </xf>
    <xf numFmtId="43" fontId="10" fillId="2" borderId="0" xfId="1" applyFont="1" applyFill="1" applyAlignment="1">
      <alignment horizontal="center" vertical="center"/>
    </xf>
    <xf numFmtId="164" fontId="10" fillId="3" borderId="0" xfId="1" applyNumberFormat="1" applyFont="1" applyFill="1" applyBorder="1" applyAlignment="1">
      <alignment horizontal="center" vertical="center"/>
    </xf>
    <xf numFmtId="0" fontId="6" fillId="4" borderId="0" xfId="2" applyFont="1" applyFill="1"/>
    <xf numFmtId="166" fontId="7" fillId="4" borderId="0" xfId="0" applyNumberFormat="1" applyFont="1" applyFill="1"/>
    <xf numFmtId="43" fontId="6" fillId="4" borderId="0" xfId="1" applyFont="1" applyFill="1"/>
    <xf numFmtId="0" fontId="8" fillId="4" borderId="0" xfId="3" applyFont="1" applyFill="1" applyAlignment="1">
      <alignment horizontal="center" vertical="center"/>
    </xf>
    <xf numFmtId="0" fontId="9" fillId="4" borderId="0" xfId="3" applyFont="1" applyFill="1" applyAlignment="1">
      <alignment horizontal="center" vertical="center"/>
    </xf>
  </cellXfs>
  <cellStyles count="5">
    <cellStyle name="Hiperlink" xfId="3" builtinId="8"/>
    <cellStyle name="Normal" xfId="0" builtinId="0"/>
    <cellStyle name="Normal 2" xfId="2" xr:uid="{00000000-0005-0000-0000-000002000000}"/>
    <cellStyle name="Normal 2 2" xfId="4" xr:uid="{A1B1CD9D-EB47-4D8C-92EA-5BAAAA28650B}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CE6F1"/>
      <color rgb="FF192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ldimara\RGPC\RGPC_2026\03.2026\MinPrev_2026_mar&#231;o.xlsx" TargetMode="External"/><Relationship Id="rId1" Type="http://schemas.openxmlformats.org/officeDocument/2006/relationships/externalLinkPath" Target="file:///D:\Eldimara\RGPC\RGPC_2026\03.2026\MinPrev_2026_mar&#231;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ldimara\RGPC\RGPC_2026\03.2026\Dados_Complementares_MinPrev_202603.xlsx" TargetMode="External"/><Relationship Id="rId1" Type="http://schemas.openxmlformats.org/officeDocument/2006/relationships/externalLinkPath" Target="file:///D:\Eldimara\RGPC\RGPC_2026\03.2026\Dados_Complementares_MinPrev_20260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ldimara\RGPC\RGPC_2025\1&#186;%20trimestre_2025\Dados%20por%20Entidade_03.25.xlsx" TargetMode="External"/><Relationship Id="rId1" Type="http://schemas.openxmlformats.org/officeDocument/2006/relationships/externalLinkPath" Target="file:///D:\Eldimara\RGPC\RGPC_2025\1&#186;%20trimestre_2025\Dados%20por%20Entidade_03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ao"/>
      <sheetName val="Ativos"/>
      <sheetName val="Provisoes_Tecnicas"/>
      <sheetName val="Contribuicoes"/>
      <sheetName val="Beneficios"/>
      <sheetName val="Resgates"/>
      <sheetName val="Qtd_Empresas"/>
      <sheetName val="Investimentos"/>
      <sheetName val="Prazo_Medio_RF"/>
    </sheetNames>
    <sheetDataSet>
      <sheetData sheetId="0" refreshError="1"/>
      <sheetData sheetId="1">
        <row r="9">
          <cell r="F9" t="str">
            <v>NOME DA EMPRESA</v>
          </cell>
          <cell r="G9" t="str">
            <v>VOLUME DE ATIVOS (R$)</v>
          </cell>
        </row>
        <row r="10">
          <cell r="F10" t="str">
            <v>BRASILPREV SEGUROS E PREVIDÊNCIA S/A</v>
          </cell>
          <cell r="G10">
            <v>488849866322.17963</v>
          </cell>
        </row>
        <row r="11">
          <cell r="F11" t="str">
            <v>BRADESCO VIDA E PREVIDÊNCIA S.A.</v>
          </cell>
          <cell r="G11">
            <v>424269730406.87018</v>
          </cell>
        </row>
        <row r="12">
          <cell r="F12" t="str">
            <v>ITAÚ VIDA E PREVIDÊNCIA S/A</v>
          </cell>
          <cell r="G12">
            <v>364060582847.23993</v>
          </cell>
        </row>
        <row r="13">
          <cell r="F13" t="str">
            <v>CAIXA VIDA E PREVIDÊNCIA S.A.</v>
          </cell>
          <cell r="G13">
            <v>217802360336.24994</v>
          </cell>
        </row>
        <row r="14">
          <cell r="F14" t="str">
            <v>ZURICH SANTANDER BRASIL SEGUROS E PREVIDÊNCIA S.A.</v>
          </cell>
          <cell r="G14">
            <v>122362728940.03995</v>
          </cell>
        </row>
        <row r="15">
          <cell r="F15" t="str">
            <v>XP VIDA E PREVIDÊNCIA S.A.</v>
          </cell>
          <cell r="G15">
            <v>95314475480.97995</v>
          </cell>
        </row>
        <row r="16">
          <cell r="F16" t="str">
            <v>ICATU SEGUROS S.A</v>
          </cell>
          <cell r="G16">
            <v>54935894467.000069</v>
          </cell>
        </row>
        <row r="17">
          <cell r="F17" t="str">
            <v>BTG Pactual Vida e Previdência S.A.</v>
          </cell>
          <cell r="G17">
            <v>47519326333.029945</v>
          </cell>
        </row>
        <row r="18">
          <cell r="F18" t="str">
            <v xml:space="preserve">Safra Vida e Previdência S.A. </v>
          </cell>
          <cell r="G18">
            <v>34242500163.769997</v>
          </cell>
        </row>
        <row r="19">
          <cell r="F19" t="str">
            <v>SUL AMÉRICA SEGUROS DE PESSOAS E PREVIDÊNCIA S.A.</v>
          </cell>
          <cell r="G19">
            <v>11976157642.720001</v>
          </cell>
        </row>
        <row r="20">
          <cell r="F20" t="str">
            <v>RIO GRANDE SEGUROS E PREVIDÊNCIA S.A.</v>
          </cell>
          <cell r="G20">
            <v>7572020270.3400002</v>
          </cell>
        </row>
        <row r="21">
          <cell r="F21" t="str">
            <v>PORTO SEGURO VIDA E PREVIDÊNCIA S/A.</v>
          </cell>
          <cell r="G21">
            <v>6672317893.0799999</v>
          </cell>
        </row>
        <row r="22">
          <cell r="F22" t="str">
            <v xml:space="preserve">METROPOLITAN LIFE SEGUROS E PREVIDÊNCIA </v>
          </cell>
          <cell r="G22">
            <v>5837798206.8999987</v>
          </cell>
        </row>
        <row r="23">
          <cell r="F23" t="str">
            <v>ITAU SEGUROS S.A.</v>
          </cell>
          <cell r="G23">
            <v>5770313726.5800009</v>
          </cell>
        </row>
        <row r="24">
          <cell r="F24" t="str">
            <v>MONGERAL AEGON SEGUROS E PREVIDÊNCIA S. A.</v>
          </cell>
          <cell r="G24">
            <v>4783906441.3830862</v>
          </cell>
        </row>
        <row r="25">
          <cell r="F25" t="str">
            <v>MAPFRE PREVIDÊNCIA S.A.</v>
          </cell>
          <cell r="G25">
            <v>3378115505.3799996</v>
          </cell>
        </row>
        <row r="26">
          <cell r="F26" t="str">
            <v>SICOOB SEGURADORA DE VIDA E PREVIDÊNCIA S.A.</v>
          </cell>
          <cell r="G26">
            <v>2911133203.5600004</v>
          </cell>
        </row>
        <row r="27">
          <cell r="F27" t="str">
            <v>UNIMED SEGURADORA S.A.</v>
          </cell>
          <cell r="G27">
            <v>2745171253.23</v>
          </cell>
        </row>
        <row r="28">
          <cell r="F28" t="str">
            <v>ZURICH BRASIL VIDA E PREVIDÊNCIA S.A.</v>
          </cell>
          <cell r="G28">
            <v>2475301669.7800002</v>
          </cell>
        </row>
        <row r="29">
          <cell r="F29" t="str">
            <v>EVIDENCE PREVIDÊNCIA S.A.</v>
          </cell>
          <cell r="G29">
            <v>2171306710.3099999</v>
          </cell>
        </row>
        <row r="30">
          <cell r="F30" t="str">
            <v>CAPEMISA SEGURADORA DE VIDA E PREVIDÊNCIA S/A</v>
          </cell>
          <cell r="G30">
            <v>1232480941.8699996</v>
          </cell>
        </row>
        <row r="31">
          <cell r="F31" t="str">
            <v>ALFA PREVIDÊNCIA E VIDA S.A.</v>
          </cell>
          <cell r="G31">
            <v>586906480.14999998</v>
          </cell>
        </row>
        <row r="32">
          <cell r="F32" t="str">
            <v>VINCI VIDA E PREVIDÊNCIA S.A.</v>
          </cell>
          <cell r="G32">
            <v>543398003.68999994</v>
          </cell>
        </row>
        <row r="33">
          <cell r="F33" t="str">
            <v>GBOEX - GREMIO BENEFICENTE</v>
          </cell>
          <cell r="G33">
            <v>403900216.85999995</v>
          </cell>
        </row>
        <row r="34">
          <cell r="F34" t="str">
            <v>BMG SEGURADORA S.A.</v>
          </cell>
          <cell r="G34">
            <v>190215594.63999996</v>
          </cell>
        </row>
        <row r="35">
          <cell r="F35" t="str">
            <v>COMPREV VIDA E PREVIDÊNCIA S.A.</v>
          </cell>
          <cell r="G35">
            <v>186888828.65000001</v>
          </cell>
        </row>
        <row r="36">
          <cell r="F36" t="str">
            <v>ASPECIR PREVIDÊNCIA</v>
          </cell>
          <cell r="G36">
            <v>183066538.03</v>
          </cell>
        </row>
        <row r="37">
          <cell r="F37" t="str">
            <v>EQUATORIAL PREVIDÊNCIA COMPLEMENTAR</v>
          </cell>
          <cell r="G37">
            <v>147055912.92000002</v>
          </cell>
        </row>
        <row r="38">
          <cell r="F38" t="str">
            <v>SOCIEDADE CAXIENSE DE MÚTUO SOCORRO - PREVIDÊNCIA PRIVADA</v>
          </cell>
          <cell r="G38">
            <v>131624283.17000002</v>
          </cell>
        </row>
        <row r="39">
          <cell r="F39" t="str">
            <v>SABEMI SEGURADORA S.A.</v>
          </cell>
          <cell r="G39">
            <v>108003911.86</v>
          </cell>
        </row>
        <row r="40">
          <cell r="F40" t="str">
            <v>RECÍPROCA ASSISTÊNCIA</v>
          </cell>
          <cell r="G40">
            <v>78807142.969999999</v>
          </cell>
        </row>
        <row r="41">
          <cell r="F41" t="str">
            <v>PREVIMIL VIDA E PREVIDÊNCIA S.A.</v>
          </cell>
          <cell r="G41">
            <v>76288319.579999998</v>
          </cell>
        </row>
        <row r="42">
          <cell r="F42" t="str">
            <v>KOVR PREVIDÊNCIA S.A</v>
          </cell>
          <cell r="G42">
            <v>74123820.609999999</v>
          </cell>
        </row>
        <row r="43">
          <cell r="F43" t="str">
            <v>MBM SEGURADORA S.A.</v>
          </cell>
          <cell r="G43">
            <v>65713870.659999989</v>
          </cell>
        </row>
        <row r="44">
          <cell r="F44" t="str">
            <v xml:space="preserve">UNIÃO SEGURADORA S.A. - VIDA E PREVIDÊNCIA </v>
          </cell>
          <cell r="G44">
            <v>52090791.650000006</v>
          </cell>
        </row>
        <row r="45">
          <cell r="F45" t="str">
            <v xml:space="preserve">FUTURO - PREVIDÊNCIA PRIVADA </v>
          </cell>
          <cell r="G45">
            <v>50233819.859999999</v>
          </cell>
        </row>
        <row r="46">
          <cell r="F46" t="str">
            <v>MBM Previdência Complementar</v>
          </cell>
          <cell r="G46">
            <v>44075851.18</v>
          </cell>
        </row>
        <row r="47">
          <cell r="F47" t="str">
            <v>EQ SEGUROS S.A.</v>
          </cell>
          <cell r="G47">
            <v>41522444.149999999</v>
          </cell>
        </row>
        <row r="48">
          <cell r="F48" t="str">
            <v>SABEMI PREVIDÊNCIA PRIVADA</v>
          </cell>
          <cell r="G48">
            <v>35987313.060000002</v>
          </cell>
        </row>
        <row r="49">
          <cell r="F49" t="str">
            <v>EFEITO SEGURADORA VIDA E PREVIDENCIA S.A.</v>
          </cell>
          <cell r="G49">
            <v>26247829.630000003</v>
          </cell>
        </row>
        <row r="50">
          <cell r="F50" t="str">
            <v>AUXILIADORA PREVIDÊNCIA</v>
          </cell>
          <cell r="G50">
            <v>14266920.179999996</v>
          </cell>
        </row>
        <row r="51">
          <cell r="F51" t="str">
            <v>ARCESP SEGURADORA S.A.</v>
          </cell>
          <cell r="G51">
            <v>3062080.7399999998</v>
          </cell>
        </row>
        <row r="52">
          <cell r="F52" t="str">
            <v>Upofa - União Previdencial</v>
          </cell>
          <cell r="G52">
            <v>2238674.4699999997</v>
          </cell>
        </row>
        <row r="53">
          <cell r="F53" t="str">
            <v>HOJE PREVIDÊNCIA PRIVADA</v>
          </cell>
          <cell r="G53">
            <v>916917.36999999988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6">
          <cell r="B6" t="str">
            <v>NOME DA ENTIDADE</v>
          </cell>
          <cell r="C6" t="str">
            <v>CNPJ</v>
          </cell>
          <cell r="D6" t="str">
            <v>PATR. LÍQUIDO</v>
          </cell>
          <cell r="E6" t="str">
            <v>CONTRIBUIÇÕES</v>
          </cell>
          <cell r="F6" t="str">
            <v>BENEFÍCIOS</v>
          </cell>
          <cell r="G6" t="str">
            <v>RESGATES</v>
          </cell>
        </row>
        <row r="7">
          <cell r="B7" t="str">
            <v>ALFA PREVIDÊNCIA E VIDA S.A.</v>
          </cell>
          <cell r="C7">
            <v>2713530000102</v>
          </cell>
          <cell r="D7">
            <v>86898410.450000003</v>
          </cell>
          <cell r="E7">
            <v>423734.4</v>
          </cell>
          <cell r="F7">
            <v>80710.38</v>
          </cell>
          <cell r="G7">
            <v>3888646.02</v>
          </cell>
        </row>
        <row r="8">
          <cell r="B8" t="str">
            <v>ARCESP SEGURADORA S.A.</v>
          </cell>
          <cell r="C8">
            <v>56797784000185</v>
          </cell>
          <cell r="D8">
            <v>3859061.87</v>
          </cell>
          <cell r="E8">
            <v>143257.94</v>
          </cell>
          <cell r="F8">
            <v>0</v>
          </cell>
          <cell r="G8">
            <v>0</v>
          </cell>
        </row>
        <row r="9">
          <cell r="B9" t="str">
            <v>ASPECIR PREVIDÊNCIA</v>
          </cell>
          <cell r="C9">
            <v>92843531000164</v>
          </cell>
          <cell r="D9">
            <v>18298965.18</v>
          </cell>
          <cell r="E9">
            <v>2343901.71</v>
          </cell>
          <cell r="F9">
            <v>2338378.92</v>
          </cell>
          <cell r="G9">
            <v>3103853.81</v>
          </cell>
        </row>
        <row r="10">
          <cell r="B10" t="str">
            <v>AUXILIADORA PREVIDÊNCIA</v>
          </cell>
          <cell r="C10">
            <v>17188350000126</v>
          </cell>
          <cell r="D10">
            <v>12595329.83</v>
          </cell>
          <cell r="E10">
            <v>2539021.3199999998</v>
          </cell>
          <cell r="F10">
            <v>844414.78</v>
          </cell>
          <cell r="G10">
            <v>0</v>
          </cell>
        </row>
        <row r="11">
          <cell r="B11" t="str">
            <v>BMG SEGURADORA S.A.</v>
          </cell>
          <cell r="C11">
            <v>26136748000100</v>
          </cell>
          <cell r="D11">
            <v>130928588.59</v>
          </cell>
          <cell r="E11">
            <v>1475788.04</v>
          </cell>
          <cell r="F11">
            <v>42949.48</v>
          </cell>
          <cell r="G11">
            <v>0</v>
          </cell>
        </row>
        <row r="12">
          <cell r="B12" t="str">
            <v>BRADESCO VIDA E PREVIDÊNCIA S.A.</v>
          </cell>
          <cell r="C12">
            <v>51990695000137</v>
          </cell>
          <cell r="D12">
            <v>6849901677.0200005</v>
          </cell>
          <cell r="E12">
            <v>8198097247.4300003</v>
          </cell>
          <cell r="F12">
            <v>436944651.85000002</v>
          </cell>
          <cell r="G12">
            <v>9443122123.0599899</v>
          </cell>
        </row>
        <row r="13">
          <cell r="B13" t="str">
            <v>BRASILPREV SEGUROS E PREVIDÊNCIA S/A</v>
          </cell>
          <cell r="C13">
            <v>27665207000131</v>
          </cell>
          <cell r="D13">
            <v>5229034011.4899998</v>
          </cell>
          <cell r="E13">
            <v>14652854332.51</v>
          </cell>
          <cell r="F13">
            <v>303071093.48000002</v>
          </cell>
          <cell r="G13">
            <v>9904080437.52001</v>
          </cell>
        </row>
        <row r="14">
          <cell r="B14" t="str">
            <v>BTG Pactual Vida e Previdência S.A.</v>
          </cell>
          <cell r="C14">
            <v>19449767000120</v>
          </cell>
          <cell r="D14">
            <v>98286710.079999998</v>
          </cell>
          <cell r="E14">
            <v>629525389.04999995</v>
          </cell>
          <cell r="F14">
            <v>0</v>
          </cell>
          <cell r="G14">
            <v>564190431.36000001</v>
          </cell>
        </row>
        <row r="15">
          <cell r="B15" t="str">
            <v>CAIXA VIDA E PREVIDÊNCIA S.A.</v>
          </cell>
          <cell r="C15">
            <v>3730204000176</v>
          </cell>
          <cell r="D15">
            <v>10806526768.040001</v>
          </cell>
          <cell r="E15">
            <v>6651787990.54</v>
          </cell>
          <cell r="F15">
            <v>31632450.289999999</v>
          </cell>
          <cell r="G15">
            <v>5147733357.7399998</v>
          </cell>
        </row>
        <row r="16">
          <cell r="B16" t="str">
            <v>CAPEMISA SEGURADORA DE VIDA E PREVIDÊNCIA S/A</v>
          </cell>
          <cell r="C16">
            <v>8602745000132</v>
          </cell>
          <cell r="D16">
            <v>504907104.19</v>
          </cell>
          <cell r="E16">
            <v>74043557.909999996</v>
          </cell>
          <cell r="F16">
            <v>34411471.07</v>
          </cell>
          <cell r="G16">
            <v>802441.22</v>
          </cell>
        </row>
        <row r="17">
          <cell r="B17" t="str">
            <v>COMPREV VIDA E PREVIDÊNCIA S.A.</v>
          </cell>
          <cell r="C17">
            <v>33634999000180</v>
          </cell>
          <cell r="D17">
            <v>98944107.159999996</v>
          </cell>
          <cell r="E17">
            <v>4077025.51</v>
          </cell>
          <cell r="F17">
            <v>752295.64</v>
          </cell>
          <cell r="G17">
            <v>0</v>
          </cell>
        </row>
        <row r="18">
          <cell r="B18" t="str">
            <v>EFEITO SEGURADORA VIDA E PREVIDENCIA S.A.</v>
          </cell>
          <cell r="C18">
            <v>54783005000167</v>
          </cell>
          <cell r="D18">
            <v>9353053.9199999999</v>
          </cell>
          <cell r="E18">
            <v>1112010.96</v>
          </cell>
          <cell r="F18">
            <v>222235.07</v>
          </cell>
          <cell r="G18">
            <v>0</v>
          </cell>
        </row>
        <row r="19">
          <cell r="B19" t="str">
            <v>EQ SEGUROS S.A.</v>
          </cell>
          <cell r="C19">
            <v>21242451000105</v>
          </cell>
          <cell r="D19">
            <v>38752879.060000002</v>
          </cell>
          <cell r="E19">
            <v>128865.92</v>
          </cell>
          <cell r="F19">
            <v>0</v>
          </cell>
          <cell r="G19">
            <v>0</v>
          </cell>
        </row>
        <row r="20">
          <cell r="B20" t="str">
            <v>EQUATORIAL PREVIDÊNCIA COMPLEMENTAR</v>
          </cell>
          <cell r="C20">
            <v>42150987000170</v>
          </cell>
          <cell r="D20">
            <v>160439864.27000001</v>
          </cell>
          <cell r="E20">
            <v>1499113</v>
          </cell>
          <cell r="F20">
            <v>65071.42</v>
          </cell>
          <cell r="G20">
            <v>0</v>
          </cell>
        </row>
        <row r="21">
          <cell r="B21" t="str">
            <v>EVIDENCE PREVIDÊNCIA S.A.</v>
          </cell>
          <cell r="C21">
            <v>13615969000119</v>
          </cell>
          <cell r="D21">
            <v>775107500.17999995</v>
          </cell>
          <cell r="E21">
            <v>1295670.93</v>
          </cell>
          <cell r="F21">
            <v>18603237.399999999</v>
          </cell>
          <cell r="G21">
            <v>7136879.4100000001</v>
          </cell>
        </row>
        <row r="22">
          <cell r="B22" t="str">
            <v xml:space="preserve">FUTURO - PREVIDÊNCIA PRIVADA </v>
          </cell>
          <cell r="C22">
            <v>92812098000108</v>
          </cell>
          <cell r="D22">
            <v>35695956.609999999</v>
          </cell>
          <cell r="E22">
            <v>2281057.39</v>
          </cell>
          <cell r="F22">
            <v>0</v>
          </cell>
          <cell r="G22">
            <v>0</v>
          </cell>
        </row>
        <row r="23">
          <cell r="B23" t="str">
            <v>GBOEX - GREMIO BENEFICENTE</v>
          </cell>
          <cell r="C23">
            <v>92872100000126</v>
          </cell>
          <cell r="D23">
            <v>345891432.77999997</v>
          </cell>
          <cell r="E23">
            <v>78997350.280000001</v>
          </cell>
          <cell r="F23">
            <v>46361668.57</v>
          </cell>
          <cell r="G23">
            <v>608623.98</v>
          </cell>
        </row>
        <row r="24">
          <cell r="B24" t="str">
            <v>HOJE PREVIDÊNCIA PRIVADA</v>
          </cell>
          <cell r="C24">
            <v>29961505000102</v>
          </cell>
          <cell r="D24">
            <v>1216146.9099999999</v>
          </cell>
          <cell r="E24">
            <v>298425.23</v>
          </cell>
          <cell r="F24">
            <v>0</v>
          </cell>
          <cell r="G24">
            <v>0</v>
          </cell>
        </row>
        <row r="25">
          <cell r="B25" t="str">
            <v>ICATU SEGUROS S.A</v>
          </cell>
          <cell r="C25">
            <v>42283770000139</v>
          </cell>
          <cell r="D25">
            <v>2236693426.23</v>
          </cell>
          <cell r="E25">
            <v>976926870.85000002</v>
          </cell>
          <cell r="F25">
            <v>27966687.379999999</v>
          </cell>
          <cell r="G25">
            <v>684477508.13</v>
          </cell>
        </row>
        <row r="26">
          <cell r="B26" t="str">
            <v>ITAU SEGUROS S.A.</v>
          </cell>
          <cell r="C26">
            <v>61557039000107</v>
          </cell>
          <cell r="D26">
            <v>4123882707.5100002</v>
          </cell>
          <cell r="E26">
            <v>2734859.8</v>
          </cell>
          <cell r="F26">
            <v>283999.34000000003</v>
          </cell>
          <cell r="G26">
            <v>5721273.2400000002</v>
          </cell>
        </row>
        <row r="27">
          <cell r="B27" t="str">
            <v>ITAÚ VIDA E PREVIDÊNCIA S/A</v>
          </cell>
          <cell r="C27">
            <v>92661388000190</v>
          </cell>
          <cell r="D27">
            <v>4762478466.1800003</v>
          </cell>
          <cell r="E27">
            <v>4900208812.75</v>
          </cell>
          <cell r="F27">
            <v>153874306.03999999</v>
          </cell>
          <cell r="G27">
            <v>4541244015.4899998</v>
          </cell>
        </row>
        <row r="28">
          <cell r="B28" t="str">
            <v>KOVR PREVIDÊNCIA S.A</v>
          </cell>
          <cell r="C28">
            <v>17479056000173</v>
          </cell>
          <cell r="D28">
            <v>34159182.939999998</v>
          </cell>
          <cell r="E28">
            <v>2982087.22</v>
          </cell>
          <cell r="F28">
            <v>718173.5</v>
          </cell>
          <cell r="G28">
            <v>0</v>
          </cell>
        </row>
        <row r="29">
          <cell r="B29" t="str">
            <v>MAPFRE PREVIDÊNCIA S.A.</v>
          </cell>
          <cell r="C29">
            <v>4046576000140</v>
          </cell>
          <cell r="D29">
            <v>169953624.84</v>
          </cell>
          <cell r="E29">
            <v>38767938.899999999</v>
          </cell>
          <cell r="F29">
            <v>6259315.04</v>
          </cell>
          <cell r="G29">
            <v>41359869.590000004</v>
          </cell>
        </row>
        <row r="30">
          <cell r="B30" t="str">
            <v>MBM Previdência Complementar</v>
          </cell>
          <cell r="C30">
            <v>92892256000179</v>
          </cell>
          <cell r="D30">
            <v>29687106.5</v>
          </cell>
          <cell r="E30">
            <v>2344974.42</v>
          </cell>
          <cell r="F30">
            <v>1035479.77</v>
          </cell>
          <cell r="G30">
            <v>79190.33</v>
          </cell>
        </row>
        <row r="31">
          <cell r="B31" t="str">
            <v>MBM SEGURADORA S.A.</v>
          </cell>
          <cell r="C31">
            <v>87883807000106</v>
          </cell>
          <cell r="D31">
            <v>23295197.870000001</v>
          </cell>
          <cell r="E31">
            <v>1191843.6499999999</v>
          </cell>
          <cell r="F31">
            <v>2508958.7000000002</v>
          </cell>
          <cell r="G31">
            <v>0</v>
          </cell>
        </row>
        <row r="32">
          <cell r="B32" t="str">
            <v xml:space="preserve">METROPOLITAN LIFE SEGUROS E PREVIDÊNCIA </v>
          </cell>
          <cell r="C32">
            <v>2102498000129</v>
          </cell>
          <cell r="D32">
            <v>1406253422.73</v>
          </cell>
          <cell r="E32">
            <v>56786531.439999998</v>
          </cell>
          <cell r="F32">
            <v>1581721.34</v>
          </cell>
          <cell r="G32">
            <v>19382164.989999998</v>
          </cell>
        </row>
        <row r="33">
          <cell r="B33" t="str">
            <v>MONGERAL AEGON SEGUROS E PREVIDÊNCIA S. A.</v>
          </cell>
          <cell r="C33">
            <v>33608308000173</v>
          </cell>
          <cell r="D33">
            <v>1333915125.28</v>
          </cell>
          <cell r="E33">
            <v>188707449.77000001</v>
          </cell>
          <cell r="F33">
            <v>57912359.519677401</v>
          </cell>
          <cell r="G33">
            <v>17233118.039999999</v>
          </cell>
        </row>
        <row r="34">
          <cell r="B34" t="str">
            <v>PORTO SEGURO VIDA E PREVIDÊNCIA S/A.</v>
          </cell>
          <cell r="C34">
            <v>58768284000140</v>
          </cell>
          <cell r="D34">
            <v>474644368.75</v>
          </cell>
          <cell r="E34">
            <v>108527414.39</v>
          </cell>
          <cell r="F34">
            <v>15487206.51</v>
          </cell>
          <cell r="G34">
            <v>113710855.39</v>
          </cell>
        </row>
        <row r="35">
          <cell r="B35" t="str">
            <v>PREVIMIL VIDA E PREVIDÊNCIA S.A.</v>
          </cell>
          <cell r="C35">
            <v>95619003000114</v>
          </cell>
          <cell r="D35">
            <v>66357919.850000001</v>
          </cell>
          <cell r="E35">
            <v>1950574.45</v>
          </cell>
          <cell r="F35">
            <v>488828.89</v>
          </cell>
          <cell r="G35">
            <v>0</v>
          </cell>
        </row>
        <row r="36">
          <cell r="B36" t="str">
            <v>RECÍPROCA ASSISTÊNCIA</v>
          </cell>
          <cell r="C36">
            <v>34115683000144</v>
          </cell>
          <cell r="D36">
            <v>70444312.609999999</v>
          </cell>
          <cell r="E36">
            <v>3450764.05</v>
          </cell>
          <cell r="F36">
            <v>931057.9</v>
          </cell>
          <cell r="G36">
            <v>87950.03</v>
          </cell>
        </row>
        <row r="37">
          <cell r="B37" t="str">
            <v>RIO GRANDE SEGUROS E PREVIDÊNCIA S.A.</v>
          </cell>
          <cell r="C37">
            <v>1582075000190</v>
          </cell>
          <cell r="D37">
            <v>157304105.66999999</v>
          </cell>
          <cell r="E37">
            <v>160897316.21000001</v>
          </cell>
          <cell r="F37">
            <v>731754.49</v>
          </cell>
          <cell r="G37">
            <v>160896918.40000001</v>
          </cell>
        </row>
        <row r="38">
          <cell r="B38" t="str">
            <v>SABEMI PREVIDÊNCIA PRIVADA</v>
          </cell>
          <cell r="C38">
            <v>88747928000185</v>
          </cell>
          <cell r="D38">
            <v>24167741.75</v>
          </cell>
          <cell r="E38">
            <v>1827088.78</v>
          </cell>
          <cell r="F38">
            <v>435733.6</v>
          </cell>
          <cell r="G38">
            <v>0</v>
          </cell>
        </row>
        <row r="39">
          <cell r="B39" t="str">
            <v>SABEMI SEGURADORA S.A.</v>
          </cell>
          <cell r="C39">
            <v>87163234000138</v>
          </cell>
          <cell r="D39">
            <v>60326740.350000001</v>
          </cell>
          <cell r="E39">
            <v>7266445.9800000004</v>
          </cell>
          <cell r="F39">
            <v>1010186.26</v>
          </cell>
          <cell r="G39">
            <v>0</v>
          </cell>
        </row>
        <row r="40">
          <cell r="B40" t="str">
            <v xml:space="preserve">Safra Vida e Previdência S.A. </v>
          </cell>
          <cell r="C40">
            <v>30902142000105</v>
          </cell>
          <cell r="D40">
            <v>416895984.38</v>
          </cell>
          <cell r="E40">
            <v>323076896.51999998</v>
          </cell>
          <cell r="F40">
            <v>889150.88</v>
          </cell>
          <cell r="G40">
            <v>426643297.56999999</v>
          </cell>
        </row>
        <row r="41">
          <cell r="B41" t="str">
            <v>SICOOB SEGURADORA DE VIDA E PREVIDÊNCIA S.A.</v>
          </cell>
          <cell r="C41">
            <v>26314512000116</v>
          </cell>
          <cell r="D41">
            <v>393719892.45999998</v>
          </cell>
          <cell r="E41">
            <v>86376655.480000004</v>
          </cell>
          <cell r="F41">
            <v>267779.64</v>
          </cell>
          <cell r="G41">
            <v>51643242.030000001</v>
          </cell>
        </row>
        <row r="42">
          <cell r="B42" t="str">
            <v>SOCIEDADE CAXIENSE DE MÚTUO SOCORRO - PREVIDÊNCIA PRIVADA</v>
          </cell>
          <cell r="C42">
            <v>88663828000170</v>
          </cell>
          <cell r="D42">
            <v>130589754.98</v>
          </cell>
          <cell r="E42">
            <v>2949089.5</v>
          </cell>
          <cell r="F42">
            <v>223739.51</v>
          </cell>
          <cell r="G42">
            <v>0</v>
          </cell>
        </row>
        <row r="43">
          <cell r="B43" t="str">
            <v>SUL AMÉRICA SEGUROS DE PESSOAS E PREVIDÊNCIA S.A.</v>
          </cell>
          <cell r="C43">
            <v>1704513000146</v>
          </cell>
          <cell r="D43">
            <v>1791499943.9200001</v>
          </cell>
          <cell r="E43">
            <v>156081752.86000001</v>
          </cell>
          <cell r="F43">
            <v>36286443.93</v>
          </cell>
          <cell r="G43">
            <v>160630693.77000001</v>
          </cell>
        </row>
        <row r="44">
          <cell r="B44" t="str">
            <v xml:space="preserve">UNIÃO SEGURADORA S.A. - VIDA E PREVIDÊNCIA </v>
          </cell>
          <cell r="C44">
            <v>95611141000157</v>
          </cell>
          <cell r="D44">
            <v>14243969.449999999</v>
          </cell>
          <cell r="E44">
            <v>559958.87</v>
          </cell>
          <cell r="F44">
            <v>256096</v>
          </cell>
          <cell r="G44">
            <v>173184.7</v>
          </cell>
        </row>
        <row r="45">
          <cell r="B45" t="str">
            <v>UNIMED SEGURADORA S.A.</v>
          </cell>
          <cell r="C45">
            <v>92863505000106</v>
          </cell>
          <cell r="D45">
            <v>3361100697.4000001</v>
          </cell>
          <cell r="E45">
            <v>35642703.93</v>
          </cell>
          <cell r="F45">
            <v>2725181.07</v>
          </cell>
          <cell r="G45">
            <v>45015300.710000001</v>
          </cell>
        </row>
        <row r="46">
          <cell r="B46" t="str">
            <v>Upofa - União Previdencial</v>
          </cell>
          <cell r="C46">
            <v>76678101000188</v>
          </cell>
          <cell r="D46">
            <v>1884603.24</v>
          </cell>
          <cell r="E46">
            <v>1524524.65</v>
          </cell>
          <cell r="F46">
            <v>981013.3</v>
          </cell>
          <cell r="G46">
            <v>0</v>
          </cell>
        </row>
        <row r="47">
          <cell r="B47" t="str">
            <v>VINCI VIDA E PREVIDÊNCIA S.A.</v>
          </cell>
          <cell r="C47">
            <v>46938918000187</v>
          </cell>
          <cell r="D47">
            <v>36463121.509999998</v>
          </cell>
          <cell r="E47">
            <v>4669930.1500000004</v>
          </cell>
          <cell r="F47">
            <v>0</v>
          </cell>
          <cell r="G47">
            <v>386071.95</v>
          </cell>
        </row>
        <row r="48">
          <cell r="B48" t="str">
            <v>XP VIDA E PREVIDÊNCIA S.A.</v>
          </cell>
          <cell r="C48">
            <v>29408732000105</v>
          </cell>
          <cell r="D48">
            <v>430506825.31</v>
          </cell>
          <cell r="E48">
            <v>938724513.62</v>
          </cell>
          <cell r="F48">
            <v>741020.55</v>
          </cell>
          <cell r="G48">
            <v>1131489562.99</v>
          </cell>
        </row>
        <row r="49">
          <cell r="B49" t="str">
            <v>ZURICH BRASIL VIDA E PREVIDÊNCIA S.A.</v>
          </cell>
          <cell r="C49">
            <v>1206480000104</v>
          </cell>
          <cell r="D49">
            <v>63422897.899999999</v>
          </cell>
          <cell r="E49">
            <v>56820985.869999997</v>
          </cell>
          <cell r="F49">
            <v>155542.35999999999</v>
          </cell>
          <cell r="G49">
            <v>37285489.75</v>
          </cell>
        </row>
        <row r="50">
          <cell r="B50" t="str">
            <v>ZURICH SANTANDER BRASIL SEGUROS E PREVIDÊNCIA S.A.</v>
          </cell>
          <cell r="C50">
            <v>87376109000106</v>
          </cell>
          <cell r="D50">
            <v>3476023667.0700002</v>
          </cell>
          <cell r="E50">
            <v>3148808496.6599998</v>
          </cell>
          <cell r="F50">
            <v>12088721.5</v>
          </cell>
          <cell r="G50">
            <v>2699203043.3800001</v>
          </cell>
        </row>
        <row r="51">
          <cell r="D51">
            <v>50296552374.309998</v>
          </cell>
          <cell r="E51">
            <v>41512730220.839996</v>
          </cell>
          <cell r="F51">
            <v>1201211085.3696778</v>
          </cell>
          <cell r="G51">
            <v>35211329544.600006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_EAPC e Seguradoras"/>
      <sheetName val="Dados_EFPC "/>
      <sheetName val="Planilha1"/>
    </sheetNames>
    <sheetDataSet>
      <sheetData sheetId="0">
        <row r="1">
          <cell r="A1" t="str">
            <v>Nome da Entidade</v>
          </cell>
          <cell r="B1" t="str">
            <v>CNPJ</v>
          </cell>
          <cell r="C1" t="str">
            <v>Ativo de Investimentos</v>
          </cell>
          <cell r="D1" t="str">
            <v>Contribuições</v>
          </cell>
          <cell r="E1" t="str">
            <v>Benefícios</v>
          </cell>
          <cell r="F1" t="str">
            <v>Resgates</v>
          </cell>
          <cell r="G1" t="str">
            <v>Sítio Eletrônico</v>
          </cell>
        </row>
        <row r="2">
          <cell r="A2" t="str">
            <v>BRASILPREV SEGUROS E PREVIDÊNCIA S/A</v>
          </cell>
          <cell r="B2">
            <v>27665207000131</v>
          </cell>
          <cell r="C2">
            <v>443596556013.88977</v>
          </cell>
          <cell r="D2">
            <v>13443826088.370001</v>
          </cell>
          <cell r="E2">
            <v>307008407.26999998</v>
          </cell>
          <cell r="F2">
            <v>13052816503.299999</v>
          </cell>
          <cell r="G2" t="str">
            <v>https://www1.brasilprev.com.br/</v>
          </cell>
        </row>
        <row r="3">
          <cell r="A3" t="str">
            <v>BRADESCO VIDA E PREVIDÊNCIA S.A.</v>
          </cell>
          <cell r="B3">
            <v>51990695000137</v>
          </cell>
          <cell r="C3">
            <v>382616980192.58008</v>
          </cell>
          <cell r="D3">
            <v>10552322757.549999</v>
          </cell>
          <cell r="E3">
            <v>406363853.44</v>
          </cell>
          <cell r="F3">
            <v>9861472496.3599892</v>
          </cell>
          <cell r="G3" t="str">
            <v>https://www.bradescoseguros.com.br/clientes</v>
          </cell>
        </row>
        <row r="4">
          <cell r="A4" t="str">
            <v>ITAÚ VIDA E PREVIDÊNCIA S/A</v>
          </cell>
          <cell r="B4">
            <v>92661388000190</v>
          </cell>
          <cell r="C4">
            <v>315762391600.01013</v>
          </cell>
          <cell r="D4">
            <v>5255143211.3000002</v>
          </cell>
          <cell r="E4">
            <v>138902745.38999999</v>
          </cell>
          <cell r="F4">
            <v>3308855215.1300001</v>
          </cell>
          <cell r="G4" t="str">
            <v>https://www.itau.com.br/investimentos/previdencia</v>
          </cell>
        </row>
        <row r="5">
          <cell r="A5" t="str">
            <v>CAIXA VIDA E PREVIDÊNCIA S.A.</v>
          </cell>
          <cell r="B5">
            <v>3730204000176</v>
          </cell>
          <cell r="C5">
            <v>189710094713.25003</v>
          </cell>
          <cell r="D5">
            <v>6991280996.1599998</v>
          </cell>
          <cell r="E5">
            <v>29262015</v>
          </cell>
          <cell r="F5">
            <v>5463284503.4700003</v>
          </cell>
          <cell r="G5" t="str">
            <v>https://www.caixavidaeprevidencia.com.br/previdencia</v>
          </cell>
        </row>
        <row r="6">
          <cell r="A6" t="str">
            <v>ZURICH SANTANDER BRASIL SEGUROS E PREVIDÊNCIA S.A.</v>
          </cell>
          <cell r="B6">
            <v>87376109000106</v>
          </cell>
          <cell r="C6">
            <v>108831526328.69995</v>
          </cell>
          <cell r="D6">
            <v>4139534585.46</v>
          </cell>
          <cell r="E6">
            <v>10278412.963749999</v>
          </cell>
          <cell r="F6">
            <v>3267714622.8400002</v>
          </cell>
          <cell r="G6" t="str">
            <v>https://hojeprevidencia.com.br/</v>
          </cell>
        </row>
        <row r="7">
          <cell r="A7" t="str">
            <v>XP VIDA E PREVIDÊNCIA S.A.</v>
          </cell>
          <cell r="B7">
            <v>29408732000105</v>
          </cell>
          <cell r="C7">
            <v>68818896066.25</v>
          </cell>
          <cell r="D7">
            <v>765202766.38999999</v>
          </cell>
          <cell r="E7">
            <v>461391.39</v>
          </cell>
          <cell r="F7">
            <v>1290861787.1099999</v>
          </cell>
          <cell r="G7" t="str">
            <v>https://www.xpi.com.br/</v>
          </cell>
        </row>
        <row r="8">
          <cell r="A8" t="str">
            <v>ICATU SEGUROS S.A</v>
          </cell>
          <cell r="B8">
            <v>42283770000139</v>
          </cell>
          <cell r="C8">
            <v>55845829753.380074</v>
          </cell>
          <cell r="D8">
            <v>1718899508.2</v>
          </cell>
          <cell r="E8">
            <v>23014033.640000001</v>
          </cell>
          <cell r="F8">
            <v>932571395.59000099</v>
          </cell>
          <cell r="G8" t="str">
            <v>https://portal.icatuseguros.com.br/</v>
          </cell>
        </row>
        <row r="9">
          <cell r="A9" t="str">
            <v>BTG Pactual Vida e Previdência S.A.</v>
          </cell>
          <cell r="B9">
            <v>19449767000120</v>
          </cell>
          <cell r="C9">
            <v>33825866587.549995</v>
          </cell>
          <cell r="D9">
            <v>504584407.16000003</v>
          </cell>
          <cell r="E9">
            <v>0</v>
          </cell>
          <cell r="F9">
            <v>457847669.57999998</v>
          </cell>
          <cell r="G9" t="str">
            <v>https://www.btgpactualdigital.com/</v>
          </cell>
        </row>
        <row r="10">
          <cell r="A10" t="str">
            <v xml:space="preserve">SAFRA VIDA E PREVIDÊNCIA S.A. </v>
          </cell>
          <cell r="B10">
            <v>30902142000105</v>
          </cell>
          <cell r="C10">
            <v>29482125717.380001</v>
          </cell>
          <cell r="D10">
            <v>519693834.69999999</v>
          </cell>
          <cell r="E10">
            <v>752092.1</v>
          </cell>
          <cell r="F10">
            <v>597197888.53999996</v>
          </cell>
          <cell r="G10" t="str">
            <v>https://www.safra.com.br/investimentos/previdencia-privada.htm</v>
          </cell>
        </row>
        <row r="11">
          <cell r="A11" t="str">
            <v>SUL AMÉRICA SEGUROS DE PESSOAS E PREVIDÊNCIA S.A.</v>
          </cell>
          <cell r="B11">
            <v>1704513000146</v>
          </cell>
          <cell r="C11">
            <v>15441117352.259998</v>
          </cell>
          <cell r="D11">
            <v>182568159.74000001</v>
          </cell>
          <cell r="E11">
            <v>36146471.850000001</v>
          </cell>
          <cell r="F11">
            <v>236214674.69</v>
          </cell>
          <cell r="G11" t="str">
            <v>https://portal.sulamericaseguros.com.br/</v>
          </cell>
        </row>
        <row r="12">
          <cell r="A12" t="str">
            <v>RIO GRANDE SEGUROS E PREVIDÊNCIA S.A.</v>
          </cell>
          <cell r="B12">
            <v>1582075000190</v>
          </cell>
          <cell r="C12">
            <v>6932913022.2699986</v>
          </cell>
          <cell r="D12">
            <v>159244743.47</v>
          </cell>
          <cell r="E12">
            <v>380535.06</v>
          </cell>
          <cell r="F12">
            <v>195013741.86000001</v>
          </cell>
          <cell r="G12" t="str">
            <v>https://www.riograndeseguradora.com.br/</v>
          </cell>
        </row>
        <row r="13">
          <cell r="A13" t="str">
            <v>PORTO SEGURO VIDA E PREVIDÊNCIA S/A.</v>
          </cell>
          <cell r="B13">
            <v>58768284000140</v>
          </cell>
          <cell r="C13">
            <v>6156181192.2200003</v>
          </cell>
          <cell r="D13">
            <v>108235764.48</v>
          </cell>
          <cell r="E13">
            <v>12818941.23</v>
          </cell>
          <cell r="F13">
            <v>137151611.09999999</v>
          </cell>
          <cell r="G13" t="str">
            <v>https://www.portosegurodevida.com.br/</v>
          </cell>
        </row>
        <row r="14">
          <cell r="A14" t="str">
            <v>ITAU SEGUROS S.A.</v>
          </cell>
          <cell r="B14">
            <v>61557039000107</v>
          </cell>
          <cell r="C14">
            <v>5065334812.0500002</v>
          </cell>
          <cell r="D14">
            <v>3006166.66</v>
          </cell>
          <cell r="E14">
            <v>259861.19</v>
          </cell>
          <cell r="F14">
            <v>7401721.2300000004</v>
          </cell>
          <cell r="G14" t="str">
            <v>https://www.itau.com.br/seguros</v>
          </cell>
        </row>
        <row r="15">
          <cell r="A15" t="str">
            <v xml:space="preserve">METROPOLITAN LIFE SEGUROS E PREVIDÊNCIA </v>
          </cell>
          <cell r="B15">
            <v>2102498000129</v>
          </cell>
          <cell r="C15">
            <v>4488540020.4200001</v>
          </cell>
          <cell r="D15">
            <v>50627987.6199999</v>
          </cell>
          <cell r="E15">
            <v>1462037.64</v>
          </cell>
          <cell r="F15">
            <v>25700780.460000001</v>
          </cell>
          <cell r="G15" t="str">
            <v>https://www.metlife.com.br/</v>
          </cell>
        </row>
        <row r="16">
          <cell r="A16" t="str">
            <v>MONGERAL AEGON SEGUROS E PREVIDÊNCIA S. A.</v>
          </cell>
          <cell r="B16">
            <v>33608308000173</v>
          </cell>
          <cell r="C16">
            <v>4024305649.7330871</v>
          </cell>
          <cell r="D16">
            <v>185610010.41999999</v>
          </cell>
          <cell r="E16">
            <v>44632012.566153802</v>
          </cell>
          <cell r="F16">
            <v>18176284.449999999</v>
          </cell>
          <cell r="G16" t="str">
            <v>https://mag.com.br/</v>
          </cell>
        </row>
        <row r="17">
          <cell r="A17" t="str">
            <v>MAPFRE PREVIDÊNCIA S.A.</v>
          </cell>
          <cell r="B17">
            <v>4046576000140</v>
          </cell>
          <cell r="C17">
            <v>3170672610.0800004</v>
          </cell>
          <cell r="D17">
            <v>49350901.469999999</v>
          </cell>
          <cell r="E17">
            <v>8476371.0099999998</v>
          </cell>
          <cell r="F17">
            <v>41177528.509999998</v>
          </cell>
          <cell r="G17" t="str">
            <v>https://www.mapfre.com.br/para-voce/seguro-previdencia/</v>
          </cell>
        </row>
        <row r="18">
          <cell r="A18" t="str">
            <v>ZURICH BRASIL VIDA E PREVIDÊNCIA S.A.</v>
          </cell>
          <cell r="B18">
            <v>1206480000104</v>
          </cell>
          <cell r="C18">
            <v>2898916904.6699996</v>
          </cell>
          <cell r="D18">
            <v>63333819.560000002</v>
          </cell>
          <cell r="E18">
            <v>150548.62</v>
          </cell>
          <cell r="F18">
            <v>55123499.509999998</v>
          </cell>
          <cell r="G18" t="str">
            <v>https://www.zurich.com.br/</v>
          </cell>
        </row>
        <row r="19">
          <cell r="A19" t="str">
            <v>UNIMED SEGURADORA S.A.</v>
          </cell>
          <cell r="B19">
            <v>92863505000106</v>
          </cell>
          <cell r="C19">
            <v>2501451793.1500001</v>
          </cell>
          <cell r="D19">
            <v>30423749.41</v>
          </cell>
          <cell r="E19">
            <v>2442456.11</v>
          </cell>
          <cell r="F19">
            <v>132982469.06</v>
          </cell>
          <cell r="G19" t="str">
            <v>https://www.segurosunimed.com.br/</v>
          </cell>
        </row>
        <row r="20">
          <cell r="A20" t="str">
            <v>Evidence Previdência S.A.</v>
          </cell>
          <cell r="B20">
            <v>13615969000119</v>
          </cell>
          <cell r="C20">
            <v>2359503885.3500004</v>
          </cell>
          <cell r="D20">
            <v>1557703.48</v>
          </cell>
          <cell r="E20">
            <v>18823225.9599225</v>
          </cell>
          <cell r="F20">
            <v>15012552.85</v>
          </cell>
          <cell r="G20"/>
        </row>
        <row r="21">
          <cell r="A21" t="str">
            <v>SICOOB SEGURADORA DE VIDA E PREVIDÊNCIA S.A.</v>
          </cell>
          <cell r="B21">
            <v>26314512000116</v>
          </cell>
          <cell r="C21">
            <v>2195414618.46</v>
          </cell>
          <cell r="D21">
            <v>77101578.299999997</v>
          </cell>
          <cell r="E21">
            <v>817901.02</v>
          </cell>
          <cell r="F21">
            <v>34062475.990000002</v>
          </cell>
          <cell r="G21" t="str">
            <v>https://www.sicoob.com.br/web/sicoob/seguros-voce</v>
          </cell>
        </row>
        <row r="22">
          <cell r="A22" t="str">
            <v>CAPEMISA SEGURADORA DE VIDA E PREVIDÊNCIA S/A</v>
          </cell>
          <cell r="B22">
            <v>8602745000132</v>
          </cell>
          <cell r="C22">
            <v>1178247846.2</v>
          </cell>
          <cell r="D22">
            <v>76620646.650000006</v>
          </cell>
          <cell r="E22">
            <v>33630139.600000001</v>
          </cell>
          <cell r="F22">
            <v>550980.81000000006</v>
          </cell>
          <cell r="G22" t="str">
            <v>https://www.capemisa.com.br/</v>
          </cell>
        </row>
        <row r="23">
          <cell r="A23" t="str">
            <v>ALFA PREVIDÊNCIA E VIDA S.A.</v>
          </cell>
          <cell r="B23">
            <v>2713530000102</v>
          </cell>
          <cell r="C23">
            <v>730519739.74000001</v>
          </cell>
          <cell r="D23">
            <v>906443.58</v>
          </cell>
          <cell r="E23">
            <v>77722.740000000005</v>
          </cell>
          <cell r="F23">
            <v>34254281.57</v>
          </cell>
          <cell r="G23" t="str">
            <v>https://alfaprevidencia.com.br/</v>
          </cell>
        </row>
        <row r="24">
          <cell r="A24" t="str">
            <v>VINCI VIDA E PREVIDÊNCIA S.A.</v>
          </cell>
          <cell r="B24">
            <v>46938918000187</v>
          </cell>
          <cell r="C24">
            <v>431323884.68999994</v>
          </cell>
          <cell r="D24">
            <v>27394545.359999999</v>
          </cell>
          <cell r="E24">
            <v>0</v>
          </cell>
          <cell r="F24">
            <v>601812.18999999994</v>
          </cell>
          <cell r="G24"/>
        </row>
        <row r="25">
          <cell r="A25" t="str">
            <v>GBOEX - GREMIO BENEFICENTE</v>
          </cell>
          <cell r="B25">
            <v>92872100000126</v>
          </cell>
          <cell r="C25">
            <v>341034025.90000004</v>
          </cell>
          <cell r="D25">
            <v>77967020.409999996</v>
          </cell>
          <cell r="E25">
            <v>51970964.159999996</v>
          </cell>
          <cell r="F25">
            <v>501942.26</v>
          </cell>
          <cell r="G25" t="str">
            <v>https://gboexprodutos.com.br/</v>
          </cell>
        </row>
        <row r="26">
          <cell r="A26" t="str">
            <v>ASPECIR PREVIDÊNCIA</v>
          </cell>
          <cell r="B26">
            <v>92843531000164</v>
          </cell>
          <cell r="C26">
            <v>188592165.5</v>
          </cell>
          <cell r="D26">
            <v>2345540.4900000002</v>
          </cell>
          <cell r="E26">
            <v>2236354.15</v>
          </cell>
          <cell r="F26">
            <v>2662537.7000000002</v>
          </cell>
          <cell r="G26" t="str">
            <v>https://www.aspecir.com.br/</v>
          </cell>
        </row>
        <row r="27">
          <cell r="A27" t="str">
            <v>COMPREV VIDA E PREVIDÊNCIA S.A.</v>
          </cell>
          <cell r="B27">
            <v>33634999000180</v>
          </cell>
          <cell r="C27">
            <v>172557584.33000001</v>
          </cell>
          <cell r="D27">
            <v>3701289.37</v>
          </cell>
          <cell r="E27">
            <v>846647.08</v>
          </cell>
          <cell r="F27">
            <v>0</v>
          </cell>
          <cell r="G27" t="str">
            <v>https://www.comprev.com.br/site_home.php</v>
          </cell>
        </row>
        <row r="28">
          <cell r="A28" t="str">
            <v>BMG SEGURADORA S.A.</v>
          </cell>
          <cell r="B28">
            <v>26136748000100</v>
          </cell>
          <cell r="C28">
            <v>190223579.48000002</v>
          </cell>
          <cell r="D28">
            <v>1490847.83</v>
          </cell>
          <cell r="E28">
            <v>27388.1</v>
          </cell>
          <cell r="F28">
            <v>0</v>
          </cell>
          <cell r="G28" t="str">
            <v>https://bmgseguros.com.br/</v>
          </cell>
        </row>
        <row r="29">
          <cell r="A29" t="str">
            <v>EQUATORIAL PREVIDÊNCIA COMPLEMENTAR</v>
          </cell>
          <cell r="B29">
            <v>42150987000170</v>
          </cell>
          <cell r="C29">
            <v>125147673.97</v>
          </cell>
          <cell r="D29">
            <v>1511576.58</v>
          </cell>
          <cell r="E29">
            <v>48037.1</v>
          </cell>
          <cell r="F29">
            <v>0</v>
          </cell>
          <cell r="G29" t="str">
            <v>https://www.grupoequatorial.com.br/</v>
          </cell>
        </row>
        <row r="30">
          <cell r="A30" t="str">
            <v>SOCIEDADE CAXIENSE DE MÚTUO SOCORRO - PREVIDÊNCIA PRIVADA</v>
          </cell>
          <cell r="B30">
            <v>88663828000170</v>
          </cell>
          <cell r="C30">
            <v>112794589.46999998</v>
          </cell>
          <cell r="D30">
            <v>2862028.82</v>
          </cell>
          <cell r="E30">
            <v>222087.49</v>
          </cell>
          <cell r="F30">
            <v>0</v>
          </cell>
          <cell r="G30" t="str">
            <v>https://www.emis.com/</v>
          </cell>
        </row>
        <row r="31">
          <cell r="A31" t="str">
            <v>PREVIMIL VIDA E PREVIDÊNCIA S.A.</v>
          </cell>
          <cell r="B31">
            <v>95619003000114</v>
          </cell>
          <cell r="C31">
            <v>74177126.870000005</v>
          </cell>
          <cell r="D31">
            <v>1953707.57</v>
          </cell>
          <cell r="E31">
            <v>736126</v>
          </cell>
          <cell r="F31">
            <v>0</v>
          </cell>
          <cell r="G31" t="str">
            <v>https://www.vincipartners.com/</v>
          </cell>
        </row>
        <row r="32">
          <cell r="A32" t="str">
            <v>RECÍPROCA ASSISTÊNCIA</v>
          </cell>
          <cell r="B32">
            <v>34115683000144</v>
          </cell>
          <cell r="C32">
            <v>69668979.710000008</v>
          </cell>
          <cell r="D32">
            <v>3409947.95</v>
          </cell>
          <cell r="E32">
            <v>720036.62</v>
          </cell>
          <cell r="F32">
            <v>129573.99</v>
          </cell>
          <cell r="G32" t="str">
            <v>http://www.reciproca.com.br/</v>
          </cell>
        </row>
        <row r="33">
          <cell r="A33" t="str">
            <v>VIVER PREVIDÊNCIA</v>
          </cell>
          <cell r="B33">
            <v>33767492000102</v>
          </cell>
          <cell r="C33">
            <v>64589029.409999996</v>
          </cell>
          <cell r="D33">
            <v>987940.89</v>
          </cell>
          <cell r="E33">
            <v>211634.95</v>
          </cell>
          <cell r="F33">
            <v>1230.83</v>
          </cell>
          <cell r="G33" t="str">
            <v>https://www.viverprevidencia.com.br/</v>
          </cell>
        </row>
        <row r="34">
          <cell r="A34" t="str">
            <v>MBM SEGURADORA S.A.</v>
          </cell>
          <cell r="B34">
            <v>87883807000106</v>
          </cell>
          <cell r="C34">
            <v>58535082.369999997</v>
          </cell>
          <cell r="D34">
            <v>1360614.3999999999</v>
          </cell>
          <cell r="E34">
            <v>1769502.33</v>
          </cell>
          <cell r="F34">
            <v>0</v>
          </cell>
          <cell r="G34" t="str">
            <v>https://mbmseguros.com.br/</v>
          </cell>
        </row>
        <row r="35">
          <cell r="A35" t="str">
            <v xml:space="preserve">UNIÃO SEGURADORA S.A. - VIDA E PREVIDÊNCIA </v>
          </cell>
          <cell r="B35">
            <v>95611141000157</v>
          </cell>
          <cell r="C35">
            <v>57651004.990000002</v>
          </cell>
          <cell r="D35">
            <v>644157.07999999996</v>
          </cell>
          <cell r="E35">
            <v>292012.06</v>
          </cell>
          <cell r="F35">
            <v>15266.83</v>
          </cell>
          <cell r="G35" t="str">
            <v>https://uniaoseguradora.com.br/</v>
          </cell>
        </row>
        <row r="36">
          <cell r="A36" t="str">
            <v>SABEMI SEGURADORA S.A.</v>
          </cell>
          <cell r="B36">
            <v>87163234000138</v>
          </cell>
          <cell r="C36">
            <v>70285164.50999999</v>
          </cell>
          <cell r="D36">
            <v>5286173.95</v>
          </cell>
          <cell r="E36">
            <v>1224218.0900000001</v>
          </cell>
          <cell r="F36">
            <v>0</v>
          </cell>
          <cell r="G36" t="str">
            <v>https://www.sabemi.com.br/</v>
          </cell>
        </row>
        <row r="37">
          <cell r="A37" t="str">
            <v>MBM Previdência Complementar</v>
          </cell>
          <cell r="B37">
            <v>92892256000179</v>
          </cell>
          <cell r="C37">
            <v>44755349.350000001</v>
          </cell>
          <cell r="D37">
            <v>2435619.7200000002</v>
          </cell>
          <cell r="E37">
            <v>1138614.93</v>
          </cell>
          <cell r="F37">
            <v>55317.35</v>
          </cell>
          <cell r="G37" t="str">
            <v>https://mbmseguros.com.br/</v>
          </cell>
        </row>
        <row r="38">
          <cell r="A38" t="str">
            <v>KOVR PREVIDÊNCIA S.A</v>
          </cell>
          <cell r="B38">
            <v>17479056000173</v>
          </cell>
          <cell r="C38">
            <v>54921568.520000003</v>
          </cell>
          <cell r="D38">
            <v>3130544.05</v>
          </cell>
          <cell r="E38">
            <v>316208.40999999997</v>
          </cell>
          <cell r="F38">
            <v>11546.33</v>
          </cell>
          <cell r="G38" t="str">
            <v>https://kovr.com.br/</v>
          </cell>
        </row>
        <row r="39">
          <cell r="A39" t="str">
            <v xml:space="preserve">FUTURO - PREVIDÊNCIA PRIVADA </v>
          </cell>
          <cell r="B39">
            <v>92812098000108</v>
          </cell>
          <cell r="C39">
            <v>58327364.799999997</v>
          </cell>
          <cell r="D39">
            <v>1814387.29</v>
          </cell>
          <cell r="E39">
            <v>0</v>
          </cell>
          <cell r="F39">
            <v>0</v>
          </cell>
          <cell r="G39" t="str">
            <v>https://www.futuroprevidencia.com.br/</v>
          </cell>
        </row>
        <row r="40">
          <cell r="A40" t="str">
            <v>SABEMI PREVIDÊNCIA PRIVADA</v>
          </cell>
          <cell r="B40">
            <v>88747928000185</v>
          </cell>
          <cell r="C40">
            <v>17449733.279999997</v>
          </cell>
          <cell r="D40">
            <v>1248251.8400000001</v>
          </cell>
          <cell r="E40">
            <v>372777.53</v>
          </cell>
          <cell r="F40">
            <v>0</v>
          </cell>
          <cell r="G40" t="str">
            <v>https://www.sabemi.com.br/produtos/previdencia-privada/</v>
          </cell>
        </row>
        <row r="41">
          <cell r="A41" t="str">
            <v>EQ SEGUROS S.A.</v>
          </cell>
          <cell r="B41">
            <v>21242451000105</v>
          </cell>
          <cell r="C41">
            <v>32865210.549999997</v>
          </cell>
          <cell r="D41">
            <v>49584.95</v>
          </cell>
          <cell r="E41">
            <v>0</v>
          </cell>
          <cell r="F41">
            <v>0</v>
          </cell>
          <cell r="G41" t="str">
            <v>https://eqseguros.com.br/</v>
          </cell>
        </row>
        <row r="42">
          <cell r="A42" t="str">
            <v>AUXILIADORA PREVIDÊNCIA</v>
          </cell>
          <cell r="B42">
            <v>17188350000126</v>
          </cell>
          <cell r="C42">
            <v>10872936.299999999</v>
          </cell>
          <cell r="D42">
            <v>2364253.14</v>
          </cell>
          <cell r="E42">
            <v>894656.56</v>
          </cell>
          <cell r="F42">
            <v>0</v>
          </cell>
          <cell r="G42" t="str">
            <v>https://auxvida.com.br/</v>
          </cell>
        </row>
        <row r="43">
          <cell r="A43" t="str">
            <v>Upofa - União Previdencial</v>
          </cell>
          <cell r="B43">
            <v>76678101000188</v>
          </cell>
          <cell r="C43">
            <v>2395857.37</v>
          </cell>
          <cell r="D43">
            <v>1538900.99</v>
          </cell>
          <cell r="E43">
            <v>955967.2</v>
          </cell>
          <cell r="F43">
            <v>0</v>
          </cell>
          <cell r="G43" t="str">
            <v>http://www.upofa.com.br/</v>
          </cell>
        </row>
        <row r="44">
          <cell r="A44" t="str">
            <v>HOJE PREVIDÊNCIA PRIVADA</v>
          </cell>
          <cell r="B44">
            <v>29961505000102</v>
          </cell>
          <cell r="C44">
            <v>2369346.1</v>
          </cell>
          <cell r="D44">
            <v>177634.11</v>
          </cell>
          <cell r="E44">
            <v>0</v>
          </cell>
          <cell r="F44">
            <v>0</v>
          </cell>
          <cell r="G44" t="str">
            <v>https://hojeprevidencia.com.br/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workbookViewId="0">
      <selection activeCell="A5" sqref="A5"/>
    </sheetView>
  </sheetViews>
  <sheetFormatPr defaultColWidth="8.85546875" defaultRowHeight="15" x14ac:dyDescent="0.25"/>
  <cols>
    <col min="1" max="1" width="63.85546875" style="1" customWidth="1"/>
    <col min="2" max="2" width="19.42578125" style="2" customWidth="1"/>
    <col min="3" max="3" width="26.140625" style="4" customWidth="1"/>
    <col min="4" max="4" width="20.140625" style="4" customWidth="1"/>
    <col min="5" max="5" width="19.28515625" style="4" customWidth="1"/>
    <col min="6" max="6" width="18.5703125" style="4" customWidth="1"/>
    <col min="7" max="7" width="67.28515625" style="3" customWidth="1"/>
    <col min="8" max="16384" width="8.85546875" style="1"/>
  </cols>
  <sheetData>
    <row r="1" spans="1:7" ht="22.15" customHeight="1" x14ac:dyDescent="0.25">
      <c r="A1" s="6" t="s">
        <v>43</v>
      </c>
      <c r="B1" s="7" t="s">
        <v>3</v>
      </c>
      <c r="C1" s="8" t="s">
        <v>45</v>
      </c>
      <c r="D1" s="8" t="s">
        <v>0</v>
      </c>
      <c r="E1" s="8" t="s">
        <v>1</v>
      </c>
      <c r="F1" s="8" t="s">
        <v>2</v>
      </c>
      <c r="G1" s="9" t="s">
        <v>44</v>
      </c>
    </row>
    <row r="2" spans="1:7" ht="15.75" x14ac:dyDescent="0.3">
      <c r="A2" s="10" t="s">
        <v>9</v>
      </c>
      <c r="B2" s="11">
        <v>27665207000131</v>
      </c>
      <c r="C2" s="12">
        <f>VLOOKUP(A2,[1]Ativos!$F$9:$G$53,2,FALSE)</f>
        <v>488849866322.17963</v>
      </c>
      <c r="D2" s="12">
        <f>VLOOKUP(A2,[2]Sheet1!$B$6:$G$51,4,FALSE)</f>
        <v>14652854332.51</v>
      </c>
      <c r="E2" s="12">
        <f>VLOOKUP(A2,[2]Sheet1!$B$6:$G$51,5,FALSE)</f>
        <v>303071093.48000002</v>
      </c>
      <c r="F2" s="12">
        <f>VLOOKUP(A2,[2]Sheet1!$B$6:$G$51,6,FALSE)</f>
        <v>9904080437.52001</v>
      </c>
      <c r="G2" s="13" t="str">
        <f>VLOOKUP(A2,'[3]Dados_EAPC e Seguradoras'!$A$1:$G$44,7,0)</f>
        <v>https://www1.brasilprev.com.br/</v>
      </c>
    </row>
    <row r="3" spans="1:7" ht="15.75" x14ac:dyDescent="0.3">
      <c r="A3" s="10" t="s">
        <v>8</v>
      </c>
      <c r="B3" s="11">
        <v>51990695000137</v>
      </c>
      <c r="C3" s="12">
        <f>VLOOKUP(A3,[1]Ativos!$F$9:$G$53,2,FALSE)</f>
        <v>424269730406.87018</v>
      </c>
      <c r="D3" s="12">
        <f>VLOOKUP(A3,[2]Sheet1!$B$6:$G$51,4,FALSE)</f>
        <v>8198097247.4300003</v>
      </c>
      <c r="E3" s="12">
        <f>VLOOKUP(A3,[2]Sheet1!$B$6:$G$51,5,FALSE)</f>
        <v>436944651.85000002</v>
      </c>
      <c r="F3" s="12">
        <f>VLOOKUP(A3,[2]Sheet1!$B$6:$G$51,6,FALSE)</f>
        <v>9443122123.0599899</v>
      </c>
      <c r="G3" s="13" t="str">
        <f>VLOOKUP(A3,'[3]Dados_EAPC e Seguradoras'!$A$1:$G$44,7,0)</f>
        <v>https://www.bradescoseguros.com.br/clientes</v>
      </c>
    </row>
    <row r="4" spans="1:7" ht="15.75" x14ac:dyDescent="0.3">
      <c r="A4" s="10" t="s">
        <v>20</v>
      </c>
      <c r="B4" s="11">
        <v>92661388000190</v>
      </c>
      <c r="C4" s="12">
        <f>VLOOKUP(A4,[1]Ativos!$F$9:$G$53,2,FALSE)</f>
        <v>364060582847.23993</v>
      </c>
      <c r="D4" s="12">
        <f>VLOOKUP(A4,[2]Sheet1!$B$6:$G$51,4,FALSE)</f>
        <v>4900208812.75</v>
      </c>
      <c r="E4" s="12">
        <f>VLOOKUP(A4,[2]Sheet1!$B$6:$G$51,5,FALSE)</f>
        <v>153874306.03999999</v>
      </c>
      <c r="F4" s="12">
        <f>VLOOKUP(A4,[2]Sheet1!$B$6:$G$51,6,FALSE)</f>
        <v>4541244015.4899998</v>
      </c>
      <c r="G4" s="13" t="str">
        <f>VLOOKUP(A4,'[3]Dados_EAPC e Seguradoras'!$A$1:$G$44,7,0)</f>
        <v>https://www.itau.com.br/investimentos/previdencia</v>
      </c>
    </row>
    <row r="5" spans="1:7" ht="15.75" x14ac:dyDescent="0.3">
      <c r="A5" s="10" t="s">
        <v>11</v>
      </c>
      <c r="B5" s="11">
        <v>3730204000176</v>
      </c>
      <c r="C5" s="12">
        <f>VLOOKUP(A5,[1]Ativos!$F$9:$G$53,2,FALSE)</f>
        <v>217802360336.24994</v>
      </c>
      <c r="D5" s="12">
        <f>VLOOKUP(A5,[2]Sheet1!$B$6:$G$51,4,FALSE)</f>
        <v>6651787990.54</v>
      </c>
      <c r="E5" s="12">
        <f>VLOOKUP(A5,[2]Sheet1!$B$6:$G$51,5,FALSE)</f>
        <v>31632450.289999999</v>
      </c>
      <c r="F5" s="12">
        <f>VLOOKUP(A5,[2]Sheet1!$B$6:$G$51,6,FALSE)</f>
        <v>5147733357.7399998</v>
      </c>
      <c r="G5" s="13" t="str">
        <f>VLOOKUP(A5,'[3]Dados_EAPC e Seguradoras'!$A$1:$G$44,7,0)</f>
        <v>https://www.caixavidaeprevidencia.com.br/previdencia</v>
      </c>
    </row>
    <row r="6" spans="1:7" ht="15.75" x14ac:dyDescent="0.3">
      <c r="A6" s="10" t="s">
        <v>42</v>
      </c>
      <c r="B6" s="11">
        <v>87376109000106</v>
      </c>
      <c r="C6" s="12">
        <f>VLOOKUP(A6,[1]Ativos!$F$9:$G$53,2,FALSE)</f>
        <v>122362728940.03995</v>
      </c>
      <c r="D6" s="12">
        <f>VLOOKUP(A6,[2]Sheet1!$B$6:$G$51,4,FALSE)</f>
        <v>3148808496.6599998</v>
      </c>
      <c r="E6" s="12">
        <f>VLOOKUP(A6,[2]Sheet1!$B$6:$G$51,5,FALSE)</f>
        <v>12088721.5</v>
      </c>
      <c r="F6" s="12">
        <f>VLOOKUP(A6,[2]Sheet1!$B$6:$G$51,6,FALSE)</f>
        <v>2699203043.3800001</v>
      </c>
      <c r="G6" s="13" t="str">
        <f>VLOOKUP(A6,'[3]Dados_EAPC e Seguradoras'!$A$1:$G$44,7,0)</f>
        <v>https://hojeprevidencia.com.br/</v>
      </c>
    </row>
    <row r="7" spans="1:7" ht="15.75" x14ac:dyDescent="0.3">
      <c r="A7" s="10" t="s">
        <v>40</v>
      </c>
      <c r="B7" s="11">
        <v>29408732000105</v>
      </c>
      <c r="C7" s="12">
        <f>VLOOKUP(A7,[1]Ativos!$F$9:$G$53,2,FALSE)</f>
        <v>95314475480.97995</v>
      </c>
      <c r="D7" s="12">
        <f>VLOOKUP(A7,[2]Sheet1!$B$6:$G$51,4,FALSE)</f>
        <v>938724513.62</v>
      </c>
      <c r="E7" s="12">
        <f>VLOOKUP(A7,[2]Sheet1!$B$6:$G$51,5,FALSE)</f>
        <v>741020.55</v>
      </c>
      <c r="F7" s="12">
        <f>VLOOKUP(A7,[2]Sheet1!$B$6:$G$51,6,FALSE)</f>
        <v>1131489562.99</v>
      </c>
      <c r="G7" s="13" t="str">
        <f>VLOOKUP(A7,'[3]Dados_EAPC e Seguradoras'!$A$1:$G$44,7,0)</f>
        <v>https://www.xpi.com.br/</v>
      </c>
    </row>
    <row r="8" spans="1:7" ht="15.75" x14ac:dyDescent="0.3">
      <c r="A8" s="10" t="s">
        <v>18</v>
      </c>
      <c r="B8" s="11">
        <v>42283770000139</v>
      </c>
      <c r="C8" s="12">
        <f>VLOOKUP(A8,[1]Ativos!$F$9:$G$53,2,FALSE)</f>
        <v>54935894467.000069</v>
      </c>
      <c r="D8" s="12">
        <f>VLOOKUP(A8,[2]Sheet1!$B$6:$G$51,4,FALSE)</f>
        <v>976926870.85000002</v>
      </c>
      <c r="E8" s="12">
        <f>VLOOKUP(A8,[2]Sheet1!$B$6:$G$51,5,FALSE)</f>
        <v>27966687.379999999</v>
      </c>
      <c r="F8" s="12">
        <f>VLOOKUP(A8,[2]Sheet1!$B$6:$G$51,6,FALSE)</f>
        <v>684477508.13</v>
      </c>
      <c r="G8" s="13" t="str">
        <f>VLOOKUP(A8,'[3]Dados_EAPC e Seguradoras'!$A$1:$G$44,7,0)</f>
        <v>https://portal.icatuseguros.com.br/</v>
      </c>
    </row>
    <row r="9" spans="1:7" ht="15.75" x14ac:dyDescent="0.3">
      <c r="A9" s="10" t="s">
        <v>10</v>
      </c>
      <c r="B9" s="11">
        <v>19449767000120</v>
      </c>
      <c r="C9" s="12">
        <f>VLOOKUP(A9,[1]Ativos!$F$9:$G$53,2,FALSE)</f>
        <v>47519326333.029945</v>
      </c>
      <c r="D9" s="12">
        <f>VLOOKUP(A9,[2]Sheet1!$B$6:$G$51,4,FALSE)</f>
        <v>629525389.04999995</v>
      </c>
      <c r="E9" s="12">
        <f>VLOOKUP(A9,[2]Sheet1!$B$6:$G$51,5,FALSE)</f>
        <v>0</v>
      </c>
      <c r="F9" s="12">
        <f>VLOOKUP(A9,[2]Sheet1!$B$6:$G$51,6,FALSE)</f>
        <v>564190431.36000001</v>
      </c>
      <c r="G9" s="13" t="str">
        <f>VLOOKUP(A9,'[3]Dados_EAPC e Seguradoras'!$A$1:$G$44,7,0)</f>
        <v>https://www.btgpactualdigital.com/</v>
      </c>
    </row>
    <row r="10" spans="1:7" ht="15.75" x14ac:dyDescent="0.3">
      <c r="A10" s="10" t="s">
        <v>32</v>
      </c>
      <c r="B10" s="11">
        <v>30902142000105</v>
      </c>
      <c r="C10" s="12">
        <f>VLOOKUP(A10,[1]Ativos!$F$9:$G$53,2,FALSE)</f>
        <v>34242500163.769997</v>
      </c>
      <c r="D10" s="12">
        <f>VLOOKUP(A10,[2]Sheet1!$B$6:$G$51,4,FALSE)</f>
        <v>323076896.51999998</v>
      </c>
      <c r="E10" s="12">
        <f>VLOOKUP(A10,[2]Sheet1!$B$6:$G$51,5,FALSE)</f>
        <v>889150.88</v>
      </c>
      <c r="F10" s="12">
        <f>VLOOKUP(A10,[2]Sheet1!$B$6:$G$51,6,FALSE)</f>
        <v>426643297.56999999</v>
      </c>
      <c r="G10" s="13" t="str">
        <f>VLOOKUP(A10,'[3]Dados_EAPC e Seguradoras'!$A$1:$G$44,7,0)</f>
        <v>https://www.safra.com.br/investimentos/previdencia-privada.htm</v>
      </c>
    </row>
    <row r="11" spans="1:7" ht="15.75" x14ac:dyDescent="0.3">
      <c r="A11" s="10" t="s">
        <v>35</v>
      </c>
      <c r="B11" s="11">
        <v>1704513000146</v>
      </c>
      <c r="C11" s="12">
        <f>VLOOKUP(A11,[1]Ativos!$F$9:$G$53,2,FALSE)</f>
        <v>11976157642.720001</v>
      </c>
      <c r="D11" s="12">
        <f>VLOOKUP(A11,[2]Sheet1!$B$6:$G$51,4,FALSE)</f>
        <v>156081752.86000001</v>
      </c>
      <c r="E11" s="12">
        <f>VLOOKUP(A11,[2]Sheet1!$B$6:$G$51,5,FALSE)</f>
        <v>36286443.93</v>
      </c>
      <c r="F11" s="12">
        <f>VLOOKUP(A11,[2]Sheet1!$B$6:$G$51,6,FALSE)</f>
        <v>160630693.77000001</v>
      </c>
      <c r="G11" s="13" t="str">
        <f>VLOOKUP(A11,'[3]Dados_EAPC e Seguradoras'!$A$1:$G$44,7,0)</f>
        <v>https://portal.sulamericaseguros.com.br/</v>
      </c>
    </row>
    <row r="12" spans="1:7" ht="15.75" x14ac:dyDescent="0.3">
      <c r="A12" s="10" t="s">
        <v>29</v>
      </c>
      <c r="B12" s="11">
        <v>1582075000190</v>
      </c>
      <c r="C12" s="12">
        <f>VLOOKUP(A12,[1]Ativos!$F$9:$G$53,2,FALSE)</f>
        <v>7572020270.3400002</v>
      </c>
      <c r="D12" s="12">
        <f>VLOOKUP(A12,[2]Sheet1!$B$6:$G$51,4,FALSE)</f>
        <v>160897316.21000001</v>
      </c>
      <c r="E12" s="12">
        <f>VLOOKUP(A12,[2]Sheet1!$B$6:$G$51,5,FALSE)</f>
        <v>731754.49</v>
      </c>
      <c r="F12" s="12">
        <f>VLOOKUP(A12,[2]Sheet1!$B$6:$G$51,6,FALSE)</f>
        <v>160896918.40000001</v>
      </c>
      <c r="G12" s="13" t="str">
        <f>VLOOKUP(A12,'[3]Dados_EAPC e Seguradoras'!$A$1:$G$44,7,0)</f>
        <v>https://www.riograndeseguradora.com.br/</v>
      </c>
    </row>
    <row r="13" spans="1:7" ht="15.75" x14ac:dyDescent="0.3">
      <c r="A13" s="10" t="s">
        <v>26</v>
      </c>
      <c r="B13" s="11">
        <v>58768284000140</v>
      </c>
      <c r="C13" s="12">
        <f>VLOOKUP(A13,[1]Ativos!$F$9:$G$53,2,FALSE)</f>
        <v>6672317893.0799999</v>
      </c>
      <c r="D13" s="12">
        <f>VLOOKUP(A13,[2]Sheet1!$B$6:$G$51,4,FALSE)</f>
        <v>108527414.39</v>
      </c>
      <c r="E13" s="12">
        <f>VLOOKUP(A13,[2]Sheet1!$B$6:$G$51,5,FALSE)</f>
        <v>15487206.51</v>
      </c>
      <c r="F13" s="12">
        <f>VLOOKUP(A13,[2]Sheet1!$B$6:$G$51,6,FALSE)</f>
        <v>113710855.39</v>
      </c>
      <c r="G13" s="13" t="str">
        <f>VLOOKUP(A13,'[3]Dados_EAPC e Seguradoras'!$A$1:$G$44,7,0)</f>
        <v>https://www.portosegurodevida.com.br/</v>
      </c>
    </row>
    <row r="14" spans="1:7" ht="15.75" x14ac:dyDescent="0.3">
      <c r="A14" s="10" t="s">
        <v>24</v>
      </c>
      <c r="B14" s="11">
        <v>2102498000129</v>
      </c>
      <c r="C14" s="12">
        <f>VLOOKUP(A14,[1]Ativos!$F$9:$G$53,2,FALSE)</f>
        <v>5837798206.8999987</v>
      </c>
      <c r="D14" s="12">
        <f>VLOOKUP(A14,[2]Sheet1!$B$6:$G$51,4,FALSE)</f>
        <v>56786531.439999998</v>
      </c>
      <c r="E14" s="12">
        <f>VLOOKUP(A14,[2]Sheet1!$B$6:$G$51,5,FALSE)</f>
        <v>1581721.34</v>
      </c>
      <c r="F14" s="12">
        <f>VLOOKUP(A14,[2]Sheet1!$B$6:$G$51,6,FALSE)</f>
        <v>19382164.989999998</v>
      </c>
      <c r="G14" s="13" t="str">
        <f>VLOOKUP(A14,'[3]Dados_EAPC e Seguradoras'!$A$1:$G$44,7,0)</f>
        <v>https://www.metlife.com.br/</v>
      </c>
    </row>
    <row r="15" spans="1:7" ht="15.75" x14ac:dyDescent="0.3">
      <c r="A15" s="10" t="s">
        <v>19</v>
      </c>
      <c r="B15" s="11">
        <v>61557039000107</v>
      </c>
      <c r="C15" s="12">
        <f>VLOOKUP(A15,[1]Ativos!$F$9:$G$53,2,FALSE)</f>
        <v>5770313726.5800009</v>
      </c>
      <c r="D15" s="12">
        <f>VLOOKUP(A15,[2]Sheet1!$B$6:$G$51,4,FALSE)</f>
        <v>2734859.8</v>
      </c>
      <c r="E15" s="12">
        <f>VLOOKUP(A15,[2]Sheet1!$B$6:$G$51,5,FALSE)</f>
        <v>283999.34000000003</v>
      </c>
      <c r="F15" s="12">
        <f>VLOOKUP(A15,[2]Sheet1!$B$6:$G$51,6,FALSE)</f>
        <v>5721273.2400000002</v>
      </c>
      <c r="G15" s="13" t="str">
        <f>VLOOKUP(A15,'[3]Dados_EAPC e Seguradoras'!$A$1:$G$44,7,0)</f>
        <v>https://www.itau.com.br/seguros</v>
      </c>
    </row>
    <row r="16" spans="1:7" ht="15.75" x14ac:dyDescent="0.3">
      <c r="A16" s="10" t="s">
        <v>25</v>
      </c>
      <c r="B16" s="11">
        <v>33608308000173</v>
      </c>
      <c r="C16" s="12">
        <f>VLOOKUP(A16,[1]Ativos!$F$9:$G$53,2,FALSE)</f>
        <v>4783906441.3830862</v>
      </c>
      <c r="D16" s="12">
        <f>VLOOKUP(A16,[2]Sheet1!$B$6:$G$51,4,FALSE)</f>
        <v>188707449.77000001</v>
      </c>
      <c r="E16" s="12">
        <f>VLOOKUP(A16,[2]Sheet1!$B$6:$G$51,5,FALSE)</f>
        <v>57912359.519677401</v>
      </c>
      <c r="F16" s="12">
        <f>VLOOKUP(A16,[2]Sheet1!$B$6:$G$51,6,FALSE)</f>
        <v>17233118.039999999</v>
      </c>
      <c r="G16" s="13" t="str">
        <f>VLOOKUP(A16,'[3]Dados_EAPC e Seguradoras'!$A$1:$G$44,7,0)</f>
        <v>https://mag.com.br/</v>
      </c>
    </row>
    <row r="17" spans="1:7" ht="15.75" x14ac:dyDescent="0.3">
      <c r="A17" s="10" t="s">
        <v>21</v>
      </c>
      <c r="B17" s="11">
        <v>4046576000140</v>
      </c>
      <c r="C17" s="12">
        <f>VLOOKUP(A17,[1]Ativos!$F$9:$G$53,2,FALSE)</f>
        <v>3378115505.3799996</v>
      </c>
      <c r="D17" s="12">
        <f>VLOOKUP(A17,[2]Sheet1!$B$6:$G$51,4,FALSE)</f>
        <v>38767938.899999999</v>
      </c>
      <c r="E17" s="12">
        <f>VLOOKUP(A17,[2]Sheet1!$B$6:$G$51,5,FALSE)</f>
        <v>6259315.04</v>
      </c>
      <c r="F17" s="12">
        <f>VLOOKUP(A17,[2]Sheet1!$B$6:$G$51,6,FALSE)</f>
        <v>41359869.590000004</v>
      </c>
      <c r="G17" s="13" t="str">
        <f>VLOOKUP(A17,'[3]Dados_EAPC e Seguradoras'!$A$1:$G$44,7,0)</f>
        <v>https://www.mapfre.com.br/para-voce/seguro-previdencia/</v>
      </c>
    </row>
    <row r="18" spans="1:7" ht="15.75" x14ac:dyDescent="0.3">
      <c r="A18" s="10" t="s">
        <v>33</v>
      </c>
      <c r="B18" s="11">
        <v>26314512000116</v>
      </c>
      <c r="C18" s="12">
        <f>VLOOKUP(A18,[1]Ativos!$F$9:$G$53,2,FALSE)</f>
        <v>2911133203.5600004</v>
      </c>
      <c r="D18" s="12">
        <f>VLOOKUP(A18,[2]Sheet1!$B$6:$G$51,4,FALSE)</f>
        <v>86376655.480000004</v>
      </c>
      <c r="E18" s="12">
        <f>VLOOKUP(A18,[2]Sheet1!$B$6:$G$51,5,FALSE)</f>
        <v>267779.64</v>
      </c>
      <c r="F18" s="12">
        <f>VLOOKUP(A18,[2]Sheet1!$B$6:$G$51,6,FALSE)</f>
        <v>51643242.030000001</v>
      </c>
      <c r="G18" s="13" t="str">
        <f>VLOOKUP(A18,'[3]Dados_EAPC e Seguradoras'!$A$1:$G$44,7,0)</f>
        <v>https://www.sicoob.com.br/web/sicoob/seguros-voce</v>
      </c>
    </row>
    <row r="19" spans="1:7" ht="15.75" x14ac:dyDescent="0.3">
      <c r="A19" s="10" t="s">
        <v>37</v>
      </c>
      <c r="B19" s="11">
        <v>92863505000106</v>
      </c>
      <c r="C19" s="12">
        <f>VLOOKUP(A19,[1]Ativos!$F$9:$G$53,2,FALSE)</f>
        <v>2745171253.23</v>
      </c>
      <c r="D19" s="12">
        <f>VLOOKUP(A19,[2]Sheet1!$B$6:$G$51,4,FALSE)</f>
        <v>35642703.93</v>
      </c>
      <c r="E19" s="12">
        <f>VLOOKUP(A19,[2]Sheet1!$B$6:$G$51,5,FALSE)</f>
        <v>2725181.07</v>
      </c>
      <c r="F19" s="12">
        <f>VLOOKUP(A19,[2]Sheet1!$B$6:$G$51,6,FALSE)</f>
        <v>45015300.710000001</v>
      </c>
      <c r="G19" s="13" t="str">
        <f>VLOOKUP(A19,'[3]Dados_EAPC e Seguradoras'!$A$1:$G$44,7,0)</f>
        <v>https://www.segurosunimed.com.br/</v>
      </c>
    </row>
    <row r="20" spans="1:7" ht="15.75" x14ac:dyDescent="0.3">
      <c r="A20" s="10" t="s">
        <v>41</v>
      </c>
      <c r="B20" s="11">
        <v>1206480000104</v>
      </c>
      <c r="C20" s="12">
        <f>VLOOKUP(A20,[1]Ativos!$F$9:$G$53,2,FALSE)</f>
        <v>2475301669.7800002</v>
      </c>
      <c r="D20" s="12">
        <f>VLOOKUP(A20,[2]Sheet1!$B$6:$G$51,4,FALSE)</f>
        <v>56820985.869999997</v>
      </c>
      <c r="E20" s="12">
        <f>VLOOKUP(A20,[2]Sheet1!$B$6:$G$51,5,FALSE)</f>
        <v>155542.35999999999</v>
      </c>
      <c r="F20" s="12">
        <f>VLOOKUP(A20,[2]Sheet1!$B$6:$G$51,6,FALSE)</f>
        <v>37285489.75</v>
      </c>
      <c r="G20" s="13" t="str">
        <f>VLOOKUP(A20,'[3]Dados_EAPC e Seguradoras'!$A$1:$G$44,7,0)</f>
        <v>https://www.zurich.com.br/</v>
      </c>
    </row>
    <row r="21" spans="1:7" ht="15.75" x14ac:dyDescent="0.3">
      <c r="A21" s="10" t="s">
        <v>51</v>
      </c>
      <c r="B21" s="11">
        <v>13615969000119</v>
      </c>
      <c r="C21" s="12">
        <f>VLOOKUP(A21,[1]Ativos!$F$9:$G$53,2,FALSE)</f>
        <v>2171306710.3099999</v>
      </c>
      <c r="D21" s="12">
        <f>VLOOKUP(A21,[2]Sheet1!$B$6:$G$51,4,FALSE)</f>
        <v>1295670.93</v>
      </c>
      <c r="E21" s="12">
        <f>VLOOKUP(A21,[2]Sheet1!$B$6:$G$51,5,FALSE)</f>
        <v>18603237.399999999</v>
      </c>
      <c r="F21" s="12">
        <f>VLOOKUP(A21,[2]Sheet1!$B$6:$G$51,6,FALSE)</f>
        <v>7136879.4100000001</v>
      </c>
      <c r="G21" s="14" t="s">
        <v>49</v>
      </c>
    </row>
    <row r="22" spans="1:7" ht="15.75" x14ac:dyDescent="0.3">
      <c r="A22" s="10" t="s">
        <v>12</v>
      </c>
      <c r="B22" s="11">
        <v>8602745000132</v>
      </c>
      <c r="C22" s="12">
        <f>VLOOKUP(A22,[1]Ativos!$F$9:$G$53,2,FALSE)</f>
        <v>1232480941.8699996</v>
      </c>
      <c r="D22" s="12">
        <f>VLOOKUP(A22,[2]Sheet1!$B$6:$G$51,4,FALSE)</f>
        <v>74043557.909999996</v>
      </c>
      <c r="E22" s="12">
        <f>VLOOKUP(A22,[2]Sheet1!$B$6:$G$51,5,FALSE)</f>
        <v>34411471.07</v>
      </c>
      <c r="F22" s="12">
        <f>VLOOKUP(A22,[2]Sheet1!$B$6:$G$51,6,FALSE)</f>
        <v>802441.22</v>
      </c>
      <c r="G22" s="13" t="str">
        <f>VLOOKUP(A22,'[3]Dados_EAPC e Seguradoras'!$A$1:$G$44,7,0)</f>
        <v>https://www.capemisa.com.br/</v>
      </c>
    </row>
    <row r="23" spans="1:7" ht="15.75" x14ac:dyDescent="0.3">
      <c r="A23" s="10" t="s">
        <v>4</v>
      </c>
      <c r="B23" s="11">
        <v>2713530000102</v>
      </c>
      <c r="C23" s="12">
        <f>VLOOKUP(A23,[1]Ativos!$F$9:$G$53,2,FALSE)</f>
        <v>586906480.14999998</v>
      </c>
      <c r="D23" s="12">
        <f>VLOOKUP(A23,[2]Sheet1!$B$6:$G$51,4,FALSE)</f>
        <v>423734.4</v>
      </c>
      <c r="E23" s="12">
        <f>VLOOKUP(A23,[2]Sheet1!$B$6:$G$51,5,FALSE)</f>
        <v>80710.38</v>
      </c>
      <c r="F23" s="12">
        <f>VLOOKUP(A23,[2]Sheet1!$B$6:$G$51,6,FALSE)</f>
        <v>3888646.02</v>
      </c>
      <c r="G23" s="13" t="str">
        <f>VLOOKUP(A23,'[3]Dados_EAPC e Seguradoras'!$A$1:$G$44,7,0)</f>
        <v>https://alfaprevidencia.com.br/</v>
      </c>
    </row>
    <row r="24" spans="1:7" ht="15.75" x14ac:dyDescent="0.3">
      <c r="A24" s="10" t="s">
        <v>46</v>
      </c>
      <c r="B24" s="11">
        <v>46938918000187</v>
      </c>
      <c r="C24" s="12">
        <f>VLOOKUP(A24,[1]Ativos!$F$9:$G$53,2,FALSE)</f>
        <v>543398003.68999994</v>
      </c>
      <c r="D24" s="12">
        <f>VLOOKUP(A24,[2]Sheet1!$B$6:$G$51,4,FALSE)</f>
        <v>4669930.1500000004</v>
      </c>
      <c r="E24" s="12">
        <f>VLOOKUP(A24,[2]Sheet1!$B$6:$G$51,5,FALSE)</f>
        <v>0</v>
      </c>
      <c r="F24" s="12">
        <f>VLOOKUP(A24,[2]Sheet1!$B$6:$G$51,6,FALSE)</f>
        <v>386071.95</v>
      </c>
      <c r="G24" s="14" t="s">
        <v>49</v>
      </c>
    </row>
    <row r="25" spans="1:7" ht="15.75" x14ac:dyDescent="0.3">
      <c r="A25" s="10" t="s">
        <v>17</v>
      </c>
      <c r="B25" s="11">
        <v>92872100000126</v>
      </c>
      <c r="C25" s="12">
        <f>VLOOKUP(A25,[1]Ativos!$F$9:$G$53,2,FALSE)</f>
        <v>403900216.85999995</v>
      </c>
      <c r="D25" s="12">
        <f>VLOOKUP(A25,[2]Sheet1!$B$6:$G$51,4,FALSE)</f>
        <v>78997350.280000001</v>
      </c>
      <c r="E25" s="12">
        <f>VLOOKUP(A25,[2]Sheet1!$B$6:$G$51,5,FALSE)</f>
        <v>46361668.57</v>
      </c>
      <c r="F25" s="12">
        <f>VLOOKUP(A25,[2]Sheet1!$B$6:$G$51,6,FALSE)</f>
        <v>608623.98</v>
      </c>
      <c r="G25" s="13" t="str">
        <f>VLOOKUP(A25,'[3]Dados_EAPC e Seguradoras'!$A$1:$G$44,7,0)</f>
        <v>https://gboexprodutos.com.br/</v>
      </c>
    </row>
    <row r="26" spans="1:7" ht="15.75" x14ac:dyDescent="0.3">
      <c r="A26" s="10" t="s">
        <v>7</v>
      </c>
      <c r="B26" s="11">
        <v>26136748000100</v>
      </c>
      <c r="C26" s="12">
        <f>VLOOKUP(A26,[1]Ativos!$F$9:$G$53,2,FALSE)</f>
        <v>190215594.63999996</v>
      </c>
      <c r="D26" s="12">
        <f>VLOOKUP(A26,[2]Sheet1!$B$6:$G$51,4,FALSE)</f>
        <v>1475788.04</v>
      </c>
      <c r="E26" s="12">
        <f>VLOOKUP(A26,[2]Sheet1!$B$6:$G$51,5,FALSE)</f>
        <v>42949.48</v>
      </c>
      <c r="F26" s="12">
        <f>VLOOKUP(A26,[2]Sheet1!$B$6:$G$51,6,FALSE)</f>
        <v>0</v>
      </c>
      <c r="G26" s="13" t="str">
        <f>VLOOKUP(A26,'[3]Dados_EAPC e Seguradoras'!$A$1:$G$44,7,0)</f>
        <v>https://bmgseguros.com.br/</v>
      </c>
    </row>
    <row r="27" spans="1:7" ht="15.75" x14ac:dyDescent="0.3">
      <c r="A27" s="10" t="s">
        <v>13</v>
      </c>
      <c r="B27" s="11">
        <v>33634999000180</v>
      </c>
      <c r="C27" s="12">
        <f>VLOOKUP(A27,[1]Ativos!$F$9:$G$53,2,FALSE)</f>
        <v>186888828.65000001</v>
      </c>
      <c r="D27" s="12">
        <f>VLOOKUP(A27,[2]Sheet1!$B$6:$G$51,4,FALSE)</f>
        <v>4077025.51</v>
      </c>
      <c r="E27" s="12">
        <f>VLOOKUP(A27,[2]Sheet1!$B$6:$G$51,5,FALSE)</f>
        <v>752295.64</v>
      </c>
      <c r="F27" s="12">
        <f>VLOOKUP(A27,[2]Sheet1!$B$6:$G$51,6,FALSE)</f>
        <v>0</v>
      </c>
      <c r="G27" s="13" t="str">
        <f>VLOOKUP(A27,'[3]Dados_EAPC e Seguradoras'!$A$1:$G$44,7,0)</f>
        <v>https://www.comprev.com.br/site_home.php</v>
      </c>
    </row>
    <row r="28" spans="1:7" ht="15.75" x14ac:dyDescent="0.3">
      <c r="A28" s="10" t="s">
        <v>5</v>
      </c>
      <c r="B28" s="11">
        <v>92843531000164</v>
      </c>
      <c r="C28" s="12">
        <f>VLOOKUP(A28,[1]Ativos!$F$9:$G$53,2,FALSE)</f>
        <v>183066538.03</v>
      </c>
      <c r="D28" s="12">
        <f>VLOOKUP(A28,[2]Sheet1!$B$6:$G$51,4,FALSE)</f>
        <v>2343901.71</v>
      </c>
      <c r="E28" s="12">
        <f>VLOOKUP(A28,[2]Sheet1!$B$6:$G$51,5,FALSE)</f>
        <v>2338378.92</v>
      </c>
      <c r="F28" s="12">
        <f>VLOOKUP(A28,[2]Sheet1!$B$6:$G$51,6,FALSE)</f>
        <v>3103853.81</v>
      </c>
      <c r="G28" s="13" t="str">
        <f>VLOOKUP(A28,'[3]Dados_EAPC e Seguradoras'!$A$1:$G$44,7,0)</f>
        <v>https://www.aspecir.com.br/</v>
      </c>
    </row>
    <row r="29" spans="1:7" ht="15.75" x14ac:dyDescent="0.3">
      <c r="A29" s="10" t="s">
        <v>15</v>
      </c>
      <c r="B29" s="11">
        <v>42150987000170</v>
      </c>
      <c r="C29" s="12">
        <f>VLOOKUP(A29,[1]Ativos!$F$9:$G$53,2,FALSE)</f>
        <v>147055912.92000002</v>
      </c>
      <c r="D29" s="12">
        <f>VLOOKUP(A29,[2]Sheet1!$B$6:$G$51,4,FALSE)</f>
        <v>1499113</v>
      </c>
      <c r="E29" s="12">
        <f>VLOOKUP(A29,[2]Sheet1!$B$6:$G$51,5,FALSE)</f>
        <v>65071.42</v>
      </c>
      <c r="F29" s="12">
        <f>VLOOKUP(A29,[2]Sheet1!$B$6:$G$51,6,FALSE)</f>
        <v>0</v>
      </c>
      <c r="G29" s="13" t="str">
        <f>VLOOKUP(A29,'[3]Dados_EAPC e Seguradoras'!$A$1:$G$44,7,0)</f>
        <v>https://www.grupoequatorial.com.br/</v>
      </c>
    </row>
    <row r="30" spans="1:7" ht="15.75" x14ac:dyDescent="0.3">
      <c r="A30" s="10" t="s">
        <v>34</v>
      </c>
      <c r="B30" s="11">
        <v>88663828000170</v>
      </c>
      <c r="C30" s="12">
        <f>VLOOKUP(A30,[1]Ativos!$F$9:$G$53,2,FALSE)</f>
        <v>131624283.17000002</v>
      </c>
      <c r="D30" s="12">
        <f>VLOOKUP(A30,[2]Sheet1!$B$6:$G$51,4,FALSE)</f>
        <v>2949089.5</v>
      </c>
      <c r="E30" s="12">
        <f>VLOOKUP(A30,[2]Sheet1!$B$6:$G$51,5,FALSE)</f>
        <v>223739.51</v>
      </c>
      <c r="F30" s="12">
        <f>VLOOKUP(A30,[2]Sheet1!$B$6:$G$51,6,FALSE)</f>
        <v>0</v>
      </c>
      <c r="G30" s="13" t="str">
        <f>VLOOKUP(A30,'[3]Dados_EAPC e Seguradoras'!$A$1:$G$44,7,0)</f>
        <v>https://www.emis.com/</v>
      </c>
    </row>
    <row r="31" spans="1:7" ht="15.75" x14ac:dyDescent="0.3">
      <c r="A31" s="10" t="s">
        <v>31</v>
      </c>
      <c r="B31" s="11">
        <v>87163234000138</v>
      </c>
      <c r="C31" s="12">
        <f>VLOOKUP(A31,[1]Ativos!$F$9:$G$53,2,FALSE)</f>
        <v>108003911.86</v>
      </c>
      <c r="D31" s="12">
        <f>VLOOKUP(A31,[2]Sheet1!$B$6:$G$51,4,FALSE)</f>
        <v>7266445.9800000004</v>
      </c>
      <c r="E31" s="12">
        <f>VLOOKUP(A31,[2]Sheet1!$B$6:$G$51,5,FALSE)</f>
        <v>1010186.26</v>
      </c>
      <c r="F31" s="12">
        <f>VLOOKUP(A31,[2]Sheet1!$B$6:$G$51,6,FALSE)</f>
        <v>0</v>
      </c>
      <c r="G31" s="13" t="str">
        <f>VLOOKUP(A31,'[3]Dados_EAPC e Seguradoras'!$A$1:$G$44,7,0)</f>
        <v>https://www.sabemi.com.br/</v>
      </c>
    </row>
    <row r="32" spans="1:7" ht="15.75" x14ac:dyDescent="0.3">
      <c r="A32" s="10" t="s">
        <v>28</v>
      </c>
      <c r="B32" s="11">
        <v>34115683000144</v>
      </c>
      <c r="C32" s="12">
        <f>VLOOKUP(A32,[1]Ativos!$F$9:$G$53,2,FALSE)</f>
        <v>78807142.969999999</v>
      </c>
      <c r="D32" s="12">
        <f>VLOOKUP(A32,[2]Sheet1!$B$6:$G$51,4,FALSE)</f>
        <v>3450764.05</v>
      </c>
      <c r="E32" s="12">
        <f>VLOOKUP(A32,[2]Sheet1!$B$6:$G$51,5,FALSE)</f>
        <v>931057.9</v>
      </c>
      <c r="F32" s="12">
        <f>VLOOKUP(A32,[2]Sheet1!$B$6:$G$51,6,FALSE)</f>
        <v>87950.03</v>
      </c>
      <c r="G32" s="13" t="str">
        <f>VLOOKUP(A32,'[3]Dados_EAPC e Seguradoras'!$A$1:$G$44,7,0)</f>
        <v>http://www.reciproca.com.br/</v>
      </c>
    </row>
    <row r="33" spans="1:7" ht="15.75" x14ac:dyDescent="0.3">
      <c r="A33" s="10" t="s">
        <v>27</v>
      </c>
      <c r="B33" s="11">
        <v>95619003000114</v>
      </c>
      <c r="C33" s="12">
        <f>VLOOKUP(A33,[1]Ativos!$F$9:$G$53,2,FALSE)</f>
        <v>76288319.579999998</v>
      </c>
      <c r="D33" s="12">
        <f>VLOOKUP(A33,[2]Sheet1!$B$6:$G$51,4,FALSE)</f>
        <v>1950574.45</v>
      </c>
      <c r="E33" s="12">
        <f>VLOOKUP(A33,[2]Sheet1!$B$6:$G$51,5,FALSE)</f>
        <v>488828.89</v>
      </c>
      <c r="F33" s="12">
        <f>VLOOKUP(A33,[2]Sheet1!$B$6:$G$51,6,FALSE)</f>
        <v>0</v>
      </c>
      <c r="G33" s="13" t="str">
        <f>VLOOKUP(A33,'[3]Dados_EAPC e Seguradoras'!$A$1:$G$44,7,0)</f>
        <v>https://www.vincipartners.com/</v>
      </c>
    </row>
    <row r="34" spans="1:7" ht="15.75" x14ac:dyDescent="0.3">
      <c r="A34" s="10" t="s">
        <v>48</v>
      </c>
      <c r="B34" s="11">
        <v>17479056000173</v>
      </c>
      <c r="C34" s="12">
        <f>VLOOKUP(A34,[1]Ativos!$F$9:$G$53,2,FALSE)</f>
        <v>74123820.609999999</v>
      </c>
      <c r="D34" s="12">
        <f>VLOOKUP(A34,[2]Sheet1!$B$6:$G$51,4,FALSE)</f>
        <v>2982087.22</v>
      </c>
      <c r="E34" s="12">
        <f>VLOOKUP(A34,[2]Sheet1!$B$6:$G$51,5,FALSE)</f>
        <v>718173.5</v>
      </c>
      <c r="F34" s="12">
        <f>VLOOKUP(A34,[2]Sheet1!$B$6:$G$51,6,FALSE)</f>
        <v>0</v>
      </c>
      <c r="G34" s="13" t="str">
        <f>VLOOKUP(A34,'[3]Dados_EAPC e Seguradoras'!$A$1:$G$44,7,0)</f>
        <v>https://kovr.com.br/</v>
      </c>
    </row>
    <row r="35" spans="1:7" ht="15.75" x14ac:dyDescent="0.3">
      <c r="A35" s="10" t="s">
        <v>23</v>
      </c>
      <c r="B35" s="11">
        <v>87883807000106</v>
      </c>
      <c r="C35" s="12">
        <f>VLOOKUP(A35,[1]Ativos!$F$9:$G$53,2,FALSE)</f>
        <v>65713870.659999989</v>
      </c>
      <c r="D35" s="12">
        <f>VLOOKUP(A35,[2]Sheet1!$B$6:$G$51,4,FALSE)</f>
        <v>1191843.6499999999</v>
      </c>
      <c r="E35" s="12">
        <f>VLOOKUP(A35,[2]Sheet1!$B$6:$G$51,5,FALSE)</f>
        <v>2508958.7000000002</v>
      </c>
      <c r="F35" s="12">
        <f>VLOOKUP(A35,[2]Sheet1!$B$6:$G$51,6,FALSE)</f>
        <v>0</v>
      </c>
      <c r="G35" s="13" t="str">
        <f>VLOOKUP(A35,'[3]Dados_EAPC e Seguradoras'!$A$1:$G$44,7,0)</f>
        <v>https://mbmseguros.com.br/</v>
      </c>
    </row>
    <row r="36" spans="1:7" ht="15.75" x14ac:dyDescent="0.3">
      <c r="A36" s="10" t="s">
        <v>36</v>
      </c>
      <c r="B36" s="11">
        <v>95611141000157</v>
      </c>
      <c r="C36" s="12">
        <f>VLOOKUP(A36,[1]Ativos!$F$9:$G$53,2,FALSE)</f>
        <v>52090791.650000006</v>
      </c>
      <c r="D36" s="12">
        <f>VLOOKUP(A36,[2]Sheet1!$B$6:$G$51,4,FALSE)</f>
        <v>559958.87</v>
      </c>
      <c r="E36" s="12">
        <f>VLOOKUP(A36,[2]Sheet1!$B$6:$G$51,5,FALSE)</f>
        <v>256096</v>
      </c>
      <c r="F36" s="12">
        <f>VLOOKUP(A36,[2]Sheet1!$B$6:$G$51,6,FALSE)</f>
        <v>173184.7</v>
      </c>
      <c r="G36" s="13" t="str">
        <f>VLOOKUP(A36,'[3]Dados_EAPC e Seguradoras'!$A$1:$G$44,7,0)</f>
        <v>https://uniaoseguradora.com.br/</v>
      </c>
    </row>
    <row r="37" spans="1:7" ht="15.75" x14ac:dyDescent="0.3">
      <c r="A37" s="10" t="s">
        <v>16</v>
      </c>
      <c r="B37" s="11">
        <v>92812098000108</v>
      </c>
      <c r="C37" s="12">
        <f>VLOOKUP(A37,[1]Ativos!$F$9:$G$53,2,FALSE)</f>
        <v>50233819.859999999</v>
      </c>
      <c r="D37" s="12">
        <f>VLOOKUP(A37,[2]Sheet1!$B$6:$G$51,4,FALSE)</f>
        <v>2281057.39</v>
      </c>
      <c r="E37" s="12">
        <f>VLOOKUP(A37,[2]Sheet1!$B$6:$G$51,5,FALSE)</f>
        <v>0</v>
      </c>
      <c r="F37" s="12">
        <f>VLOOKUP(A37,[2]Sheet1!$B$6:$G$51,6,FALSE)</f>
        <v>0</v>
      </c>
      <c r="G37" s="13" t="str">
        <f>VLOOKUP(A37,'[3]Dados_EAPC e Seguradoras'!$A$1:$G$44,7,0)</f>
        <v>https://www.futuroprevidencia.com.br/</v>
      </c>
    </row>
    <row r="38" spans="1:7" ht="15.75" x14ac:dyDescent="0.3">
      <c r="A38" s="10" t="s">
        <v>22</v>
      </c>
      <c r="B38" s="11">
        <v>92892256000179</v>
      </c>
      <c r="C38" s="12">
        <f>VLOOKUP(A38,[1]Ativos!$F$9:$G$53,2,FALSE)</f>
        <v>44075851.18</v>
      </c>
      <c r="D38" s="12">
        <f>VLOOKUP(A38,[2]Sheet1!$B$6:$G$51,4,FALSE)</f>
        <v>2344974.42</v>
      </c>
      <c r="E38" s="12">
        <f>VLOOKUP(A38,[2]Sheet1!$B$6:$G$51,5,FALSE)</f>
        <v>1035479.77</v>
      </c>
      <c r="F38" s="12">
        <f>VLOOKUP(A38,[2]Sheet1!$B$6:$G$51,6,FALSE)</f>
        <v>79190.33</v>
      </c>
      <c r="G38" s="13" t="str">
        <f>VLOOKUP(A38,'[3]Dados_EAPC e Seguradoras'!$A$1:$G$44,7,0)</f>
        <v>https://mbmseguros.com.br/</v>
      </c>
    </row>
    <row r="39" spans="1:7" ht="15.75" x14ac:dyDescent="0.3">
      <c r="A39" s="10" t="s">
        <v>14</v>
      </c>
      <c r="B39" s="11">
        <v>21242451000105</v>
      </c>
      <c r="C39" s="12">
        <f>VLOOKUP(A39,[1]Ativos!$F$9:$G$53,2,FALSE)</f>
        <v>41522444.149999999</v>
      </c>
      <c r="D39" s="12">
        <f>VLOOKUP(A39,[2]Sheet1!$B$6:$G$51,4,FALSE)</f>
        <v>128865.92</v>
      </c>
      <c r="E39" s="12">
        <f>VLOOKUP(A39,[2]Sheet1!$B$6:$G$51,5,FALSE)</f>
        <v>0</v>
      </c>
      <c r="F39" s="12">
        <f>VLOOKUP(A39,[2]Sheet1!$B$6:$G$51,6,FALSE)</f>
        <v>0</v>
      </c>
      <c r="G39" s="13" t="str">
        <f>VLOOKUP(A39,'[3]Dados_EAPC e Seguradoras'!$A$1:$G$44,7,0)</f>
        <v>https://eqseguros.com.br/</v>
      </c>
    </row>
    <row r="40" spans="1:7" ht="15.75" x14ac:dyDescent="0.3">
      <c r="A40" s="10" t="s">
        <v>30</v>
      </c>
      <c r="B40" s="11">
        <v>88747928000185</v>
      </c>
      <c r="C40" s="12">
        <f>VLOOKUP(A40,[1]Ativos!$F$9:$G$53,2,FALSE)</f>
        <v>35987313.060000002</v>
      </c>
      <c r="D40" s="12">
        <f>VLOOKUP(A40,[2]Sheet1!$B$6:$G$51,4,FALSE)</f>
        <v>1827088.78</v>
      </c>
      <c r="E40" s="12">
        <f>VLOOKUP(A40,[2]Sheet1!$B$6:$G$51,5,FALSE)</f>
        <v>435733.6</v>
      </c>
      <c r="F40" s="12">
        <f>VLOOKUP(A40,[2]Sheet1!$B$6:$G$51,6,FALSE)</f>
        <v>0</v>
      </c>
      <c r="G40" s="13" t="str">
        <f>VLOOKUP(A40,'[3]Dados_EAPC e Seguradoras'!$A$1:$G$44,7,0)</f>
        <v>https://www.sabemi.com.br/produtos/previdencia-privada/</v>
      </c>
    </row>
    <row r="41" spans="1:7" ht="15.75" x14ac:dyDescent="0.3">
      <c r="A41" s="10" t="s">
        <v>6</v>
      </c>
      <c r="B41" s="11">
        <v>17188350000126</v>
      </c>
      <c r="C41" s="12">
        <f>VLOOKUP(A41,[1]Ativos!$F$9:$G$53,2,FALSE)</f>
        <v>14266920.179999996</v>
      </c>
      <c r="D41" s="12">
        <f>VLOOKUP(A41,[2]Sheet1!$B$6:$G$51,4,FALSE)</f>
        <v>2539021.3199999998</v>
      </c>
      <c r="E41" s="12">
        <f>VLOOKUP(A41,[2]Sheet1!$B$6:$G$51,5,FALSE)</f>
        <v>844414.78</v>
      </c>
      <c r="F41" s="12">
        <f>VLOOKUP(A41,[2]Sheet1!$B$6:$G$51,6,FALSE)</f>
        <v>0</v>
      </c>
      <c r="G41" s="13" t="str">
        <f>VLOOKUP(A41,'[3]Dados_EAPC e Seguradoras'!$A$1:$G$44,7,0)</f>
        <v>https://auxvida.com.br/</v>
      </c>
    </row>
    <row r="42" spans="1:7" ht="15.75" x14ac:dyDescent="0.3">
      <c r="A42" s="10" t="s">
        <v>50</v>
      </c>
      <c r="B42" s="11">
        <v>56797784000185</v>
      </c>
      <c r="C42" s="12">
        <f>VLOOKUP(A42,[1]Ativos!$F$9:$G$53,2,FALSE)</f>
        <v>3062080.7399999998</v>
      </c>
      <c r="D42" s="12">
        <f>VLOOKUP(A42,[2]Sheet1!$B$6:$G$51,4,FALSE)</f>
        <v>143257.94</v>
      </c>
      <c r="E42" s="12">
        <f>VLOOKUP(A42,[2]Sheet1!$B$6:$G$51,5,FALSE)</f>
        <v>0</v>
      </c>
      <c r="F42" s="12">
        <f>VLOOKUP(A42,[2]Sheet1!$B$6:$G$51,6,FALSE)</f>
        <v>0</v>
      </c>
      <c r="G42" s="14" t="s">
        <v>49</v>
      </c>
    </row>
    <row r="43" spans="1:7" ht="15.75" x14ac:dyDescent="0.3">
      <c r="A43" s="10" t="s">
        <v>38</v>
      </c>
      <c r="B43" s="11">
        <v>76678101000188</v>
      </c>
      <c r="C43" s="12">
        <f>VLOOKUP(A43,[1]Ativos!$F$9:$G$53,2,FALSE)</f>
        <v>2238674.4699999997</v>
      </c>
      <c r="D43" s="12">
        <f>VLOOKUP(A43,[2]Sheet1!$B$6:$G$51,4,FALSE)</f>
        <v>1524524.65</v>
      </c>
      <c r="E43" s="12">
        <f>VLOOKUP(A43,[2]Sheet1!$B$6:$G$51,5,FALSE)</f>
        <v>981013.3</v>
      </c>
      <c r="F43" s="12">
        <f>VLOOKUP(A43,[2]Sheet1!$B$6:$G$51,6,FALSE)</f>
        <v>0</v>
      </c>
      <c r="G43" s="13" t="str">
        <f>VLOOKUP(A43,'[3]Dados_EAPC e Seguradoras'!$A$1:$G$44,7,0)</f>
        <v>http://www.upofa.com.br/</v>
      </c>
    </row>
    <row r="44" spans="1:7" ht="15.75" x14ac:dyDescent="0.3">
      <c r="A44" s="10" t="s">
        <v>47</v>
      </c>
      <c r="B44" s="11">
        <v>29961505000102</v>
      </c>
      <c r="C44" s="12">
        <f>VLOOKUP(A44,[1]Ativos!$F$9:$G$53,2,FALSE)</f>
        <v>916917.36999999988</v>
      </c>
      <c r="D44" s="12">
        <f>VLOOKUP(A44,[2]Sheet1!$B$6:$G$51,4,FALSE)</f>
        <v>298425.23</v>
      </c>
      <c r="E44" s="12">
        <f>VLOOKUP(A44,[2]Sheet1!$B$6:$G$51,5,FALSE)</f>
        <v>0</v>
      </c>
      <c r="F44" s="12">
        <f>VLOOKUP(A44,[2]Sheet1!$B$6:$G$51,6,FALSE)</f>
        <v>0</v>
      </c>
      <c r="G44" s="13" t="str">
        <f>VLOOKUP(A44,'[3]Dados_EAPC e Seguradoras'!$A$1:$G$44,7,0)</f>
        <v>https://hojeprevidencia.com.br/</v>
      </c>
    </row>
    <row r="45" spans="1:7" ht="15.75" x14ac:dyDescent="0.3">
      <c r="A45" s="10" t="s">
        <v>39</v>
      </c>
      <c r="B45" s="11">
        <v>33767492000102</v>
      </c>
      <c r="C45" s="12">
        <v>0</v>
      </c>
      <c r="D45" s="12">
        <v>0</v>
      </c>
      <c r="E45" s="12">
        <v>0</v>
      </c>
      <c r="F45" s="12">
        <v>0</v>
      </c>
      <c r="G45" s="13" t="str">
        <f>VLOOKUP(A45,'[3]Dados_EAPC e Seguradoras'!$A$1:$G$44,7,0)</f>
        <v>https://www.viverprevidencia.com.br/</v>
      </c>
    </row>
    <row r="49" spans="1:1" x14ac:dyDescent="0.25">
      <c r="A49" s="5" t="s">
        <v>52</v>
      </c>
    </row>
  </sheetData>
  <sortState xmlns:xlrd2="http://schemas.microsoft.com/office/spreadsheetml/2017/richdata2" ref="A2:G45">
    <sortCondition descending="1" ref="C2:C45"/>
  </sortState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Dados_EAPC e Seguradoras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Emmanuel Manollo</cp:lastModifiedBy>
  <cp:lastPrinted>2026-08-20T15:26:31Z</cp:lastPrinted>
  <dcterms:created xsi:type="dcterms:W3CDTF">2023-05-23T13:01:14Z</dcterms:created>
  <dcterms:modified xsi:type="dcterms:W3CDTF">2026-08-20T15:27:08Z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