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1B03B96-6672-4C42-BC59-BDE27A2AB1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dos_EFPC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Dados_EFPC!$A$1:$O$272</definedName>
  </definedNames>
  <calcPr calcId="181029"/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4" i="3"/>
  <c r="F85" i="3"/>
  <c r="F86" i="3"/>
  <c r="F87" i="3"/>
  <c r="F88" i="3"/>
  <c r="F89" i="3"/>
  <c r="F90" i="3"/>
  <c r="F92" i="3"/>
  <c r="F93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" i="3"/>
  <c r="H4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1" i="3"/>
  <c r="H42" i="3"/>
  <c r="H43" i="3"/>
  <c r="H44" i="3"/>
  <c r="H45" i="3"/>
  <c r="H46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3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3" i="3"/>
  <c r="H244" i="3"/>
  <c r="H245" i="3"/>
  <c r="H246" i="3"/>
  <c r="H248" i="3"/>
  <c r="H249" i="3"/>
  <c r="H250" i="3"/>
  <c r="H251" i="3"/>
  <c r="H252" i="3"/>
  <c r="H253" i="3"/>
  <c r="H254" i="3"/>
  <c r="H256" i="3"/>
  <c r="H258" i="3"/>
  <c r="H260" i="3"/>
  <c r="H261" i="3"/>
  <c r="H263" i="3"/>
  <c r="H265" i="3"/>
  <c r="H266" i="3"/>
  <c r="H267" i="3"/>
  <c r="H268" i="3"/>
  <c r="H270" i="3"/>
  <c r="H272" i="3"/>
  <c r="H2" i="3"/>
  <c r="G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1" i="3"/>
  <c r="G42" i="3"/>
  <c r="G43" i="3"/>
  <c r="G44" i="3"/>
  <c r="G45" i="3"/>
  <c r="G46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3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3" i="3"/>
  <c r="G244" i="3"/>
  <c r="G245" i="3"/>
  <c r="G246" i="3"/>
  <c r="G248" i="3"/>
  <c r="G249" i="3"/>
  <c r="G250" i="3"/>
  <c r="G251" i="3"/>
  <c r="G252" i="3"/>
  <c r="G253" i="3"/>
  <c r="G254" i="3"/>
  <c r="G256" i="3"/>
  <c r="G258" i="3"/>
  <c r="G260" i="3"/>
  <c r="G261" i="3"/>
  <c r="G263" i="3"/>
  <c r="G265" i="3"/>
  <c r="G266" i="3"/>
  <c r="G267" i="3"/>
  <c r="G268" i="3"/>
  <c r="G270" i="3"/>
  <c r="G272" i="3"/>
  <c r="G2" i="3"/>
  <c r="L145" i="3" l="1"/>
  <c r="L125" i="3"/>
  <c r="L230" i="3"/>
  <c r="L143" i="3"/>
  <c r="L243" i="3"/>
  <c r="L174" i="3"/>
  <c r="L206" i="3"/>
  <c r="L237" i="3"/>
  <c r="L251" i="3"/>
  <c r="L199" i="3"/>
  <c r="L80" i="3"/>
  <c r="L82" i="3"/>
  <c r="L8" i="3"/>
  <c r="L30" i="3"/>
  <c r="L133" i="3"/>
  <c r="L24" i="3"/>
  <c r="L245" i="3"/>
  <c r="L167" i="3"/>
  <c r="L108" i="3"/>
  <c r="L61" i="3"/>
  <c r="L45" i="3"/>
  <c r="L152" i="3"/>
  <c r="L172" i="3"/>
  <c r="L192" i="3"/>
  <c r="L222" i="3"/>
  <c r="L31" i="3"/>
  <c r="L150" i="3"/>
  <c r="L168" i="3"/>
  <c r="L196" i="3"/>
  <c r="L205" i="3"/>
  <c r="L98" i="3"/>
  <c r="L161" i="3"/>
  <c r="L190" i="3"/>
  <c r="L163" i="3"/>
  <c r="L254" i="3"/>
  <c r="L33" i="3"/>
  <c r="L46" i="3"/>
  <c r="L29" i="3"/>
  <c r="L246" i="3"/>
  <c r="L19" i="3"/>
  <c r="L260" i="3"/>
  <c r="L71" i="3"/>
  <c r="L176" i="3"/>
  <c r="L51" i="3"/>
  <c r="L118" i="3"/>
  <c r="L111" i="3"/>
  <c r="L160" i="3"/>
  <c r="L253" i="3"/>
  <c r="L136" i="3"/>
  <c r="L193" i="3"/>
  <c r="L220" i="3"/>
  <c r="L122" i="3"/>
  <c r="L239" i="3"/>
  <c r="L18" i="3"/>
  <c r="L135" i="3"/>
  <c r="L231" i="3"/>
  <c r="L141" i="3"/>
  <c r="L37" i="3"/>
  <c r="L43" i="3"/>
  <c r="L76" i="3"/>
  <c r="L84" i="3"/>
  <c r="L130" i="3"/>
  <c r="L109" i="3"/>
  <c r="L15" i="3"/>
  <c r="L106" i="3"/>
  <c r="L32" i="3"/>
  <c r="L195" i="3"/>
  <c r="L148" i="3"/>
  <c r="L93" i="3"/>
  <c r="L14" i="3"/>
  <c r="L140" i="3"/>
  <c r="L36" i="3"/>
  <c r="L238" i="3"/>
  <c r="L86" i="3"/>
  <c r="L10" i="3"/>
  <c r="L198" i="3"/>
  <c r="L202" i="3"/>
  <c r="L28" i="3"/>
  <c r="L201" i="3"/>
  <c r="L248" i="3"/>
  <c r="L13" i="3"/>
  <c r="L75" i="3"/>
  <c r="L41" i="3"/>
  <c r="L123" i="3"/>
  <c r="L112" i="3"/>
  <c r="L57" i="3"/>
  <c r="L25" i="3"/>
  <c r="L68" i="3"/>
  <c r="L89" i="3"/>
  <c r="L53" i="3"/>
  <c r="L72" i="3"/>
  <c r="L69" i="3"/>
  <c r="L209" i="3"/>
  <c r="L157" i="3"/>
  <c r="L175" i="3"/>
  <c r="L83" i="3"/>
  <c r="L212" i="3"/>
  <c r="L44" i="3"/>
  <c r="L262" i="3"/>
  <c r="L107" i="3"/>
  <c r="L34" i="3"/>
  <c r="L65" i="3"/>
  <c r="L56" i="3"/>
  <c r="L153" i="3"/>
  <c r="L234" i="3"/>
  <c r="L52" i="3"/>
  <c r="L124" i="3"/>
  <c r="L77" i="3"/>
  <c r="L113" i="3"/>
  <c r="L6" i="3"/>
  <c r="L62" i="3"/>
  <c r="L79" i="3"/>
  <c r="L171" i="3"/>
  <c r="L149" i="3"/>
  <c r="L187" i="3"/>
  <c r="L213" i="3"/>
  <c r="L177" i="3"/>
  <c r="L181" i="3"/>
  <c r="L119" i="3"/>
  <c r="L183" i="3"/>
  <c r="L54" i="3"/>
  <c r="L241" i="3"/>
  <c r="L228" i="3"/>
  <c r="L146" i="3"/>
  <c r="L263" i="3"/>
  <c r="L85" i="3"/>
  <c r="L50" i="3"/>
  <c r="L73" i="3"/>
  <c r="L17" i="3"/>
  <c r="L219" i="3"/>
  <c r="L59" i="3"/>
  <c r="L223" i="3"/>
  <c r="L191" i="3"/>
  <c r="L256" i="3"/>
  <c r="L147" i="3"/>
  <c r="L240" i="3"/>
  <c r="L214" i="3"/>
  <c r="L115" i="3"/>
  <c r="L258" i="3"/>
  <c r="L164" i="3"/>
  <c r="L151" i="3"/>
  <c r="L126" i="3"/>
  <c r="L137" i="3"/>
  <c r="L102" i="3"/>
  <c r="L16" i="3"/>
  <c r="L154" i="3"/>
  <c r="L81" i="3"/>
  <c r="L169" i="3"/>
  <c r="L224" i="3"/>
  <c r="L249" i="3"/>
  <c r="L226" i="3"/>
  <c r="L173" i="3"/>
  <c r="L88" i="3"/>
  <c r="L74" i="3"/>
  <c r="L134" i="3"/>
  <c r="L179" i="3"/>
  <c r="L232" i="3"/>
  <c r="L158" i="3"/>
  <c r="L116" i="3"/>
  <c r="L2" i="3"/>
  <c r="L60" i="3"/>
  <c r="L121" i="3"/>
  <c r="L129" i="3"/>
  <c r="L180" i="3"/>
  <c r="L139" i="3"/>
  <c r="L20" i="3"/>
  <c r="L162" i="3"/>
  <c r="L96" i="3"/>
  <c r="L38" i="3"/>
  <c r="L197" i="3"/>
  <c r="L266" i="3"/>
  <c r="L144" i="3"/>
  <c r="L159" i="3"/>
  <c r="L42" i="3"/>
  <c r="L170" i="3"/>
  <c r="L66" i="3"/>
  <c r="L97" i="3"/>
  <c r="L182" i="3"/>
  <c r="L87" i="3"/>
  <c r="L210" i="3"/>
  <c r="L233" i="3"/>
  <c r="L114" i="3"/>
  <c r="L221" i="3"/>
  <c r="L104" i="3"/>
  <c r="L227" i="3"/>
  <c r="L103" i="3"/>
  <c r="L95" i="3"/>
  <c r="L35" i="3"/>
  <c r="L156" i="3"/>
  <c r="L166" i="3"/>
  <c r="L204" i="3"/>
  <c r="L11" i="3"/>
  <c r="L216" i="3"/>
  <c r="L22" i="3"/>
  <c r="L208" i="3"/>
  <c r="L189" i="3"/>
  <c r="L229" i="3"/>
  <c r="L110" i="3"/>
  <c r="L39" i="3"/>
  <c r="L105" i="3"/>
  <c r="L127" i="3"/>
  <c r="L128" i="3"/>
  <c r="L70" i="3"/>
  <c r="L215" i="3"/>
  <c r="L117" i="3"/>
  <c r="L132" i="3"/>
  <c r="L27" i="3"/>
  <c r="L211" i="3"/>
  <c r="L78" i="3"/>
  <c r="L235" i="3"/>
  <c r="L9" i="3"/>
  <c r="L207" i="3"/>
  <c r="L218" i="3"/>
  <c r="L194" i="3"/>
  <c r="L165" i="3"/>
  <c r="L99" i="3"/>
  <c r="L21" i="3"/>
  <c r="L178" i="3"/>
  <c r="L217" i="3"/>
  <c r="L120" i="3"/>
  <c r="L55" i="3"/>
  <c r="L250" i="3"/>
  <c r="L186" i="3"/>
  <c r="L7" i="3"/>
  <c r="L100" i="3"/>
  <c r="L225" i="3"/>
  <c r="L131" i="3"/>
  <c r="L26" i="3"/>
  <c r="L184" i="3"/>
  <c r="L63" i="3"/>
  <c r="L90" i="3"/>
  <c r="L101" i="3"/>
  <c r="K101" i="3"/>
  <c r="K145" i="3"/>
  <c r="K125" i="3"/>
  <c r="K230" i="3"/>
  <c r="K143" i="3"/>
  <c r="K243" i="3"/>
  <c r="K174" i="3"/>
  <c r="K206" i="3"/>
  <c r="K237" i="3"/>
  <c r="K251" i="3"/>
  <c r="K199" i="3"/>
  <c r="K80" i="3"/>
  <c r="K82" i="3"/>
  <c r="K8" i="3"/>
  <c r="K30" i="3"/>
  <c r="K133" i="3"/>
  <c r="K24" i="3"/>
  <c r="K245" i="3"/>
  <c r="K167" i="3"/>
  <c r="K108" i="3"/>
  <c r="K61" i="3"/>
  <c r="K45" i="3"/>
  <c r="K152" i="3"/>
  <c r="K172" i="3"/>
  <c r="K192" i="3"/>
  <c r="K222" i="3"/>
  <c r="K31" i="3"/>
  <c r="K150" i="3"/>
  <c r="K168" i="3"/>
  <c r="K196" i="3"/>
  <c r="K205" i="3"/>
  <c r="K98" i="3"/>
  <c r="K161" i="3"/>
  <c r="K190" i="3"/>
  <c r="K163" i="3"/>
  <c r="K254" i="3"/>
  <c r="K33" i="3"/>
  <c r="K46" i="3"/>
  <c r="K29" i="3"/>
  <c r="K246" i="3"/>
  <c r="K19" i="3"/>
  <c r="K260" i="3"/>
  <c r="K71" i="3"/>
  <c r="K176" i="3"/>
  <c r="K51" i="3"/>
  <c r="K118" i="3"/>
  <c r="K111" i="3"/>
  <c r="K160" i="3"/>
  <c r="K253" i="3"/>
  <c r="K136" i="3"/>
  <c r="K193" i="3"/>
  <c r="K220" i="3"/>
  <c r="K122" i="3"/>
  <c r="K239" i="3"/>
  <c r="K18" i="3"/>
  <c r="K135" i="3"/>
  <c r="K231" i="3"/>
  <c r="K141" i="3"/>
  <c r="K37" i="3"/>
  <c r="K43" i="3"/>
  <c r="K76" i="3"/>
  <c r="K84" i="3"/>
  <c r="K130" i="3"/>
  <c r="K109" i="3"/>
  <c r="K15" i="3"/>
  <c r="K106" i="3"/>
  <c r="K32" i="3"/>
  <c r="K195" i="3"/>
  <c r="K148" i="3"/>
  <c r="K93" i="3"/>
  <c r="K14" i="3"/>
  <c r="K140" i="3"/>
  <c r="K36" i="3"/>
  <c r="K238" i="3"/>
  <c r="K86" i="3"/>
  <c r="K10" i="3"/>
  <c r="K198" i="3"/>
  <c r="K202" i="3"/>
  <c r="K28" i="3"/>
  <c r="K201" i="3"/>
  <c r="K248" i="3"/>
  <c r="K13" i="3"/>
  <c r="K75" i="3"/>
  <c r="K41" i="3"/>
  <c r="K123" i="3"/>
  <c r="K112" i="3"/>
  <c r="K57" i="3"/>
  <c r="K25" i="3"/>
  <c r="K68" i="3"/>
  <c r="K89" i="3"/>
  <c r="K53" i="3"/>
  <c r="K72" i="3"/>
  <c r="K69" i="3"/>
  <c r="K209" i="3"/>
  <c r="K157" i="3"/>
  <c r="K175" i="3"/>
  <c r="K83" i="3"/>
  <c r="K212" i="3"/>
  <c r="K44" i="3"/>
  <c r="K262" i="3"/>
  <c r="K107" i="3"/>
  <c r="K34" i="3"/>
  <c r="K65" i="3"/>
  <c r="K56" i="3"/>
  <c r="K153" i="3"/>
  <c r="K234" i="3"/>
  <c r="K52" i="3"/>
  <c r="K124" i="3"/>
  <c r="K77" i="3"/>
  <c r="K113" i="3"/>
  <c r="K6" i="3"/>
  <c r="K62" i="3"/>
  <c r="K79" i="3"/>
  <c r="K171" i="3"/>
  <c r="K149" i="3"/>
  <c r="K187" i="3"/>
  <c r="K213" i="3"/>
  <c r="K177" i="3"/>
  <c r="K181" i="3"/>
  <c r="K119" i="3"/>
  <c r="K183" i="3"/>
  <c r="K54" i="3"/>
  <c r="K241" i="3"/>
  <c r="K228" i="3"/>
  <c r="K146" i="3"/>
  <c r="K263" i="3"/>
  <c r="K85" i="3"/>
  <c r="K50" i="3"/>
  <c r="K73" i="3"/>
  <c r="K17" i="3"/>
  <c r="K219" i="3"/>
  <c r="K59" i="3"/>
  <c r="K223" i="3"/>
  <c r="K191" i="3"/>
  <c r="K256" i="3"/>
  <c r="K147" i="3"/>
  <c r="K240" i="3"/>
  <c r="K214" i="3"/>
  <c r="K115" i="3"/>
  <c r="K258" i="3"/>
  <c r="K164" i="3"/>
  <c r="K151" i="3"/>
  <c r="K126" i="3"/>
  <c r="K137" i="3"/>
  <c r="K102" i="3"/>
  <c r="K16" i="3"/>
  <c r="K154" i="3"/>
  <c r="K81" i="3"/>
  <c r="K169" i="3"/>
  <c r="K224" i="3"/>
  <c r="K249" i="3"/>
  <c r="K226" i="3"/>
  <c r="K173" i="3"/>
  <c r="K88" i="3"/>
  <c r="K74" i="3"/>
  <c r="K134" i="3"/>
  <c r="K179" i="3"/>
  <c r="K232" i="3"/>
  <c r="K158" i="3"/>
  <c r="K116" i="3"/>
  <c r="K2" i="3"/>
  <c r="K60" i="3"/>
  <c r="K121" i="3"/>
  <c r="K129" i="3"/>
  <c r="K180" i="3"/>
  <c r="K139" i="3"/>
  <c r="K20" i="3"/>
  <c r="K162" i="3"/>
  <c r="K96" i="3"/>
  <c r="K38" i="3"/>
  <c r="K197" i="3"/>
  <c r="K266" i="3"/>
  <c r="K144" i="3"/>
  <c r="K159" i="3"/>
  <c r="K42" i="3"/>
  <c r="K170" i="3"/>
  <c r="K66" i="3"/>
  <c r="K97" i="3"/>
  <c r="K182" i="3"/>
  <c r="K87" i="3"/>
  <c r="K210" i="3"/>
  <c r="K233" i="3"/>
  <c r="K114" i="3"/>
  <c r="K221" i="3"/>
  <c r="K104" i="3"/>
  <c r="K227" i="3"/>
  <c r="K103" i="3"/>
  <c r="K95" i="3"/>
  <c r="K35" i="3"/>
  <c r="K156" i="3"/>
  <c r="K166" i="3"/>
  <c r="K204" i="3"/>
  <c r="K11" i="3"/>
  <c r="K216" i="3"/>
  <c r="K22" i="3"/>
  <c r="K208" i="3"/>
  <c r="K189" i="3"/>
  <c r="K229" i="3"/>
  <c r="K110" i="3"/>
  <c r="K39" i="3"/>
  <c r="K105" i="3"/>
  <c r="K127" i="3"/>
  <c r="K128" i="3"/>
  <c r="K70" i="3"/>
  <c r="K215" i="3"/>
  <c r="K117" i="3"/>
  <c r="K132" i="3"/>
  <c r="K27" i="3"/>
  <c r="K211" i="3"/>
  <c r="K78" i="3"/>
  <c r="K235" i="3"/>
  <c r="K9" i="3"/>
  <c r="K207" i="3"/>
  <c r="K218" i="3"/>
  <c r="K194" i="3"/>
  <c r="K165" i="3"/>
  <c r="K99" i="3"/>
  <c r="K21" i="3"/>
  <c r="K178" i="3"/>
  <c r="K217" i="3"/>
  <c r="K120" i="3"/>
  <c r="K55" i="3"/>
  <c r="K250" i="3"/>
  <c r="K186" i="3"/>
  <c r="K7" i="3"/>
  <c r="K100" i="3"/>
  <c r="K225" i="3"/>
  <c r="K131" i="3"/>
  <c r="K26" i="3"/>
  <c r="K184" i="3"/>
  <c r="K63" i="3"/>
  <c r="K90" i="3"/>
  <c r="J145" i="3"/>
  <c r="J125" i="3"/>
  <c r="J230" i="3"/>
  <c r="J143" i="3"/>
  <c r="J243" i="3"/>
  <c r="J174" i="3"/>
  <c r="J206" i="3"/>
  <c r="J237" i="3"/>
  <c r="J251" i="3"/>
  <c r="J199" i="3"/>
  <c r="J80" i="3"/>
  <c r="J82" i="3"/>
  <c r="J8" i="3"/>
  <c r="J30" i="3"/>
  <c r="J133" i="3"/>
  <c r="J24" i="3"/>
  <c r="J245" i="3"/>
  <c r="J167" i="3"/>
  <c r="J108" i="3"/>
  <c r="J61" i="3"/>
  <c r="J45" i="3"/>
  <c r="J152" i="3"/>
  <c r="J172" i="3"/>
  <c r="J192" i="3"/>
  <c r="J222" i="3"/>
  <c r="J31" i="3"/>
  <c r="J150" i="3"/>
  <c r="J168" i="3"/>
  <c r="J196" i="3"/>
  <c r="J205" i="3"/>
  <c r="J98" i="3"/>
  <c r="J161" i="3"/>
  <c r="J190" i="3"/>
  <c r="J163" i="3"/>
  <c r="J254" i="3"/>
  <c r="J33" i="3"/>
  <c r="J46" i="3"/>
  <c r="J29" i="3"/>
  <c r="J246" i="3"/>
  <c r="J19" i="3"/>
  <c r="J260" i="3"/>
  <c r="J71" i="3"/>
  <c r="J176" i="3"/>
  <c r="J51" i="3"/>
  <c r="J118" i="3"/>
  <c r="J111" i="3"/>
  <c r="J160" i="3"/>
  <c r="J253" i="3"/>
  <c r="J136" i="3"/>
  <c r="J193" i="3"/>
  <c r="J220" i="3"/>
  <c r="J122" i="3"/>
  <c r="J239" i="3"/>
  <c r="J18" i="3"/>
  <c r="J135" i="3"/>
  <c r="J231" i="3"/>
  <c r="J141" i="3"/>
  <c r="J37" i="3"/>
  <c r="J43" i="3"/>
  <c r="J76" i="3"/>
  <c r="J84" i="3"/>
  <c r="J130" i="3"/>
  <c r="J109" i="3"/>
  <c r="J15" i="3"/>
  <c r="J106" i="3"/>
  <c r="J32" i="3"/>
  <c r="J195" i="3"/>
  <c r="J148" i="3"/>
  <c r="J93" i="3"/>
  <c r="J14" i="3"/>
  <c r="J140" i="3"/>
  <c r="J36" i="3"/>
  <c r="J238" i="3"/>
  <c r="J86" i="3"/>
  <c r="J10" i="3"/>
  <c r="J198" i="3"/>
  <c r="J202" i="3"/>
  <c r="J28" i="3"/>
  <c r="J201" i="3"/>
  <c r="J248" i="3"/>
  <c r="J13" i="3"/>
  <c r="J75" i="3"/>
  <c r="J41" i="3"/>
  <c r="J123" i="3"/>
  <c r="J112" i="3"/>
  <c r="J57" i="3"/>
  <c r="J25" i="3"/>
  <c r="J68" i="3"/>
  <c r="J89" i="3"/>
  <c r="J53" i="3"/>
  <c r="J72" i="3"/>
  <c r="J69" i="3"/>
  <c r="J209" i="3"/>
  <c r="J157" i="3"/>
  <c r="J175" i="3"/>
  <c r="J83" i="3"/>
  <c r="J212" i="3"/>
  <c r="J44" i="3"/>
  <c r="J262" i="3"/>
  <c r="J107" i="3"/>
  <c r="J34" i="3"/>
  <c r="J65" i="3"/>
  <c r="J56" i="3"/>
  <c r="J153" i="3"/>
  <c r="J234" i="3"/>
  <c r="J52" i="3"/>
  <c r="J124" i="3"/>
  <c r="J77" i="3"/>
  <c r="J113" i="3"/>
  <c r="J6" i="3"/>
  <c r="J62" i="3"/>
  <c r="J79" i="3"/>
  <c r="J171" i="3"/>
  <c r="J149" i="3"/>
  <c r="J187" i="3"/>
  <c r="J213" i="3"/>
  <c r="J177" i="3"/>
  <c r="J181" i="3"/>
  <c r="J119" i="3"/>
  <c r="J183" i="3"/>
  <c r="J54" i="3"/>
  <c r="J241" i="3"/>
  <c r="J228" i="3"/>
  <c r="J146" i="3"/>
  <c r="J263" i="3"/>
  <c r="J85" i="3"/>
  <c r="J50" i="3"/>
  <c r="J73" i="3"/>
  <c r="J17" i="3"/>
  <c r="J219" i="3"/>
  <c r="J59" i="3"/>
  <c r="J223" i="3"/>
  <c r="J191" i="3"/>
  <c r="J256" i="3"/>
  <c r="J147" i="3"/>
  <c r="J240" i="3"/>
  <c r="J214" i="3"/>
  <c r="J115" i="3"/>
  <c r="J258" i="3"/>
  <c r="J164" i="3"/>
  <c r="J151" i="3"/>
  <c r="J126" i="3"/>
  <c r="J137" i="3"/>
  <c r="J102" i="3"/>
  <c r="J16" i="3"/>
  <c r="J154" i="3"/>
  <c r="J81" i="3"/>
  <c r="J169" i="3"/>
  <c r="J224" i="3"/>
  <c r="J249" i="3"/>
  <c r="J226" i="3"/>
  <c r="J173" i="3"/>
  <c r="J88" i="3"/>
  <c r="J74" i="3"/>
  <c r="J134" i="3"/>
  <c r="J179" i="3"/>
  <c r="J232" i="3"/>
  <c r="J158" i="3"/>
  <c r="J116" i="3"/>
  <c r="J2" i="3"/>
  <c r="J60" i="3"/>
  <c r="J121" i="3"/>
  <c r="J129" i="3"/>
  <c r="J180" i="3"/>
  <c r="J139" i="3"/>
  <c r="J20" i="3"/>
  <c r="J162" i="3"/>
  <c r="J96" i="3"/>
  <c r="J38" i="3"/>
  <c r="J197" i="3"/>
  <c r="J266" i="3"/>
  <c r="J144" i="3"/>
  <c r="J159" i="3"/>
  <c r="J42" i="3"/>
  <c r="J170" i="3"/>
  <c r="J66" i="3"/>
  <c r="J97" i="3"/>
  <c r="J182" i="3"/>
  <c r="J87" i="3"/>
  <c r="J210" i="3"/>
  <c r="J233" i="3"/>
  <c r="J114" i="3"/>
  <c r="J221" i="3"/>
  <c r="J104" i="3"/>
  <c r="J227" i="3"/>
  <c r="J103" i="3"/>
  <c r="J95" i="3"/>
  <c r="J35" i="3"/>
  <c r="J156" i="3"/>
  <c r="J166" i="3"/>
  <c r="J204" i="3"/>
  <c r="J11" i="3"/>
  <c r="J216" i="3"/>
  <c r="J22" i="3"/>
  <c r="J208" i="3"/>
  <c r="J189" i="3"/>
  <c r="J229" i="3"/>
  <c r="J110" i="3"/>
  <c r="J39" i="3"/>
  <c r="J105" i="3"/>
  <c r="J127" i="3"/>
  <c r="J128" i="3"/>
  <c r="J70" i="3"/>
  <c r="J215" i="3"/>
  <c r="J117" i="3"/>
  <c r="J132" i="3"/>
  <c r="J27" i="3"/>
  <c r="J211" i="3"/>
  <c r="J78" i="3"/>
  <c r="J235" i="3"/>
  <c r="J9" i="3"/>
  <c r="J207" i="3"/>
  <c r="J218" i="3"/>
  <c r="J194" i="3"/>
  <c r="J165" i="3"/>
  <c r="J99" i="3"/>
  <c r="J21" i="3"/>
  <c r="J178" i="3"/>
  <c r="J217" i="3"/>
  <c r="J120" i="3"/>
  <c r="J55" i="3"/>
  <c r="J250" i="3"/>
  <c r="J186" i="3"/>
  <c r="J7" i="3"/>
  <c r="J100" i="3"/>
  <c r="J225" i="3"/>
  <c r="J131" i="3"/>
  <c r="J26" i="3"/>
  <c r="J184" i="3"/>
  <c r="J63" i="3"/>
  <c r="J90" i="3"/>
  <c r="J101" i="3"/>
  <c r="O219" i="3" l="1"/>
  <c r="O144" i="3"/>
  <c r="O95" i="3"/>
  <c r="O250" i="3"/>
  <c r="O125" i="3"/>
  <c r="O30" i="3"/>
  <c r="O167" i="3"/>
  <c r="O196" i="3"/>
  <c r="O163" i="3"/>
  <c r="O176" i="3"/>
  <c r="O32" i="3"/>
  <c r="O252" i="3" l="1"/>
  <c r="O145" i="3"/>
  <c r="O230" i="3"/>
  <c r="O143" i="3"/>
  <c r="O243" i="3"/>
  <c r="O174" i="3"/>
  <c r="O206" i="3"/>
  <c r="O237" i="3"/>
  <c r="O251" i="3"/>
  <c r="O199" i="3"/>
  <c r="O80" i="3"/>
  <c r="O82" i="3"/>
  <c r="O133" i="3"/>
  <c r="O91" i="3"/>
  <c r="O24" i="3"/>
  <c r="O245" i="3"/>
  <c r="O108" i="3"/>
  <c r="O61" i="3"/>
  <c r="O45" i="3"/>
  <c r="O152" i="3"/>
  <c r="O172" i="3"/>
  <c r="O192" i="3"/>
  <c r="O222" i="3"/>
  <c r="O31" i="3"/>
  <c r="O150" i="3"/>
  <c r="O168" i="3"/>
  <c r="O205" i="3"/>
  <c r="O98" i="3"/>
  <c r="O161" i="3"/>
  <c r="O269" i="3"/>
  <c r="O190" i="3"/>
  <c r="O254" i="3"/>
  <c r="O33" i="3"/>
  <c r="O46" i="3"/>
  <c r="O29" i="3"/>
  <c r="O259" i="3"/>
  <c r="O267" i="3"/>
  <c r="O246" i="3"/>
  <c r="O260" i="3"/>
  <c r="O71" i="3"/>
  <c r="O51" i="3"/>
  <c r="O118" i="3"/>
  <c r="O111" i="3"/>
  <c r="O160" i="3"/>
  <c r="O253" i="3"/>
  <c r="O136" i="3"/>
  <c r="O193" i="3"/>
  <c r="O220" i="3"/>
  <c r="O155" i="3"/>
  <c r="O122" i="3"/>
  <c r="O239" i="3"/>
  <c r="O18" i="3"/>
  <c r="O135" i="3"/>
  <c r="O231" i="3"/>
  <c r="O141" i="3"/>
  <c r="O37" i="3"/>
  <c r="O40" i="3"/>
  <c r="O43" i="3"/>
  <c r="O92" i="3"/>
  <c r="O76" i="3"/>
  <c r="O84" i="3"/>
  <c r="O130" i="3"/>
  <c r="O109" i="3"/>
  <c r="O15" i="3"/>
  <c r="O106" i="3"/>
  <c r="O195" i="3"/>
  <c r="O148" i="3"/>
  <c r="O12" i="3"/>
  <c r="O93" i="3"/>
  <c r="O14" i="3"/>
  <c r="O140" i="3"/>
  <c r="O36" i="3"/>
  <c r="O238" i="3"/>
  <c r="O86" i="3"/>
  <c r="O10" i="3"/>
  <c r="O255" i="3"/>
  <c r="O198" i="3"/>
  <c r="O202" i="3"/>
  <c r="O28" i="3"/>
  <c r="O201" i="3"/>
  <c r="O4" i="3"/>
  <c r="O248" i="3"/>
  <c r="O13" i="3"/>
  <c r="O75" i="3"/>
  <c r="O41" i="3"/>
  <c r="O123" i="3"/>
  <c r="O112" i="3"/>
  <c r="O57" i="3"/>
  <c r="O25" i="3"/>
  <c r="O68" i="3"/>
  <c r="O89" i="3"/>
  <c r="O53" i="3"/>
  <c r="O72" i="3"/>
  <c r="O69" i="3"/>
  <c r="O209" i="3"/>
  <c r="O157" i="3"/>
  <c r="O175" i="3"/>
  <c r="O83" i="3"/>
  <c r="O212" i="3"/>
  <c r="O44" i="3"/>
  <c r="O262" i="3"/>
  <c r="O107" i="3"/>
  <c r="O34" i="3"/>
  <c r="O65" i="3"/>
  <c r="O56" i="3"/>
  <c r="O153" i="3"/>
  <c r="O234" i="3"/>
  <c r="O52" i="3"/>
  <c r="O124" i="3"/>
  <c r="O77" i="3"/>
  <c r="O113" i="3"/>
  <c r="O6" i="3"/>
  <c r="O62" i="3"/>
  <c r="O79" i="3"/>
  <c r="O171" i="3"/>
  <c r="O149" i="3"/>
  <c r="O187" i="3"/>
  <c r="O213" i="3"/>
  <c r="O138" i="3"/>
  <c r="O261" i="3"/>
  <c r="O177" i="3"/>
  <c r="O181" i="3"/>
  <c r="O119" i="3"/>
  <c r="O244" i="3"/>
  <c r="O183" i="3"/>
  <c r="O54" i="3"/>
  <c r="O228" i="3"/>
  <c r="O146" i="3"/>
  <c r="O23" i="3"/>
  <c r="O263" i="3"/>
  <c r="O85" i="3"/>
  <c r="O50" i="3"/>
  <c r="O73" i="3"/>
  <c r="O17" i="3"/>
  <c r="O59" i="3"/>
  <c r="O48" i="3"/>
  <c r="O223" i="3"/>
  <c r="O191" i="3"/>
  <c r="O256" i="3"/>
  <c r="O147" i="3"/>
  <c r="O240" i="3"/>
  <c r="O214" i="3"/>
  <c r="O200" i="3"/>
  <c r="O115" i="3"/>
  <c r="O258" i="3"/>
  <c r="O164" i="3"/>
  <c r="O3" i="3"/>
  <c r="O151" i="3"/>
  <c r="O126" i="3"/>
  <c r="O137" i="3"/>
  <c r="O102" i="3"/>
  <c r="O16" i="3"/>
  <c r="O154" i="3"/>
  <c r="O81" i="3"/>
  <c r="O169" i="3"/>
  <c r="O224" i="3"/>
  <c r="O249" i="3"/>
  <c r="O226" i="3"/>
  <c r="O173" i="3"/>
  <c r="O88" i="3"/>
  <c r="O74" i="3"/>
  <c r="O134" i="3"/>
  <c r="O179" i="3"/>
  <c r="O232" i="3"/>
  <c r="O158" i="3"/>
  <c r="O116" i="3"/>
  <c r="O2" i="3"/>
  <c r="O185" i="3"/>
  <c r="O60" i="3"/>
  <c r="O121" i="3"/>
  <c r="O129" i="3"/>
  <c r="O180" i="3"/>
  <c r="O139" i="3"/>
  <c r="O20" i="3"/>
  <c r="O162" i="3"/>
  <c r="O94" i="3"/>
  <c r="O96" i="3"/>
  <c r="O38" i="3"/>
  <c r="O197" i="3"/>
  <c r="O266" i="3"/>
  <c r="O159" i="3"/>
  <c r="O265" i="3"/>
  <c r="O42" i="3"/>
  <c r="O170" i="3"/>
  <c r="O142" i="3"/>
  <c r="O66" i="3"/>
  <c r="O97" i="3"/>
  <c r="O182" i="3"/>
  <c r="O87" i="3"/>
  <c r="O210" i="3"/>
  <c r="O233" i="3"/>
  <c r="O114" i="3"/>
  <c r="O221" i="3"/>
  <c r="O104" i="3"/>
  <c r="O227" i="3"/>
  <c r="O103" i="3"/>
  <c r="O35" i="3"/>
  <c r="O156" i="3"/>
  <c r="O166" i="3"/>
  <c r="O204" i="3"/>
  <c r="O11" i="3"/>
  <c r="O216" i="3"/>
  <c r="O22" i="3"/>
  <c r="O58" i="3"/>
  <c r="O208" i="3"/>
  <c r="O189" i="3"/>
  <c r="O229" i="3"/>
  <c r="O110" i="3"/>
  <c r="O47" i="3"/>
  <c r="O39" i="3"/>
  <c r="O105" i="3"/>
  <c r="O127" i="3"/>
  <c r="O128" i="3"/>
  <c r="O236" i="3"/>
  <c r="O215" i="3"/>
  <c r="O117" i="3"/>
  <c r="O272" i="3"/>
  <c r="O132" i="3"/>
  <c r="O27" i="3"/>
  <c r="O211" i="3"/>
  <c r="O78" i="3"/>
  <c r="O235" i="3"/>
  <c r="O9" i="3"/>
  <c r="O207" i="3"/>
  <c r="O64" i="3"/>
  <c r="O218" i="3"/>
  <c r="O194" i="3"/>
  <c r="O165" i="3"/>
  <c r="O99" i="3"/>
  <c r="O21" i="3"/>
  <c r="O178" i="3"/>
  <c r="O217" i="3"/>
  <c r="O188" i="3"/>
  <c r="O203" i="3"/>
  <c r="O120" i="3"/>
  <c r="O55" i="3"/>
  <c r="O186" i="3"/>
  <c r="O7" i="3"/>
  <c r="O100" i="3"/>
  <c r="O225" i="3"/>
  <c r="O49" i="3"/>
  <c r="O131" i="3"/>
  <c r="O26" i="3"/>
  <c r="O67" i="3"/>
  <c r="O184" i="3"/>
  <c r="O63" i="3"/>
  <c r="O101" i="3"/>
  <c r="N272" i="3"/>
  <c r="M272" i="3"/>
  <c r="E272" i="3"/>
  <c r="D272" i="3"/>
  <c r="C272" i="3"/>
</calcChain>
</file>

<file path=xl/sharedStrings.xml><?xml version="1.0" encoding="utf-8"?>
<sst xmlns="http://schemas.openxmlformats.org/spreadsheetml/2006/main" count="1382" uniqueCount="850">
  <si>
    <t>ACEPREV</t>
  </si>
  <si>
    <t>AEROS</t>
  </si>
  <si>
    <t>AERUS</t>
  </si>
  <si>
    <t>ALBAPREV</t>
  </si>
  <si>
    <t>ALCOA PREVI</t>
  </si>
  <si>
    <t>ALEPEPREV</t>
  </si>
  <si>
    <t>ALPAPREV</t>
  </si>
  <si>
    <t>ALPHA</t>
  </si>
  <si>
    <t>ALPREV</t>
  </si>
  <si>
    <t>ANABBPREV</t>
  </si>
  <si>
    <t>APCDPREV</t>
  </si>
  <si>
    <t>AVONPREV</t>
  </si>
  <si>
    <t>BANDEPREV</t>
  </si>
  <si>
    <t>BANESES</t>
  </si>
  <si>
    <t>BANESPREV</t>
  </si>
  <si>
    <t>BASES</t>
  </si>
  <si>
    <t>BASF PC</t>
  </si>
  <si>
    <t>BB PREVIDENCIA</t>
  </si>
  <si>
    <t>BOSCHPREV</t>
  </si>
  <si>
    <t>BRASILETROS</t>
  </si>
  <si>
    <t>BRASLIGHT</t>
  </si>
  <si>
    <t>BRF PREVIDÊNCIA</t>
  </si>
  <si>
    <t>BUNGEPREV</t>
  </si>
  <si>
    <t>CABEC</t>
  </si>
  <si>
    <t>CAGEPREV</t>
  </si>
  <si>
    <t>CAPAF</t>
  </si>
  <si>
    <t>CAPEF</t>
  </si>
  <si>
    <t>CAPESESP</t>
  </si>
  <si>
    <t>CAPITAL PREV</t>
  </si>
  <si>
    <t>CARBOPREV</t>
  </si>
  <si>
    <t>CARGILLPREV</t>
  </si>
  <si>
    <t>CARREFOURPREV</t>
  </si>
  <si>
    <t>CARTAPREV</t>
  </si>
  <si>
    <t>CASANPREV</t>
  </si>
  <si>
    <t>CAVA</t>
  </si>
  <si>
    <t>CBS</t>
  </si>
  <si>
    <t>CELOS</t>
  </si>
  <si>
    <t>CENTRUS</t>
  </si>
  <si>
    <t>CENTRUS/MT</t>
  </si>
  <si>
    <t>CEPLUS</t>
  </si>
  <si>
    <t>CE-PREVCOM</t>
  </si>
  <si>
    <t>CERES</t>
  </si>
  <si>
    <t>CIASPREV</t>
  </si>
  <si>
    <t>CIBRIUS</t>
  </si>
  <si>
    <t>CITIPREVI</t>
  </si>
  <si>
    <t>COMPESAPREV</t>
  </si>
  <si>
    <t>COMSHELL</t>
  </si>
  <si>
    <t>CP PREV</t>
  </si>
  <si>
    <t>CURITIBAPREV</t>
  </si>
  <si>
    <t>CYAMPREV</t>
  </si>
  <si>
    <t>DANAPREV</t>
  </si>
  <si>
    <t>DATUSPREV</t>
  </si>
  <si>
    <t>DERMINAS</t>
  </si>
  <si>
    <t>DESBAN</t>
  </si>
  <si>
    <t>DF-PREVICOM</t>
  </si>
  <si>
    <t>ECONOMUS</t>
  </si>
  <si>
    <t>ECOS</t>
  </si>
  <si>
    <t>ELANCO PREV</t>
  </si>
  <si>
    <t>ELETRA</t>
  </si>
  <si>
    <t>ELETROS</t>
  </si>
  <si>
    <t>ELOS</t>
  </si>
  <si>
    <t>EMBRAER PREV</t>
  </si>
  <si>
    <t>ENERGISAPREV</t>
  </si>
  <si>
    <t>ENERPREV</t>
  </si>
  <si>
    <t>EQTPREV</t>
  </si>
  <si>
    <t>FABASA</t>
  </si>
  <si>
    <t>FACEB</t>
  </si>
  <si>
    <t>FACHESF</t>
  </si>
  <si>
    <t>FAELCE</t>
  </si>
  <si>
    <t>FAPECE</t>
  </si>
  <si>
    <t>FAPERS</t>
  </si>
  <si>
    <t>FAPES</t>
  </si>
  <si>
    <t>FAPIEB</t>
  </si>
  <si>
    <t>FASC</t>
  </si>
  <si>
    <t>FATL</t>
  </si>
  <si>
    <t>FGV-PREVI</t>
  </si>
  <si>
    <t>FIBRA</t>
  </si>
  <si>
    <t>FIOPREV</t>
  </si>
  <si>
    <t>FIPECQ</t>
  </si>
  <si>
    <t>FORLUZ</t>
  </si>
  <si>
    <t>FUCAE</t>
  </si>
  <si>
    <t>FUCAP</t>
  </si>
  <si>
    <t>FUMPRESC</t>
  </si>
  <si>
    <t>FUNBEP</t>
  </si>
  <si>
    <t>FUNCASAL</t>
  </si>
  <si>
    <t>FUNCEF</t>
  </si>
  <si>
    <t>FUND. BRASILSAT</t>
  </si>
  <si>
    <t>FUNDACAO COPEL</t>
  </si>
  <si>
    <t>FUNDACAO CORSAN</t>
  </si>
  <si>
    <t>FUNDAÇÃO LIBERTAS</t>
  </si>
  <si>
    <t>FUNDAMBRAS</t>
  </si>
  <si>
    <t>FUNDIAGUA</t>
  </si>
  <si>
    <t>FUNEPP</t>
  </si>
  <si>
    <t>FUNPRESP-EXE</t>
  </si>
  <si>
    <t>FUNPRESP-JUD</t>
  </si>
  <si>
    <t>FUNSEJEM</t>
  </si>
  <si>
    <t>FUNSSEST</t>
  </si>
  <si>
    <t>FUSAN</t>
  </si>
  <si>
    <t>FUSESC</t>
  </si>
  <si>
    <t>FUTURA II</t>
  </si>
  <si>
    <t>FUTURA PREV</t>
  </si>
  <si>
    <t>GASIUS</t>
  </si>
  <si>
    <t>GEBSA-PREV</t>
  </si>
  <si>
    <t>GEIPREV</t>
  </si>
  <si>
    <t>GERDAU</t>
  </si>
  <si>
    <t>GOODYEAR</t>
  </si>
  <si>
    <t>IAJA</t>
  </si>
  <si>
    <t>IBM</t>
  </si>
  <si>
    <t>ICATUFMP</t>
  </si>
  <si>
    <t>IFM</t>
  </si>
  <si>
    <t>INDUSPREVI</t>
  </si>
  <si>
    <t>INERGUS</t>
  </si>
  <si>
    <t>INFRAPREV</t>
  </si>
  <si>
    <t>INOVAR PREVIDENCIA</t>
  </si>
  <si>
    <t>INSTITUTO AMBEV</t>
  </si>
  <si>
    <t>ISBRE</t>
  </si>
  <si>
    <t>ITAU UNIBANCO</t>
  </si>
  <si>
    <t>ITAUSAINDL</t>
  </si>
  <si>
    <t>JOHNSON</t>
  </si>
  <si>
    <t>JUSPREV</t>
  </si>
  <si>
    <t>KPMG PREV</t>
  </si>
  <si>
    <t>LILLYPREV</t>
  </si>
  <si>
    <t>MAIS FUTURO</t>
  </si>
  <si>
    <t>MAIS VIDA PREV</t>
  </si>
  <si>
    <t>MAPPIN</t>
  </si>
  <si>
    <t>MARCOPREV</t>
  </si>
  <si>
    <t>MAUA PREV</t>
  </si>
  <si>
    <t>MBPREV</t>
  </si>
  <si>
    <t>MENDESPREV</t>
  </si>
  <si>
    <t>MERCERPREV</t>
  </si>
  <si>
    <t>METRUS</t>
  </si>
  <si>
    <t>MONGERAL</t>
  </si>
  <si>
    <t>MSD PREV</t>
  </si>
  <si>
    <t>MULTIBRA</t>
  </si>
  <si>
    <t>MULTIBRA INSTITUIDOR</t>
  </si>
  <si>
    <t>MULTICOOP</t>
  </si>
  <si>
    <t>MULTIPENSIONS</t>
  </si>
  <si>
    <t>MULTIPLA</t>
  </si>
  <si>
    <t>MULTIPREV</t>
  </si>
  <si>
    <t>NÉOS</t>
  </si>
  <si>
    <t>NUCLEOS</t>
  </si>
  <si>
    <t>OABPREV-GO</t>
  </si>
  <si>
    <t>OABPREV-MG</t>
  </si>
  <si>
    <t>OABPREVNORDESTE</t>
  </si>
  <si>
    <t>OABPREV-PR</t>
  </si>
  <si>
    <t>OABPREV-RJ</t>
  </si>
  <si>
    <t>OABPREV-RS</t>
  </si>
  <si>
    <t>OABPREV-SC</t>
  </si>
  <si>
    <t>OABPREV-SP</t>
  </si>
  <si>
    <t>ORIUS</t>
  </si>
  <si>
    <t>P&amp;G PREV</t>
  </si>
  <si>
    <t>PETROS</t>
  </si>
  <si>
    <t>PFIZER PREV</t>
  </si>
  <si>
    <t>PLANEJAR</t>
  </si>
  <si>
    <t>PORTOPREV</t>
  </si>
  <si>
    <t>PORTUS</t>
  </si>
  <si>
    <t>POSTALIS</t>
  </si>
  <si>
    <t>POUPREV</t>
  </si>
  <si>
    <t>PRECE</t>
  </si>
  <si>
    <t>PREV PEPSICO</t>
  </si>
  <si>
    <t>PREVBEP</t>
  </si>
  <si>
    <t>PREVCOM-BRC</t>
  </si>
  <si>
    <t>PREVCOM-MG</t>
  </si>
  <si>
    <t>PREVCUMMINS</t>
  </si>
  <si>
    <t>PREVDATA</t>
  </si>
  <si>
    <t>PREVDOW</t>
  </si>
  <si>
    <t>PREVEME</t>
  </si>
  <si>
    <t>PREVEME II</t>
  </si>
  <si>
    <t>PREVES</t>
  </si>
  <si>
    <t>PREVHAB</t>
  </si>
  <si>
    <t>PREVI NOVARTIS</t>
  </si>
  <si>
    <t>PREVI/BB</t>
  </si>
  <si>
    <t>PREVI-BANERJ</t>
  </si>
  <si>
    <t>PREVIBAYER</t>
  </si>
  <si>
    <t>PREVIBOSCH</t>
  </si>
  <si>
    <t>PREVICAT</t>
  </si>
  <si>
    <t>PREVICEL</t>
  </si>
  <si>
    <t>PREVICOKE</t>
  </si>
  <si>
    <t>PREVIDÊNCIA USIMINAS</t>
  </si>
  <si>
    <t>PREVIDEXXONMOBIL</t>
  </si>
  <si>
    <t>PREVI-ERICSSON</t>
  </si>
  <si>
    <t>PREVIG</t>
  </si>
  <si>
    <t>PREVI-GM</t>
  </si>
  <si>
    <t>PREVIHONDA</t>
  </si>
  <si>
    <t>PREVIK</t>
  </si>
  <si>
    <t>PREVINDUS</t>
  </si>
  <si>
    <t>PREVINOR</t>
  </si>
  <si>
    <t>PREVINORTE</t>
  </si>
  <si>
    <t>PREVIP</t>
  </si>
  <si>
    <t>PREVIPLAN</t>
  </si>
  <si>
    <t>PREVIRB</t>
  </si>
  <si>
    <t>PREVISC</t>
  </si>
  <si>
    <t>PREVISCANIA</t>
  </si>
  <si>
    <t>PREVI-SIEMENS</t>
  </si>
  <si>
    <t>PREVISTIHL</t>
  </si>
  <si>
    <t>PREVNORDESTE</t>
  </si>
  <si>
    <t>PREVSAN</t>
  </si>
  <si>
    <t>PREVSOMPO</t>
  </si>
  <si>
    <t>PREVUNIAO</t>
  </si>
  <si>
    <t>PREVUNISUL</t>
  </si>
  <si>
    <t>PRHOSPER</t>
  </si>
  <si>
    <t>QUANTA</t>
  </si>
  <si>
    <t>RAIZPREV</t>
  </si>
  <si>
    <t>RANDONPREV</t>
  </si>
  <si>
    <t>RBS PREV</t>
  </si>
  <si>
    <t>REAL GRANDEZA</t>
  </si>
  <si>
    <t>RECKITTPREV</t>
  </si>
  <si>
    <t>REFER</t>
  </si>
  <si>
    <t>REGIUS</t>
  </si>
  <si>
    <t>RJPREV</t>
  </si>
  <si>
    <t>ROCHEPREV</t>
  </si>
  <si>
    <t>RS-PREV</t>
  </si>
  <si>
    <t>RUMOS</t>
  </si>
  <si>
    <t>SABESPREV</t>
  </si>
  <si>
    <t>SANTANDERPREVI</t>
  </si>
  <si>
    <t>SAO BERNARDO</t>
  </si>
  <si>
    <t>SAO FRANCISCO</t>
  </si>
  <si>
    <t>SAO RAFAEL</t>
  </si>
  <si>
    <t>SBOTPREV</t>
  </si>
  <si>
    <t>SCPREV</t>
  </si>
  <si>
    <t>SEBRAE PREVIDENCIA</t>
  </si>
  <si>
    <t>SEGURIDADE</t>
  </si>
  <si>
    <t>SERGUS</t>
  </si>
  <si>
    <t>SERPROS</t>
  </si>
  <si>
    <t>SIAS</t>
  </si>
  <si>
    <t>SICOOB PREVI</t>
  </si>
  <si>
    <t>SILIUS</t>
  </si>
  <si>
    <t>SISTEL</t>
  </si>
  <si>
    <t>SOMUPP</t>
  </si>
  <si>
    <t>SP-PREVCOM</t>
  </si>
  <si>
    <t>SUL PREVIDÊNCIA</t>
  </si>
  <si>
    <t>SUPRE</t>
  </si>
  <si>
    <t>SUPREV</t>
  </si>
  <si>
    <t>SYNGENTA PREVI</t>
  </si>
  <si>
    <t>TELOS</t>
  </si>
  <si>
    <t>TETRA PAK PREV</t>
  </si>
  <si>
    <t>TEXPREV</t>
  </si>
  <si>
    <t>TOYOTA PREVI</t>
  </si>
  <si>
    <t>TRAMONTINAPREV</t>
  </si>
  <si>
    <t>UASPREV</t>
  </si>
  <si>
    <t>ULTRAPREV</t>
  </si>
  <si>
    <t>UNILEVERPREV</t>
  </si>
  <si>
    <t>UNISYS-PREVI</t>
  </si>
  <si>
    <t>VALIA</t>
  </si>
  <si>
    <t>VALUE PREV</t>
  </si>
  <si>
    <t>VBPP</t>
  </si>
  <si>
    <t>VEXTY</t>
  </si>
  <si>
    <t>VIKINGPREV</t>
  </si>
  <si>
    <t>VISÃO PREV</t>
  </si>
  <si>
    <t>VIVA</t>
  </si>
  <si>
    <t>VOITH PREV</t>
  </si>
  <si>
    <t>VWPP</t>
  </si>
  <si>
    <t>WEG</t>
  </si>
  <si>
    <t>Resgates</t>
  </si>
  <si>
    <t>Participantes Ativos</t>
  </si>
  <si>
    <t>Aposentados</t>
  </si>
  <si>
    <t>Pensionistas</t>
  </si>
  <si>
    <t>Ativo</t>
  </si>
  <si>
    <t>CNPJ</t>
  </si>
  <si>
    <t>62.465.117/0001-06</t>
  </si>
  <si>
    <t>Nome da Entidade</t>
  </si>
  <si>
    <t>Patrocínio Predominante</t>
  </si>
  <si>
    <t>Número de planos</t>
  </si>
  <si>
    <t>Número de Patrocinadores</t>
  </si>
  <si>
    <t>UF</t>
  </si>
  <si>
    <t>Endereço Eletrônico da EFPC</t>
  </si>
  <si>
    <t>Sem site</t>
  </si>
  <si>
    <t>Razão Social</t>
  </si>
  <si>
    <t>SP</t>
  </si>
  <si>
    <t>Privado</t>
  </si>
  <si>
    <t>AGROS</t>
  </si>
  <si>
    <t>BANRISUL/FBSS</t>
  </si>
  <si>
    <t>BOTICARIO PREV</t>
  </si>
  <si>
    <t>CAPOF</t>
  </si>
  <si>
    <t>CASFAM</t>
  </si>
  <si>
    <t>CIFRAO</t>
  </si>
  <si>
    <t>FAMILIA PREVIDENCIA</t>
  </si>
  <si>
    <t>FUNDACAO CESP</t>
  </si>
  <si>
    <t>MÚTUOPREV</t>
  </si>
  <si>
    <t>PREVIM</t>
  </si>
  <si>
    <t>PROMON</t>
  </si>
  <si>
    <t>SEGURIDADE-SOCIEDADE DE PREVIDENCIA PRIVADA</t>
  </si>
  <si>
    <t>UNIPREVI</t>
  </si>
  <si>
    <t>MM PREV</t>
  </si>
  <si>
    <t>SARAH PREVIDÊNCIA</t>
  </si>
  <si>
    <t>ACESITA PREVIDENCIA PRIVADA</t>
  </si>
  <si>
    <t>00.529.828/0001-31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</si>
  <si>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</si>
  <si>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</si>
  <si>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</si>
  <si>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</si>
  <si>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</si>
  <si>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</si>
  <si>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</si>
  <si>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</si>
  <si>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</si>
  <si>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</si>
  <si>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</si>
  <si>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</si>
  <si>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</si>
  <si>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</si>
  <si>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</si>
  <si>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ALPAPREV - SOCIEDADE DE PREVIDENCIA COMPLEMENTAR</t>
  </si>
  <si>
    <t>67.000.000/0001-62</t>
  </si>
  <si>
    <t>FUNDACAO ALPHA DE PREVIDENCIA E ASSISTENCIA SOCIAL</t>
  </si>
  <si>
    <t>75.156.034/0001-79</t>
  </si>
  <si>
    <t>FUNDACAO  DE PREVIDENCIA COMPLEMENTAR DO ESTADO DE ALAGOAS - ALPREV</t>
  </si>
  <si>
    <t>35.029.962/0001-58</t>
  </si>
  <si>
    <t>ANABBPREV - FUNDO DE PENSAO MULTIPATROCINADO</t>
  </si>
  <si>
    <t>10.520.114/0001-16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</si>
  <si>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</si>
  <si>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</si>
  <si>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</si>
  <si>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</si>
  <si>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</si>
  <si>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</si>
  <si>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</si>
  <si>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</si>
  <si>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BANESPREV FUNDO BANESPA DE SEGURIDADE SOCIAL</t>
  </si>
  <si>
    <t>57.125.288/0001-48</t>
  </si>
  <si>
    <t>FUNDACAO BANRISUL DE SEGURIDADE SOCIAL</t>
  </si>
  <si>
    <t>92.811.959/0001-25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</si>
  <si>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</si>
  <si>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</si>
  <si>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</si>
  <si>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</si>
  <si>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</si>
  <si>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</si>
  <si>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</si>
  <si>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</si>
  <si>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</si>
  <si>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</si>
  <si>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</si>
  <si>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</si>
  <si>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</si>
  <si>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</si>
  <si>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</si>
  <si>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</si>
  <si>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</si>
  <si>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</si>
  <si>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</si>
  <si>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</si>
  <si>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CAGEPREV - FUNDACAO CAGECE DE PREVIDENCIA COMPLEMENTAR</t>
  </si>
  <si>
    <t>06.025.140/0001-09</t>
  </si>
  <si>
    <t>CAIXA DE PREVIDENCIA COMPLEMENTAR DO BANCO DA AMAZONIA</t>
  </si>
  <si>
    <t>04.789.749/0001-10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</si>
  <si>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</si>
  <si>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</si>
  <si>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</si>
  <si>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</si>
  <si>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</si>
  <si>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</si>
  <si>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</si>
  <si>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</si>
  <si>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</si>
  <si>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</si>
  <si>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</si>
  <si>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</si>
  <si>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</si>
  <si>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</si>
  <si>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</si>
  <si>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</si>
  <si>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CARTAPREV - FUNDO DE PREVIDENCIA DOS CARTORIOS.</t>
  </si>
  <si>
    <t>08.966.102/0001-78</t>
  </si>
  <si>
    <t>FUNDACAO CASAN DE PREVIDENCIA COMPLEMENTAR - CASANPREV</t>
  </si>
  <si>
    <t>09.523.635/0001-48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</si>
  <si>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</si>
  <si>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</si>
  <si>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</si>
  <si>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</si>
  <si>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</si>
  <si>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</si>
  <si>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</si>
  <si>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</si>
  <si>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</si>
  <si>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</si>
  <si>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</si>
  <si>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</si>
  <si>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CEPLUS INSTITUTO CEPLAC DE SEGURIDADE SOCIAL</t>
  </si>
  <si>
    <t>14.498.901/0001-60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</si>
  <si>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</si>
  <si>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</si>
  <si>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</si>
  <si>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</si>
  <si>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</si>
  <si>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</si>
  <si>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</si>
  <si>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</si>
  <si>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</si>
  <si>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</si>
  <si>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</si>
  <si>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</si>
  <si>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</si>
  <si>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</si>
  <si>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</si>
  <si>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</si>
  <si>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</si>
  <si>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</si>
  <si>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</si>
  <si>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</si>
  <si>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</si>
  <si>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</si>
  <si>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</si>
  <si>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</si>
  <si>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</si>
  <si>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</si>
  <si>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</si>
  <si>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</si>
  <si>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</si>
  <si>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</si>
  <si>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</si>
  <si>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</si>
  <si>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</si>
  <si>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</si>
  <si>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</si>
  <si>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</si>
  <si>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</si>
  <si>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</si>
  <si>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</si>
  <si>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</si>
  <si>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</si>
  <si>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</si>
  <si>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</si>
  <si>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</si>
  <si>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</si>
  <si>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</si>
  <si>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</si>
  <si>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</si>
  <si>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</si>
  <si>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</si>
  <si>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</si>
  <si>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</si>
  <si>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</si>
  <si>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</si>
  <si>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</si>
  <si>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</si>
  <si>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</si>
  <si>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</si>
  <si>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</si>
  <si>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</si>
  <si>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</si>
  <si>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</si>
  <si>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</si>
  <si>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</si>
  <si>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</si>
  <si>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</si>
  <si>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</si>
  <si>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</si>
  <si>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</si>
  <si>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</si>
  <si>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</si>
  <si>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</si>
  <si>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</si>
  <si>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</si>
  <si>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</si>
  <si>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</si>
  <si>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</si>
  <si>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</si>
  <si>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</si>
  <si>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</si>
  <si>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</si>
  <si>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</si>
  <si>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</si>
  <si>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</si>
  <si>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</si>
  <si>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</si>
  <si>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</si>
  <si>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</si>
  <si>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</si>
  <si>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</si>
  <si>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</si>
  <si>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</si>
  <si>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</si>
  <si>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</si>
  <si>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</si>
  <si>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</si>
  <si>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</si>
  <si>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</si>
  <si>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</si>
  <si>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</si>
  <si>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</si>
  <si>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</si>
  <si>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FUNCESP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</si>
  <si>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</si>
  <si>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</si>
  <si>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</si>
  <si>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</si>
  <si>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</si>
  <si>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</si>
  <si>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</si>
  <si>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</si>
  <si>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</si>
  <si>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</si>
  <si>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</si>
  <si>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</si>
  <si>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</si>
  <si>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</si>
  <si>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</si>
  <si>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</si>
  <si>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</si>
  <si>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</si>
  <si>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</si>
  <si>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</si>
  <si>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</si>
  <si>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</si>
  <si>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</si>
  <si>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</si>
  <si>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</si>
  <si>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</si>
  <si>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II ENTIDADE DE PREVIDENCIA COMPLEMENTAR</t>
  </si>
  <si>
    <t>12.537.075/0001-95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</si>
  <si>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</si>
  <si>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</si>
  <si>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</si>
  <si>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</si>
  <si>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</si>
  <si>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</si>
  <si>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</si>
  <si>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</si>
  <si>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</si>
  <si>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</si>
  <si>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</si>
  <si>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</si>
  <si>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</si>
  <si>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</si>
  <si>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</si>
  <si>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</si>
  <si>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</si>
  <si>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</si>
  <si>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</si>
  <si>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</si>
  <si>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</si>
  <si>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</si>
  <si>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</si>
  <si>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</si>
  <si>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</si>
  <si>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</si>
  <si>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</si>
  <si>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</si>
  <si>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</si>
  <si>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</si>
  <si>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</si>
  <si>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</si>
  <si>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</si>
  <si>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</si>
  <si>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</si>
  <si>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</si>
  <si>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</si>
  <si>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</si>
  <si>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</si>
  <si>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</si>
  <si>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</si>
  <si>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</si>
  <si>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</si>
  <si>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</si>
  <si>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</si>
  <si>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</si>
  <si>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</si>
  <si>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</si>
  <si>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</si>
  <si>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</si>
  <si>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</si>
  <si>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</si>
  <si>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</si>
  <si>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</si>
  <si>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</si>
  <si>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</si>
  <si>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</si>
  <si>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</si>
  <si>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</si>
  <si>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</si>
  <si>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</si>
  <si>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</si>
  <si>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</si>
  <si>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</si>
  <si>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</si>
  <si>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</si>
  <si>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</si>
  <si>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</si>
  <si>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</si>
  <si>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</si>
  <si>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</si>
  <si>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</si>
  <si>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</si>
  <si>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</si>
  <si>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</si>
  <si>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</si>
  <si>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</si>
  <si>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</si>
  <si>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</si>
  <si>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</si>
  <si>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</si>
  <si>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</si>
  <si>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</si>
  <si>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</si>
  <si>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</si>
  <si>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</si>
  <si>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</si>
  <si>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</si>
  <si>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</si>
  <si>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</si>
  <si>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</si>
  <si>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</si>
  <si>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</si>
  <si>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</si>
  <si>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</si>
  <si>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</si>
  <si>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</si>
  <si>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</si>
  <si>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</si>
  <si>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</si>
  <si>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</si>
  <si>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</si>
  <si>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</si>
  <si>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</si>
  <si>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</si>
  <si>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</si>
  <si>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</si>
  <si>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</si>
  <si>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</si>
  <si>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</si>
  <si>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</si>
  <si>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</si>
  <si>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</si>
  <si>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</si>
  <si>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</si>
  <si>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</si>
  <si>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</si>
  <si>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</si>
  <si>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</si>
  <si>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</si>
  <si>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</si>
  <si>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</si>
  <si>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</si>
  <si>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</si>
  <si>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</si>
  <si>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</si>
  <si>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</si>
  <si>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</si>
  <si>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</si>
  <si>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</si>
  <si>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</si>
  <si>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</si>
  <si>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</si>
  <si>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</si>
  <si>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</si>
  <si>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</si>
  <si>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</si>
  <si>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</si>
  <si>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</si>
  <si>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</si>
  <si>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</si>
  <si>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</si>
  <si>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</si>
  <si>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</si>
  <si>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</si>
  <si>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</si>
  <si>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</si>
  <si>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</si>
  <si>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</si>
  <si>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</si>
  <si>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</si>
  <si>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</si>
  <si>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</si>
  <si>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</si>
  <si>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</si>
  <si>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</si>
  <si>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</si>
  <si>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</si>
  <si>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</si>
  <si>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</si>
  <si>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</si>
  <si>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</si>
  <si>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</si>
  <si>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</si>
  <si>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</si>
  <si>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</si>
  <si>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</si>
  <si>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</si>
  <si>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</si>
  <si>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</si>
  <si>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</si>
  <si>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</si>
  <si>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</si>
  <si>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</si>
  <si>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</si>
  <si>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</si>
  <si>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</si>
  <si>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</si>
  <si>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</si>
  <si>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</si>
  <si>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</si>
  <si>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</si>
  <si>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</si>
  <si>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</si>
  <si>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</si>
  <si>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</si>
  <si>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</si>
  <si>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</si>
  <si>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</si>
  <si>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</si>
  <si>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</si>
  <si>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</si>
  <si>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</si>
  <si>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</si>
  <si>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</si>
  <si>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</si>
  <si>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</si>
  <si>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</si>
  <si>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</si>
  <si>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</si>
  <si>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</si>
  <si>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</si>
  <si>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</si>
  <si>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</si>
  <si>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</si>
  <si>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</si>
  <si>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</si>
  <si>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</si>
  <si>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</si>
  <si>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</si>
  <si>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</si>
  <si>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</si>
  <si>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</si>
  <si>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</si>
  <si>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</si>
  <si>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</si>
  <si>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</si>
  <si>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</si>
  <si>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</si>
  <si>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</si>
  <si>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</si>
  <si>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</si>
  <si>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</si>
  <si>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</si>
  <si>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</si>
  <si>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</si>
  <si>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</si>
  <si>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</si>
  <si>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</si>
  <si>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</si>
  <si>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</si>
  <si>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</si>
  <si>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</si>
  <si>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</si>
  <si>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</si>
  <si>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</si>
  <si>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</si>
  <si>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</si>
  <si>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</si>
  <si>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</si>
  <si>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</si>
  <si>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</si>
  <si>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</si>
  <si>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</si>
  <si>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</si>
  <si>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</si>
  <si>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</si>
  <si>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</si>
  <si>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</si>
  <si>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</si>
  <si>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</si>
  <si>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</si>
  <si>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</si>
  <si>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</si>
  <si>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</si>
  <si>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</si>
  <si>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</si>
  <si>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</si>
  <si>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</si>
  <si>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</si>
  <si>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</si>
  <si>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</si>
  <si>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</si>
  <si>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</si>
  <si>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</si>
  <si>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</si>
  <si>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</si>
  <si>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</si>
  <si>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</si>
  <si>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</si>
  <si>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</si>
  <si>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</si>
  <si>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</si>
  <si>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</si>
  <si>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</si>
  <si>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</si>
  <si>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</si>
  <si>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</si>
  <si>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</si>
  <si>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</si>
  <si>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</si>
  <si>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</si>
  <si>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</si>
  <si>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</si>
  <si>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</si>
  <si>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</si>
  <si>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</si>
  <si>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</si>
  <si>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</si>
  <si>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</si>
  <si>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</si>
  <si>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</si>
  <si>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</si>
  <si>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</si>
  <si>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</si>
  <si>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</si>
  <si>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</si>
  <si>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</si>
  <si>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</si>
  <si>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</si>
  <si>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</si>
  <si>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</si>
  <si>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</si>
  <si>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</si>
  <si>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</si>
  <si>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</si>
  <si>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</si>
  <si>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</si>
  <si>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</si>
  <si>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</si>
  <si>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</si>
  <si>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</si>
  <si>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</si>
  <si>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</si>
  <si>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MG</t>
  </si>
  <si>
    <t>RJ</t>
  </si>
  <si>
    <t>BA</t>
  </si>
  <si>
    <t>PE</t>
  </si>
  <si>
    <t>PR</t>
  </si>
  <si>
    <t>AL</t>
  </si>
  <si>
    <t>DF</t>
  </si>
  <si>
    <t>ES</t>
  </si>
  <si>
    <t>RS</t>
  </si>
  <si>
    <t>CE</t>
  </si>
  <si>
    <t>PA</t>
  </si>
  <si>
    <t>MA</t>
  </si>
  <si>
    <t>SC</t>
  </si>
  <si>
    <t>MT</t>
  </si>
  <si>
    <t>GO</t>
  </si>
  <si>
    <t>SE</t>
  </si>
  <si>
    <t>PB</t>
  </si>
  <si>
    <t>PI</t>
  </si>
  <si>
    <t>Instituidor</t>
  </si>
  <si>
    <t>Público</t>
  </si>
  <si>
    <t>Fonte: PREVIC. Elaboração: COETI/CGPEC/DERPC (Atualização dez.23).</t>
  </si>
  <si>
    <t>Contibuições*</t>
  </si>
  <si>
    <t>Benefícios*</t>
  </si>
  <si>
    <t>*dados do 3º trimestre/23</t>
  </si>
  <si>
    <t>https://www.fbss.org.br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</si>
</sst>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6"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164" fontId="4" fillId="4" borderId="0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1" applyNumberFormat="1" applyFont="1" applyFill="1" applyBorder="1" applyAlignment="1">
      <alignment horizontal="center" vertical="center"/>
    </xf>
    <xf numFmtId="0" fontId="8" fillId="0" borderId="0" xfId="0" applyFont="1"/>
    <xf numFmtId="164" fontId="2" fillId="3" borderId="0" xfId="1" applyNumberFormat="1" applyFont="1" applyFill="1" applyBorder="1" applyAlignment="1"/>
    <xf numFmtId="0" fontId="2" fillId="3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vertical="center"/>
    </xf>
    <xf numFmtId="164" fontId="4" fillId="4" borderId="0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3" borderId="0" xfId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4" fillId="4" borderId="0" xfId="1" applyFont="1" applyFill="1" applyBorder="1" applyAlignment="1">
      <alignment horizontal="center" vertical="center"/>
    </xf>
    <xf numFmtId="0" fontId="9" fillId="0" borderId="0" xfId="2" applyFont="1"/>
    <xf numFmtId="43" fontId="2" fillId="3" borderId="0" xfId="1" applyFont="1" applyFill="1" applyBorder="1" applyAlignment="1"/>
    <xf numFmtId="0" fontId="10" fillId="0" borderId="0" xfId="0" applyFont="1"/>
    <xf numFmtId="0" fontId="11" fillId="3" borderId="0" xfId="3" applyFont="1" applyFill="1" applyAlignment="1">
      <alignment horizontal="center"/>
    </xf>
  </cellXfs>
  <cellStyles count="4">
    <cellStyle name="Hiperlink" xfId="3" builtinId="8"/>
    <cellStyle name="Normal" xfId="0" builtinId="0"/>
    <cellStyle name="Normal 2" xfId="2" xr:uid="{0E9C3E1E-C386-4DD7-9446-AB8F1FBD61C8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dimara/RGPC/RGPC_2023/RGPC%204&#186;%20trim.23/Consolidados%20-%20ativo%20EFP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ldimara/RGPC/RGPC_2023/RGPC%203&#186;%20trim23/Consolidados%20-%20Contribui&#231;&#245;es,%20resgate%20e%20benef&#237;ci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ldimara/RGPC/RGPC_2023/RGPC%203&#186;%20trim23/Consolidados%20-%20Comparativo(custeio%20EFPC%20e%20PLAN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ldimara/RGPC/RGPC_2023/RGPC%202&#186;%20trim23/Dados%20por%20Entidade_06.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ldimara/RGPC/RGPC_2023/RGPC%203&#186;%20trim23/Base%20Cadastral%20Entidades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.1.3 - Total de Patroci"/>
      <sheetName val="Tabela 1.1.2 - Quantidade de EF"/>
      <sheetName val="Planilha3"/>
      <sheetName val="Consolidados - Comparativo"/>
    </sheetNames>
    <sheetDataSet>
      <sheetData sheetId="0"/>
      <sheetData sheetId="1"/>
      <sheetData sheetId="2">
        <row r="4">
          <cell r="A4" t="str">
            <v>Rótulos de Linha</v>
          </cell>
          <cell r="B4" t="str">
            <v>ATIVO</v>
          </cell>
        </row>
        <row r="5">
          <cell r="A5" t="str">
            <v>ACEPREV</v>
          </cell>
          <cell r="B5">
            <v>1705933979.79</v>
          </cell>
        </row>
        <row r="6">
          <cell r="A6" t="str">
            <v>AEROS</v>
          </cell>
          <cell r="B6">
            <v>25471807.52</v>
          </cell>
        </row>
        <row r="7">
          <cell r="A7" t="str">
            <v>AERUS</v>
          </cell>
          <cell r="B7">
            <v>792268092.38999999</v>
          </cell>
        </row>
        <row r="8">
          <cell r="A8" t="str">
            <v>AGROS</v>
          </cell>
          <cell r="B8">
            <v>1157360031.1700001</v>
          </cell>
        </row>
        <row r="9">
          <cell r="A9" t="str">
            <v>ALBAPREV</v>
          </cell>
          <cell r="B9">
            <v>126476927.26000001</v>
          </cell>
        </row>
        <row r="10">
          <cell r="A10" t="str">
            <v>ALCOA PREVI</v>
          </cell>
          <cell r="B10">
            <v>786344661.17999995</v>
          </cell>
        </row>
        <row r="11">
          <cell r="A11" t="str">
            <v>ALEPEPREV</v>
          </cell>
          <cell r="B11">
            <v>57812887.82</v>
          </cell>
        </row>
        <row r="12">
          <cell r="A12" t="str">
            <v>ALPAPREV</v>
          </cell>
          <cell r="B12">
            <v>508644496.70999998</v>
          </cell>
        </row>
        <row r="13">
          <cell r="A13" t="str">
            <v>ALPHA</v>
          </cell>
          <cell r="B13">
            <v>261360963.59999999</v>
          </cell>
        </row>
        <row r="14">
          <cell r="A14" t="str">
            <v>ALPREV</v>
          </cell>
          <cell r="B14">
            <v>76180042.079999998</v>
          </cell>
        </row>
        <row r="15">
          <cell r="A15" t="str">
            <v>ANABBPREV</v>
          </cell>
          <cell r="B15">
            <v>77031065.560000002</v>
          </cell>
        </row>
        <row r="16">
          <cell r="A16" t="str">
            <v>APCDPREV</v>
          </cell>
          <cell r="B16">
            <v>28301875.68</v>
          </cell>
        </row>
        <row r="17">
          <cell r="A17" t="str">
            <v>AVONPREV</v>
          </cell>
          <cell r="B17">
            <v>298912948.79000002</v>
          </cell>
        </row>
        <row r="18">
          <cell r="A18" t="str">
            <v>BANDEPREV</v>
          </cell>
          <cell r="B18">
            <v>2339211990.0500002</v>
          </cell>
        </row>
        <row r="19">
          <cell r="A19" t="str">
            <v>BANESES</v>
          </cell>
          <cell r="B19">
            <v>2320782171.6700001</v>
          </cell>
        </row>
        <row r="20">
          <cell r="A20" t="str">
            <v>BANESPREV</v>
          </cell>
          <cell r="B20">
            <v>29703102651</v>
          </cell>
        </row>
        <row r="21">
          <cell r="A21" t="str">
            <v>BANRISUL/FBSS</v>
          </cell>
          <cell r="B21">
            <v>6854737302.1499996</v>
          </cell>
        </row>
        <row r="22">
          <cell r="A22" t="str">
            <v>BASES</v>
          </cell>
          <cell r="B22">
            <v>1002797751.2</v>
          </cell>
        </row>
        <row r="23">
          <cell r="A23" t="str">
            <v>BASF PC</v>
          </cell>
          <cell r="B23">
            <v>2019310865.3499999</v>
          </cell>
        </row>
        <row r="24">
          <cell r="A24" t="str">
            <v>BB PREVIDENCIA</v>
          </cell>
          <cell r="B24">
            <v>9022371346.2299995</v>
          </cell>
        </row>
        <row r="25">
          <cell r="A25" t="str">
            <v>BOSCHPREV</v>
          </cell>
          <cell r="B25">
            <v>55273767.579999998</v>
          </cell>
        </row>
        <row r="26">
          <cell r="A26" t="str">
            <v>BOTICARIO PREV</v>
          </cell>
          <cell r="B26">
            <v>567763589.13</v>
          </cell>
        </row>
        <row r="27">
          <cell r="A27" t="str">
            <v>BRASILETROS</v>
          </cell>
          <cell r="B27">
            <v>1534171350.3800001</v>
          </cell>
        </row>
        <row r="28">
          <cell r="A28" t="str">
            <v>BRASLIGHT</v>
          </cell>
          <cell r="B28">
            <v>3529028831.0599999</v>
          </cell>
        </row>
        <row r="29">
          <cell r="A29" t="str">
            <v>BRF PREVIDÊNCIA</v>
          </cell>
          <cell r="B29">
            <v>4654643295.8699999</v>
          </cell>
        </row>
        <row r="30">
          <cell r="A30" t="str">
            <v>BUNGEPREV</v>
          </cell>
          <cell r="B30">
            <v>671116978.37</v>
          </cell>
        </row>
        <row r="31">
          <cell r="A31" t="str">
            <v>CABEC</v>
          </cell>
          <cell r="B31">
            <v>508208958.97000003</v>
          </cell>
        </row>
        <row r="32">
          <cell r="A32" t="str">
            <v>CAEMI</v>
          </cell>
          <cell r="B32">
            <v>57639350.590000004</v>
          </cell>
        </row>
        <row r="33">
          <cell r="A33" t="str">
            <v>CAGEPREV</v>
          </cell>
          <cell r="B33">
            <v>349863297.02999997</v>
          </cell>
        </row>
        <row r="34">
          <cell r="A34" t="str">
            <v>CAPAF</v>
          </cell>
          <cell r="B34">
            <v>157928935.59</v>
          </cell>
        </row>
        <row r="35">
          <cell r="A35" t="str">
            <v>CAPEF</v>
          </cell>
          <cell r="B35">
            <v>6853545037.21</v>
          </cell>
        </row>
        <row r="36">
          <cell r="A36" t="str">
            <v>CAPESESP</v>
          </cell>
          <cell r="B36">
            <v>700848543.95000005</v>
          </cell>
        </row>
        <row r="37">
          <cell r="A37" t="str">
            <v>CAPITAL PREV</v>
          </cell>
          <cell r="B37">
            <v>540403761.32000005</v>
          </cell>
        </row>
        <row r="38">
          <cell r="A38" t="str">
            <v>CAPOF</v>
          </cell>
          <cell r="B38">
            <v>306745367.87</v>
          </cell>
        </row>
        <row r="39">
          <cell r="A39" t="str">
            <v>CARBOPREV</v>
          </cell>
          <cell r="B39">
            <v>277509039.42000002</v>
          </cell>
        </row>
        <row r="40">
          <cell r="A40" t="str">
            <v>CARGILLPREV</v>
          </cell>
          <cell r="B40">
            <v>1878690157.3900001</v>
          </cell>
        </row>
        <row r="41">
          <cell r="A41" t="str">
            <v>CARREFOURPREV</v>
          </cell>
          <cell r="B41">
            <v>621939461.14999998</v>
          </cell>
        </row>
        <row r="42">
          <cell r="A42" t="str">
            <v>CARTAPREV</v>
          </cell>
          <cell r="B42">
            <v>127310.42</v>
          </cell>
        </row>
        <row r="43">
          <cell r="A43" t="str">
            <v>CASANPREV</v>
          </cell>
          <cell r="B43">
            <v>362300691.36000001</v>
          </cell>
        </row>
        <row r="44">
          <cell r="A44" t="str">
            <v>CASFAM</v>
          </cell>
          <cell r="B44">
            <v>600193568.88999999</v>
          </cell>
        </row>
        <row r="45">
          <cell r="A45" t="str">
            <v>CAVA</v>
          </cell>
          <cell r="B45">
            <v>3495508.54</v>
          </cell>
        </row>
        <row r="46">
          <cell r="A46" t="str">
            <v>CBS</v>
          </cell>
          <cell r="B46">
            <v>6419878773.7799997</v>
          </cell>
        </row>
        <row r="47">
          <cell r="A47" t="str">
            <v>CELOS</v>
          </cell>
          <cell r="B47">
            <v>4625792956.9799995</v>
          </cell>
        </row>
        <row r="48">
          <cell r="A48" t="str">
            <v>CENTRUS</v>
          </cell>
          <cell r="B48">
            <v>6732458090.4700003</v>
          </cell>
        </row>
        <row r="49">
          <cell r="A49" t="str">
            <v>CENTRUS/MT</v>
          </cell>
          <cell r="B49">
            <v>8579350.75</v>
          </cell>
        </row>
        <row r="50">
          <cell r="A50" t="str">
            <v>CE-PREVCOM</v>
          </cell>
          <cell r="B50">
            <v>51370517.520000003</v>
          </cell>
        </row>
        <row r="51">
          <cell r="A51" t="str">
            <v>CERES</v>
          </cell>
          <cell r="B51">
            <v>11311066300.57</v>
          </cell>
        </row>
        <row r="52">
          <cell r="A52" t="str">
            <v>CIASPREV</v>
          </cell>
          <cell r="B52">
            <v>6726494.0999999996</v>
          </cell>
        </row>
        <row r="53">
          <cell r="A53" t="str">
            <v>CIBRIUS</v>
          </cell>
          <cell r="B53">
            <v>2944894728.4499998</v>
          </cell>
        </row>
        <row r="54">
          <cell r="A54" t="str">
            <v>CIFRAO</v>
          </cell>
          <cell r="B54">
            <v>492002148.62</v>
          </cell>
        </row>
        <row r="55">
          <cell r="A55" t="str">
            <v>CITIPREVI</v>
          </cell>
          <cell r="B55">
            <v>4312625235.6599998</v>
          </cell>
        </row>
        <row r="56">
          <cell r="A56" t="str">
            <v>COMPESAPREV</v>
          </cell>
          <cell r="B56">
            <v>1294857902.3</v>
          </cell>
        </row>
        <row r="57">
          <cell r="A57" t="str">
            <v>COMSHELL</v>
          </cell>
          <cell r="B57">
            <v>1434190061.6700001</v>
          </cell>
        </row>
        <row r="58">
          <cell r="A58" t="str">
            <v>CP PREV</v>
          </cell>
          <cell r="B58">
            <v>626922762.49000001</v>
          </cell>
        </row>
        <row r="59">
          <cell r="A59" t="str">
            <v>CRYOVAC</v>
          </cell>
          <cell r="B59">
            <v>4029107.75</v>
          </cell>
        </row>
        <row r="60">
          <cell r="A60" t="str">
            <v>CURITIBAPREV</v>
          </cell>
          <cell r="B60">
            <v>25811876.02</v>
          </cell>
        </row>
        <row r="61">
          <cell r="A61" t="str">
            <v>CYAMPREV</v>
          </cell>
          <cell r="B61">
            <v>974061376.62</v>
          </cell>
        </row>
        <row r="62">
          <cell r="A62" t="str">
            <v>DANAPREV</v>
          </cell>
          <cell r="B62">
            <v>345433919.94999999</v>
          </cell>
        </row>
        <row r="63">
          <cell r="A63" t="str">
            <v>DATUSPREV</v>
          </cell>
          <cell r="B63">
            <v>173438713.71000001</v>
          </cell>
        </row>
        <row r="64">
          <cell r="A64" t="str">
            <v>DERMINAS</v>
          </cell>
          <cell r="B64">
            <v>649428119.59000003</v>
          </cell>
        </row>
        <row r="65">
          <cell r="A65" t="str">
            <v>DESBAN</v>
          </cell>
          <cell r="B65">
            <v>1201192860.1600001</v>
          </cell>
        </row>
        <row r="66">
          <cell r="A66" t="str">
            <v>DF-PREVICOM</v>
          </cell>
          <cell r="B66">
            <v>80536597.390000001</v>
          </cell>
        </row>
        <row r="67">
          <cell r="A67" t="str">
            <v>ECONOMUS</v>
          </cell>
          <cell r="B67">
            <v>11123686238.16</v>
          </cell>
        </row>
        <row r="68">
          <cell r="A68" t="str">
            <v>ECOS</v>
          </cell>
          <cell r="B68">
            <v>969305007.71000004</v>
          </cell>
        </row>
        <row r="69">
          <cell r="A69" t="str">
            <v>EDS PREV</v>
          </cell>
          <cell r="B69">
            <v>122104.96000000001</v>
          </cell>
        </row>
        <row r="70">
          <cell r="A70" t="str">
            <v>ELANCO PREV</v>
          </cell>
          <cell r="B70">
            <v>119255497.09999999</v>
          </cell>
        </row>
        <row r="71">
          <cell r="A71" t="str">
            <v>ELETRA</v>
          </cell>
          <cell r="B71">
            <v>812272114.83000004</v>
          </cell>
        </row>
        <row r="72">
          <cell r="A72" t="str">
            <v>ELETROS</v>
          </cell>
          <cell r="B72">
            <v>5853784437.5900002</v>
          </cell>
        </row>
        <row r="73">
          <cell r="A73" t="str">
            <v>ELOS</v>
          </cell>
          <cell r="B73">
            <v>4777275351.7799997</v>
          </cell>
        </row>
        <row r="74">
          <cell r="A74" t="str">
            <v>EMBRAER PREV</v>
          </cell>
          <cell r="B74">
            <v>4800962099.4200001</v>
          </cell>
        </row>
        <row r="75">
          <cell r="A75" t="str">
            <v>ENERGISAPREV</v>
          </cell>
          <cell r="B75">
            <v>1960944542.1800001</v>
          </cell>
        </row>
        <row r="76">
          <cell r="A76" t="str">
            <v>ENERPREV</v>
          </cell>
          <cell r="B76">
            <v>2576424566.9699998</v>
          </cell>
        </row>
        <row r="77">
          <cell r="A77" t="str">
            <v>EQTPREV</v>
          </cell>
          <cell r="B77">
            <v>2242573533.3899999</v>
          </cell>
        </row>
        <row r="78">
          <cell r="A78" t="str">
            <v>FABASA</v>
          </cell>
          <cell r="B78">
            <v>1110313563.3099999</v>
          </cell>
        </row>
        <row r="79">
          <cell r="A79" t="str">
            <v>FACEB</v>
          </cell>
          <cell r="B79">
            <v>1528089613.71</v>
          </cell>
        </row>
        <row r="80">
          <cell r="A80" t="str">
            <v>FACHESF</v>
          </cell>
          <cell r="B80">
            <v>12356779485.41</v>
          </cell>
        </row>
        <row r="81">
          <cell r="A81" t="str">
            <v>FAELCE</v>
          </cell>
          <cell r="B81">
            <v>1565732186.9000001</v>
          </cell>
        </row>
        <row r="82">
          <cell r="A82" t="str">
            <v>FAMILIA PREVIDENCIA</v>
          </cell>
          <cell r="B82">
            <v>6801860247.6499996</v>
          </cell>
        </row>
        <row r="83">
          <cell r="A83" t="str">
            <v>FAPECE</v>
          </cell>
          <cell r="B83">
            <v>322211985.91000003</v>
          </cell>
        </row>
        <row r="84">
          <cell r="A84" t="str">
            <v>FAPERS</v>
          </cell>
          <cell r="B84">
            <v>721487836.92999995</v>
          </cell>
        </row>
        <row r="85">
          <cell r="A85" t="str">
            <v>FAPES</v>
          </cell>
          <cell r="B85">
            <v>16601528271.1</v>
          </cell>
        </row>
        <row r="86">
          <cell r="A86" t="str">
            <v>FASC</v>
          </cell>
          <cell r="B86">
            <v>1932952521.0999999</v>
          </cell>
        </row>
        <row r="87">
          <cell r="A87" t="str">
            <v>FATL</v>
          </cell>
          <cell r="B87">
            <v>13369045848.379999</v>
          </cell>
        </row>
        <row r="88">
          <cell r="A88" t="str">
            <v>FGV-PREVI</v>
          </cell>
          <cell r="B88">
            <v>890658697.13</v>
          </cell>
        </row>
        <row r="89">
          <cell r="A89" t="str">
            <v>FIBRA</v>
          </cell>
          <cell r="B89">
            <v>6308061445.5100002</v>
          </cell>
        </row>
        <row r="90">
          <cell r="A90" t="str">
            <v>FIOPREV</v>
          </cell>
          <cell r="B90">
            <v>72615543.129999995</v>
          </cell>
        </row>
        <row r="91">
          <cell r="A91" t="str">
            <v>FIPECQ</v>
          </cell>
          <cell r="B91">
            <v>2141625570.1800001</v>
          </cell>
        </row>
        <row r="92">
          <cell r="A92" t="str">
            <v>FORLUZ</v>
          </cell>
          <cell r="B92">
            <v>21129141032.630001</v>
          </cell>
        </row>
        <row r="93">
          <cell r="A93" t="str">
            <v>FUCAE</v>
          </cell>
          <cell r="B93">
            <v>17671108.84</v>
          </cell>
        </row>
        <row r="94">
          <cell r="A94" t="str">
            <v>FUCAP</v>
          </cell>
          <cell r="B94">
            <v>298767158.72000003</v>
          </cell>
        </row>
        <row r="95">
          <cell r="A95" t="str">
            <v>FUMPRESC</v>
          </cell>
          <cell r="B95">
            <v>287600788.69999999</v>
          </cell>
        </row>
        <row r="96">
          <cell r="A96" t="str">
            <v>FUNBEP</v>
          </cell>
          <cell r="B96">
            <v>7595607173.5699997</v>
          </cell>
        </row>
        <row r="97">
          <cell r="A97" t="str">
            <v>FUNCASAL</v>
          </cell>
          <cell r="B97">
            <v>280076887.83999997</v>
          </cell>
        </row>
        <row r="98">
          <cell r="A98" t="str">
            <v>FUNCEF</v>
          </cell>
          <cell r="B98">
            <v>115768325136.5</v>
          </cell>
        </row>
        <row r="99">
          <cell r="A99" t="str">
            <v>FUNCESP</v>
          </cell>
          <cell r="B99">
            <v>49205384791.57</v>
          </cell>
        </row>
        <row r="100">
          <cell r="A100" t="str">
            <v>FUND. BRASILSAT</v>
          </cell>
          <cell r="B100">
            <v>42207215.770000003</v>
          </cell>
        </row>
        <row r="101">
          <cell r="A101" t="str">
            <v>FUNDACAO COPEL</v>
          </cell>
          <cell r="B101">
            <v>14407368280.860001</v>
          </cell>
        </row>
        <row r="102">
          <cell r="A102" t="str">
            <v>FUNDACAO CORSAN</v>
          </cell>
          <cell r="B102">
            <v>2572504381.52</v>
          </cell>
        </row>
        <row r="103">
          <cell r="A103" t="str">
            <v>FUNDAÇÃO LIBERTAS</v>
          </cell>
          <cell r="B103">
            <v>4710108163.1999998</v>
          </cell>
        </row>
        <row r="104">
          <cell r="A104" t="str">
            <v>FUNDAMBRAS</v>
          </cell>
          <cell r="B104">
            <v>1182861729.74</v>
          </cell>
        </row>
        <row r="105">
          <cell r="A105" t="str">
            <v>FUNDIAGUA</v>
          </cell>
          <cell r="B105">
            <v>1453608809.8399999</v>
          </cell>
        </row>
        <row r="106">
          <cell r="A106" t="str">
            <v>FUNEPP</v>
          </cell>
          <cell r="B106">
            <v>3951342836.52</v>
          </cell>
        </row>
        <row r="107">
          <cell r="A107" t="str">
            <v>FUNPRESP-EXE</v>
          </cell>
          <cell r="B107">
            <v>9273123712.5200005</v>
          </cell>
        </row>
        <row r="108">
          <cell r="A108" t="str">
            <v>FUNPRESP-JUD</v>
          </cell>
          <cell r="B108">
            <v>3330024211.3000002</v>
          </cell>
        </row>
        <row r="109">
          <cell r="A109" t="str">
            <v>FUNSEJEM</v>
          </cell>
          <cell r="B109">
            <v>2117407715.76</v>
          </cell>
        </row>
        <row r="110">
          <cell r="A110" t="str">
            <v>FUNSSEST</v>
          </cell>
          <cell r="B110">
            <v>4188003285.9499998</v>
          </cell>
        </row>
        <row r="111">
          <cell r="A111" t="str">
            <v>FUSAN</v>
          </cell>
          <cell r="B111">
            <v>2813721064.5999999</v>
          </cell>
        </row>
        <row r="112">
          <cell r="A112" t="str">
            <v>FUSESC</v>
          </cell>
          <cell r="B112">
            <v>3005167887.75</v>
          </cell>
        </row>
        <row r="113">
          <cell r="A113" t="str">
            <v>FUTURA II</v>
          </cell>
          <cell r="B113">
            <v>247820778.03999999</v>
          </cell>
        </row>
        <row r="114">
          <cell r="A114" t="str">
            <v>FUTURA PREV</v>
          </cell>
          <cell r="B114">
            <v>648678066.36000001</v>
          </cell>
        </row>
        <row r="115">
          <cell r="A115" t="str">
            <v>GASIUS</v>
          </cell>
          <cell r="B115">
            <v>499354060.19</v>
          </cell>
        </row>
        <row r="116">
          <cell r="A116" t="str">
            <v>GEBSA-PREV</v>
          </cell>
          <cell r="B116">
            <v>2336593939.3800001</v>
          </cell>
        </row>
        <row r="117">
          <cell r="A117" t="str">
            <v>GEIPREV</v>
          </cell>
          <cell r="B117">
            <v>199534911</v>
          </cell>
        </row>
        <row r="118">
          <cell r="A118" t="str">
            <v>GERDAU</v>
          </cell>
          <cell r="B118">
            <v>4603986083.29</v>
          </cell>
        </row>
        <row r="119">
          <cell r="A119" t="str">
            <v>GOODYEAR</v>
          </cell>
          <cell r="B119">
            <v>2458887.6800000002</v>
          </cell>
        </row>
        <row r="120">
          <cell r="A120" t="str">
            <v>IAJA</v>
          </cell>
          <cell r="B120">
            <v>1621473091.9000001</v>
          </cell>
        </row>
        <row r="121">
          <cell r="A121" t="str">
            <v>IBM</v>
          </cell>
          <cell r="B121">
            <v>6068397190.5</v>
          </cell>
        </row>
        <row r="122">
          <cell r="A122" t="str">
            <v>ICATUFMP</v>
          </cell>
          <cell r="B122">
            <v>3184260869.9099998</v>
          </cell>
        </row>
        <row r="123">
          <cell r="A123" t="str">
            <v>IFM</v>
          </cell>
          <cell r="B123">
            <v>4108452923.5599999</v>
          </cell>
        </row>
        <row r="124">
          <cell r="A124" t="str">
            <v>INDUSPREVI</v>
          </cell>
          <cell r="B124">
            <v>654230548.5</v>
          </cell>
        </row>
        <row r="125">
          <cell r="A125" t="str">
            <v>INERGUS</v>
          </cell>
          <cell r="B125">
            <v>92870690.040000007</v>
          </cell>
        </row>
        <row r="126">
          <cell r="A126" t="str">
            <v>INFRAPREV</v>
          </cell>
          <cell r="B126">
            <v>4261857477.1199999</v>
          </cell>
        </row>
        <row r="127">
          <cell r="A127" t="str">
            <v>INOVAR PREVIDENCIA</v>
          </cell>
          <cell r="B127">
            <v>1072898434.8200001</v>
          </cell>
        </row>
        <row r="128">
          <cell r="A128" t="str">
            <v>INSTITUTO AMBEV</v>
          </cell>
          <cell r="B128">
            <v>2553418109.7199998</v>
          </cell>
        </row>
        <row r="129">
          <cell r="A129" t="str">
            <v>ISBRE</v>
          </cell>
          <cell r="B129">
            <v>1469672399.6400001</v>
          </cell>
        </row>
        <row r="130">
          <cell r="A130" t="str">
            <v>ITAU UNIBANCO</v>
          </cell>
          <cell r="B130">
            <v>32971767083.700001</v>
          </cell>
        </row>
        <row r="131">
          <cell r="A131" t="str">
            <v>ITAUSAINDL</v>
          </cell>
          <cell r="B131">
            <v>3620465238.1300001</v>
          </cell>
        </row>
        <row r="132">
          <cell r="A132" t="str">
            <v>JOHNSON</v>
          </cell>
          <cell r="B132">
            <v>2383135458.5</v>
          </cell>
        </row>
        <row r="133">
          <cell r="A133" t="str">
            <v>JUSPREV</v>
          </cell>
          <cell r="B133">
            <v>541985666.98000002</v>
          </cell>
        </row>
        <row r="134">
          <cell r="A134" t="str">
            <v>KPMG PREV</v>
          </cell>
          <cell r="B134">
            <v>731132377.36000001</v>
          </cell>
        </row>
        <row r="135">
          <cell r="A135" t="str">
            <v>LILLYPREV</v>
          </cell>
          <cell r="B135">
            <v>390883072.17000002</v>
          </cell>
        </row>
        <row r="136">
          <cell r="A136" t="str">
            <v>MAIS FUTURO</v>
          </cell>
          <cell r="B136">
            <v>203358708.40000001</v>
          </cell>
        </row>
        <row r="137">
          <cell r="A137" t="str">
            <v>MAIS VIDA PREV</v>
          </cell>
          <cell r="B137">
            <v>935863996.48000002</v>
          </cell>
        </row>
        <row r="138">
          <cell r="A138" t="str">
            <v>MAPPIN</v>
          </cell>
          <cell r="B138">
            <v>4510736.4000000004</v>
          </cell>
        </row>
        <row r="139">
          <cell r="A139" t="str">
            <v>MARCOPREV</v>
          </cell>
          <cell r="B139">
            <v>492285510.02999997</v>
          </cell>
        </row>
        <row r="140">
          <cell r="A140" t="str">
            <v>MAUA PREV</v>
          </cell>
          <cell r="B140">
            <v>467235739.30000001</v>
          </cell>
        </row>
        <row r="141">
          <cell r="A141" t="str">
            <v>MBPREV</v>
          </cell>
          <cell r="B141">
            <v>1276230010.1199999</v>
          </cell>
        </row>
        <row r="142">
          <cell r="A142" t="str">
            <v>MENDESPREV</v>
          </cell>
          <cell r="B142">
            <v>51034772.530000001</v>
          </cell>
        </row>
        <row r="143">
          <cell r="A143" t="str">
            <v>MERCERPREV</v>
          </cell>
          <cell r="B143">
            <v>463711774.95999998</v>
          </cell>
        </row>
        <row r="144">
          <cell r="A144" t="str">
            <v>METRUS</v>
          </cell>
          <cell r="B144">
            <v>4026750811.3000002</v>
          </cell>
        </row>
        <row r="145">
          <cell r="A145" t="str">
            <v>MM PREV</v>
          </cell>
          <cell r="B145">
            <v>62048112.600000001</v>
          </cell>
        </row>
        <row r="146">
          <cell r="A146" t="str">
            <v>MONGERAL</v>
          </cell>
          <cell r="B146">
            <v>135330954.03999999</v>
          </cell>
        </row>
        <row r="147">
          <cell r="A147" t="str">
            <v>MSD PREV</v>
          </cell>
          <cell r="B147">
            <v>756966545.80999994</v>
          </cell>
        </row>
        <row r="148">
          <cell r="A148" t="str">
            <v>MULTIBRA</v>
          </cell>
          <cell r="B148">
            <v>9729439857.1200008</v>
          </cell>
        </row>
        <row r="149">
          <cell r="A149" t="str">
            <v>MULTIBRA INSTITUIDOR</v>
          </cell>
          <cell r="B149">
            <v>2044386.63</v>
          </cell>
        </row>
        <row r="150">
          <cell r="A150" t="str">
            <v>MULTICOOP</v>
          </cell>
          <cell r="B150">
            <v>2258530055.9400001</v>
          </cell>
        </row>
        <row r="151">
          <cell r="A151" t="str">
            <v>MULTIPLA</v>
          </cell>
          <cell r="B151">
            <v>2761621819.98</v>
          </cell>
        </row>
        <row r="152">
          <cell r="A152" t="str">
            <v>MULTIPREV</v>
          </cell>
          <cell r="B152">
            <v>11596358805.01</v>
          </cell>
        </row>
        <row r="153">
          <cell r="A153" t="str">
            <v>MÚTUOPREV</v>
          </cell>
          <cell r="B153">
            <v>171634952.46000001</v>
          </cell>
        </row>
        <row r="154">
          <cell r="A154" t="str">
            <v>NÉOS</v>
          </cell>
          <cell r="B154">
            <v>3805626223.8099999</v>
          </cell>
        </row>
        <row r="155">
          <cell r="A155" t="str">
            <v>NUCLEOS</v>
          </cell>
          <cell r="B155">
            <v>4594144220.9799995</v>
          </cell>
        </row>
        <row r="156">
          <cell r="A156" t="str">
            <v>OABPREV-GO</v>
          </cell>
          <cell r="B156">
            <v>166304289.87</v>
          </cell>
        </row>
        <row r="157">
          <cell r="A157" t="str">
            <v>OABPREV-MG</v>
          </cell>
          <cell r="B157">
            <v>370145234.86000001</v>
          </cell>
        </row>
        <row r="158">
          <cell r="A158" t="str">
            <v>OABPREVNORDESTE</v>
          </cell>
          <cell r="B158">
            <v>16536081.689999999</v>
          </cell>
        </row>
        <row r="159">
          <cell r="A159" t="str">
            <v>OABPREV-PR</v>
          </cell>
          <cell r="B159">
            <v>753286713.42999995</v>
          </cell>
        </row>
        <row r="160">
          <cell r="A160" t="str">
            <v>OABPREV-RJ</v>
          </cell>
          <cell r="B160">
            <v>59529973.780000001</v>
          </cell>
        </row>
        <row r="161">
          <cell r="A161" t="str">
            <v>OABPREV-RS</v>
          </cell>
          <cell r="B161">
            <v>204489555.44999999</v>
          </cell>
        </row>
        <row r="162">
          <cell r="A162" t="str">
            <v>OABPREV-SC</v>
          </cell>
          <cell r="B162">
            <v>290965149.27999997</v>
          </cell>
        </row>
        <row r="163">
          <cell r="A163" t="str">
            <v>OABPREV-SP</v>
          </cell>
          <cell r="B163">
            <v>1418401041.7</v>
          </cell>
        </row>
        <row r="164">
          <cell r="A164" t="str">
            <v>ORIUS</v>
          </cell>
          <cell r="B164">
            <v>13090417.720000001</v>
          </cell>
        </row>
        <row r="165">
          <cell r="A165" t="str">
            <v>P&amp;G PREV</v>
          </cell>
          <cell r="B165">
            <v>589268956.64999998</v>
          </cell>
        </row>
        <row r="166">
          <cell r="A166" t="str">
            <v>PETROS</v>
          </cell>
          <cell r="B166">
            <v>130462709039.2</v>
          </cell>
        </row>
        <row r="167">
          <cell r="A167" t="str">
            <v>PFIZER PREV</v>
          </cell>
          <cell r="B167">
            <v>686745182.39999998</v>
          </cell>
        </row>
        <row r="168">
          <cell r="A168" t="str">
            <v>PLANEJAR</v>
          </cell>
          <cell r="B168">
            <v>1164412279.1500001</v>
          </cell>
        </row>
        <row r="169">
          <cell r="A169" t="str">
            <v>PORTOPREV</v>
          </cell>
          <cell r="B169">
            <v>957003280.14999998</v>
          </cell>
        </row>
        <row r="170">
          <cell r="A170" t="str">
            <v>PORTUS</v>
          </cell>
          <cell r="B170">
            <v>1717288981.53</v>
          </cell>
        </row>
        <row r="171">
          <cell r="A171" t="str">
            <v>POSTALIS</v>
          </cell>
          <cell r="B171">
            <v>20411001770.459999</v>
          </cell>
        </row>
        <row r="172">
          <cell r="A172" t="str">
            <v>POUPREV</v>
          </cell>
          <cell r="B172">
            <v>672488190.17999995</v>
          </cell>
        </row>
        <row r="173">
          <cell r="A173" t="str">
            <v>PRECE</v>
          </cell>
          <cell r="B173">
            <v>2342736857.0500002</v>
          </cell>
        </row>
        <row r="174">
          <cell r="A174" t="str">
            <v>PREV PEPSICO</v>
          </cell>
          <cell r="B174">
            <v>541319402.27999997</v>
          </cell>
        </row>
        <row r="175">
          <cell r="A175" t="str">
            <v>PREVBEP</v>
          </cell>
          <cell r="B175">
            <v>164250355.80000001</v>
          </cell>
        </row>
        <row r="176">
          <cell r="A176" t="str">
            <v>PREVCOM-BRC</v>
          </cell>
          <cell r="B176">
            <v>40162524.039999999</v>
          </cell>
        </row>
        <row r="177">
          <cell r="A177" t="str">
            <v>PREVCOM-MG</v>
          </cell>
          <cell r="B177">
            <v>169588449.81</v>
          </cell>
        </row>
        <row r="178">
          <cell r="A178" t="str">
            <v>PREVCUMMINS</v>
          </cell>
          <cell r="B178">
            <v>511340639.69</v>
          </cell>
        </row>
        <row r="179">
          <cell r="A179" t="str">
            <v>PREVDATA</v>
          </cell>
          <cell r="B179">
            <v>2123001339.9400001</v>
          </cell>
        </row>
        <row r="180">
          <cell r="A180" t="str">
            <v>PREVDOW</v>
          </cell>
          <cell r="B180">
            <v>2684189072.0999999</v>
          </cell>
        </row>
        <row r="181">
          <cell r="A181" t="str">
            <v>PREVEME</v>
          </cell>
          <cell r="B181">
            <v>977801018.07000005</v>
          </cell>
        </row>
        <row r="182">
          <cell r="A182" t="str">
            <v>PREVEME II</v>
          </cell>
          <cell r="B182">
            <v>481227998.27999997</v>
          </cell>
        </row>
        <row r="183">
          <cell r="A183" t="str">
            <v>PREVES</v>
          </cell>
          <cell r="B183">
            <v>113376770.06999999</v>
          </cell>
        </row>
        <row r="184">
          <cell r="A184" t="str">
            <v>PREVHAB</v>
          </cell>
          <cell r="B184">
            <v>606227801.94000006</v>
          </cell>
        </row>
        <row r="185">
          <cell r="A185" t="str">
            <v>PREVI - FIERN</v>
          </cell>
          <cell r="B185">
            <v>205915.26</v>
          </cell>
        </row>
        <row r="186">
          <cell r="A186" t="str">
            <v>PREVI NOVARTIS</v>
          </cell>
          <cell r="B186">
            <v>1360139266.9100001</v>
          </cell>
        </row>
        <row r="187">
          <cell r="A187" t="str">
            <v>PREVI/BB</v>
          </cell>
          <cell r="B187">
            <v>287150521448.78003</v>
          </cell>
        </row>
        <row r="188">
          <cell r="A188" t="str">
            <v>PREVI-BANERJ</v>
          </cell>
          <cell r="B188">
            <v>405009426.83999997</v>
          </cell>
        </row>
        <row r="189">
          <cell r="A189" t="str">
            <v>PREVIBAYER</v>
          </cell>
          <cell r="B189">
            <v>3703990850.25</v>
          </cell>
        </row>
        <row r="190">
          <cell r="A190" t="str">
            <v>PREVIBOSCH</v>
          </cell>
          <cell r="B190">
            <v>1186266996.6099999</v>
          </cell>
        </row>
        <row r="191">
          <cell r="A191" t="str">
            <v>PREVICAT</v>
          </cell>
          <cell r="B191">
            <v>1094430424.28</v>
          </cell>
        </row>
        <row r="192">
          <cell r="A192" t="str">
            <v>PREVICEL</v>
          </cell>
          <cell r="B192">
            <v>469831437.58999997</v>
          </cell>
        </row>
        <row r="193">
          <cell r="A193" t="str">
            <v>PREVICOKE</v>
          </cell>
          <cell r="B193">
            <v>919122005.74000001</v>
          </cell>
        </row>
        <row r="194">
          <cell r="A194" t="str">
            <v>PREVIDÊNCIA USIMINAS</v>
          </cell>
          <cell r="B194">
            <v>10554394526.91</v>
          </cell>
        </row>
        <row r="195">
          <cell r="A195" t="str">
            <v>PREVIDEXXONMOBIL</v>
          </cell>
          <cell r="B195">
            <v>630364039.03999996</v>
          </cell>
        </row>
        <row r="196">
          <cell r="A196" t="str">
            <v>PREVI-ERICSSON</v>
          </cell>
          <cell r="B196">
            <v>1907941105.8399999</v>
          </cell>
        </row>
        <row r="197">
          <cell r="A197" t="str">
            <v>PREVIG</v>
          </cell>
          <cell r="B197">
            <v>1904048279.2</v>
          </cell>
        </row>
        <row r="198">
          <cell r="A198" t="str">
            <v>PREVI-GM</v>
          </cell>
          <cell r="B198">
            <v>5220413533.2700005</v>
          </cell>
        </row>
        <row r="199">
          <cell r="A199" t="str">
            <v>PREVIHONDA</v>
          </cell>
          <cell r="B199">
            <v>310893235</v>
          </cell>
        </row>
        <row r="200">
          <cell r="A200" t="str">
            <v>PREVIK</v>
          </cell>
          <cell r="B200">
            <v>737085.87</v>
          </cell>
        </row>
        <row r="201">
          <cell r="A201" t="str">
            <v>PREVIM</v>
          </cell>
          <cell r="B201">
            <v>769919820.11000001</v>
          </cell>
        </row>
        <row r="202">
          <cell r="A202" t="str">
            <v>PREVINDUS</v>
          </cell>
          <cell r="B202">
            <v>629966064.11000001</v>
          </cell>
        </row>
        <row r="203">
          <cell r="A203" t="str">
            <v>PREVINOR</v>
          </cell>
          <cell r="B203">
            <v>4163752.33</v>
          </cell>
        </row>
        <row r="204">
          <cell r="A204" t="str">
            <v>PREVINORTE</v>
          </cell>
          <cell r="B204">
            <v>4659634453.3100004</v>
          </cell>
        </row>
        <row r="205">
          <cell r="A205" t="str">
            <v>PREVIP</v>
          </cell>
          <cell r="B205">
            <v>531391817.64999998</v>
          </cell>
        </row>
        <row r="206">
          <cell r="A206" t="str">
            <v>PREVIPLAN</v>
          </cell>
          <cell r="B206">
            <v>819457826.44000006</v>
          </cell>
        </row>
        <row r="207">
          <cell r="A207" t="str">
            <v>PREVIRB</v>
          </cell>
          <cell r="B207">
            <v>3034198660.4499998</v>
          </cell>
        </row>
        <row r="208">
          <cell r="A208" t="str">
            <v>PREVISC</v>
          </cell>
          <cell r="B208">
            <v>1932373692.6300001</v>
          </cell>
        </row>
        <row r="209">
          <cell r="A209" t="str">
            <v>PREVISCANIA</v>
          </cell>
          <cell r="B209">
            <v>451471720.04000002</v>
          </cell>
        </row>
        <row r="210">
          <cell r="A210" t="str">
            <v>PREVI-SIEMENS</v>
          </cell>
          <cell r="B210">
            <v>2188013839.6799998</v>
          </cell>
        </row>
        <row r="211">
          <cell r="A211" t="str">
            <v>PREVISTIHL</v>
          </cell>
          <cell r="B211">
            <v>230188226.97999999</v>
          </cell>
        </row>
        <row r="212">
          <cell r="A212" t="str">
            <v>PREVNORDESTE</v>
          </cell>
          <cell r="B212">
            <v>107355762.34</v>
          </cell>
        </row>
        <row r="213">
          <cell r="A213" t="str">
            <v>PREVSAN</v>
          </cell>
          <cell r="B213">
            <v>1384884296.99</v>
          </cell>
        </row>
        <row r="214">
          <cell r="A214" t="str">
            <v>PREVSOMPO</v>
          </cell>
          <cell r="B214">
            <v>167231534.96000001</v>
          </cell>
        </row>
        <row r="215">
          <cell r="A215" t="str">
            <v>PREVUNIAO</v>
          </cell>
          <cell r="B215">
            <v>1678890589.8699999</v>
          </cell>
        </row>
        <row r="216">
          <cell r="A216" t="str">
            <v>PREVUNISUL</v>
          </cell>
          <cell r="B216">
            <v>127637788.02</v>
          </cell>
        </row>
        <row r="217">
          <cell r="A217" t="str">
            <v>PRHOSPER</v>
          </cell>
          <cell r="B217">
            <v>1669422300.0899999</v>
          </cell>
        </row>
        <row r="218">
          <cell r="A218" t="str">
            <v>PROMON</v>
          </cell>
          <cell r="B218">
            <v>1893843626.21</v>
          </cell>
        </row>
        <row r="219">
          <cell r="A219" t="str">
            <v>PSS</v>
          </cell>
          <cell r="B219">
            <v>41252453.289999999</v>
          </cell>
        </row>
        <row r="220">
          <cell r="A220" t="str">
            <v>QUANTA</v>
          </cell>
          <cell r="B220">
            <v>6176739205.9799995</v>
          </cell>
        </row>
        <row r="221">
          <cell r="A221" t="str">
            <v>RAIZPREV</v>
          </cell>
          <cell r="B221">
            <v>678296844.11000001</v>
          </cell>
        </row>
        <row r="222">
          <cell r="A222" t="str">
            <v>RANDONPREV</v>
          </cell>
          <cell r="B222">
            <v>565084782.71000004</v>
          </cell>
        </row>
        <row r="223">
          <cell r="A223" t="str">
            <v>RBS PREV</v>
          </cell>
          <cell r="B223">
            <v>278591450.14999998</v>
          </cell>
        </row>
        <row r="224">
          <cell r="A224" t="str">
            <v>REAL GRANDEZA</v>
          </cell>
          <cell r="B224">
            <v>18892543372</v>
          </cell>
        </row>
        <row r="225">
          <cell r="A225" t="str">
            <v>RECKITTPREV</v>
          </cell>
          <cell r="B225">
            <v>192980711.46000001</v>
          </cell>
        </row>
        <row r="226">
          <cell r="A226" t="str">
            <v>REFER</v>
          </cell>
          <cell r="B226">
            <v>10193237745.52</v>
          </cell>
        </row>
        <row r="227">
          <cell r="A227" t="str">
            <v>REGIUS</v>
          </cell>
          <cell r="B227">
            <v>3884720163.7800002</v>
          </cell>
        </row>
        <row r="228">
          <cell r="A228" t="str">
            <v>RJPREV</v>
          </cell>
          <cell r="B228">
            <v>267753296.72</v>
          </cell>
        </row>
        <row r="229">
          <cell r="A229" t="str">
            <v>ROCHEPREV</v>
          </cell>
          <cell r="B229">
            <v>377933188.45999998</v>
          </cell>
        </row>
        <row r="230">
          <cell r="A230" t="str">
            <v>RS-PREV</v>
          </cell>
          <cell r="B230">
            <v>140279481.86000001</v>
          </cell>
        </row>
        <row r="231">
          <cell r="A231" t="str">
            <v>RUMOS</v>
          </cell>
          <cell r="B231">
            <v>1568022267.0799999</v>
          </cell>
        </row>
        <row r="232">
          <cell r="A232" t="str">
            <v>SABESPREV</v>
          </cell>
          <cell r="B232">
            <v>4462633516.9399996</v>
          </cell>
        </row>
        <row r="233">
          <cell r="A233" t="str">
            <v>SANTANDERPREVI</v>
          </cell>
          <cell r="B233">
            <v>4926473233.3599997</v>
          </cell>
        </row>
        <row r="234">
          <cell r="A234" t="str">
            <v>SAO BERNARDO</v>
          </cell>
          <cell r="B234">
            <v>1626016946.2</v>
          </cell>
        </row>
        <row r="235">
          <cell r="A235" t="str">
            <v>SAO FRANCISCO</v>
          </cell>
          <cell r="B235">
            <v>1137824834.26</v>
          </cell>
        </row>
        <row r="236">
          <cell r="A236" t="str">
            <v>SAO RAFAEL</v>
          </cell>
          <cell r="B236">
            <v>1096256480.79</v>
          </cell>
        </row>
        <row r="237">
          <cell r="A237" t="str">
            <v>SARAH PREVIDÊNCIA</v>
          </cell>
          <cell r="B237">
            <v>3062045429.5300002</v>
          </cell>
        </row>
        <row r="238">
          <cell r="A238" t="str">
            <v>SBOTPREV</v>
          </cell>
          <cell r="B238">
            <v>87390357.430000007</v>
          </cell>
        </row>
        <row r="239">
          <cell r="A239" t="str">
            <v>SCPREV</v>
          </cell>
          <cell r="B239">
            <v>306449384.61000001</v>
          </cell>
        </row>
        <row r="240">
          <cell r="A240" t="str">
            <v>SEBRAE PREVIDENCIA</v>
          </cell>
          <cell r="B240">
            <v>1375859904.4100001</v>
          </cell>
        </row>
        <row r="241">
          <cell r="A241" t="str">
            <v>SERGUS</v>
          </cell>
          <cell r="B241">
            <v>1057408121.97</v>
          </cell>
        </row>
        <row r="242">
          <cell r="A242" t="str">
            <v>SERPROS</v>
          </cell>
          <cell r="B242">
            <v>8347277518.4499998</v>
          </cell>
        </row>
        <row r="243">
          <cell r="A243" t="str">
            <v>SIAS</v>
          </cell>
          <cell r="B243">
            <v>206542631.91999999</v>
          </cell>
        </row>
        <row r="244">
          <cell r="A244" t="str">
            <v>SICOOB PREVI</v>
          </cell>
          <cell r="B244">
            <v>2563040568.1300001</v>
          </cell>
        </row>
        <row r="245">
          <cell r="A245" t="str">
            <v>SILIUS</v>
          </cell>
          <cell r="B245">
            <v>88116792.5</v>
          </cell>
        </row>
        <row r="246">
          <cell r="A246" t="str">
            <v>SISTEL</v>
          </cell>
          <cell r="B246">
            <v>22620918448.91</v>
          </cell>
        </row>
        <row r="247">
          <cell r="A247" t="str">
            <v>SOMUPP</v>
          </cell>
          <cell r="B247">
            <v>251276722.75999999</v>
          </cell>
        </row>
        <row r="248">
          <cell r="A248" t="str">
            <v>SP-PREVCOM</v>
          </cell>
          <cell r="B248">
            <v>3371888342.4499998</v>
          </cell>
        </row>
        <row r="249">
          <cell r="A249" t="str">
            <v>SUL PREVIDÊNCIA</v>
          </cell>
          <cell r="B249">
            <v>189108845.53999999</v>
          </cell>
        </row>
        <row r="250">
          <cell r="A250" t="str">
            <v>SUPRE</v>
          </cell>
          <cell r="B250">
            <v>334109376.75</v>
          </cell>
        </row>
        <row r="251">
          <cell r="A251" t="str">
            <v>SUPREV</v>
          </cell>
          <cell r="B251">
            <v>567002051.91999996</v>
          </cell>
        </row>
        <row r="252">
          <cell r="A252" t="str">
            <v>SYNGENTA PREVI</v>
          </cell>
          <cell r="B252">
            <v>1803414665.01</v>
          </cell>
        </row>
        <row r="253">
          <cell r="A253" t="str">
            <v>TECHNOS</v>
          </cell>
          <cell r="B253">
            <v>14643506.289999999</v>
          </cell>
        </row>
        <row r="254">
          <cell r="A254" t="str">
            <v>TELOS</v>
          </cell>
          <cell r="B254">
            <v>10214481147.43</v>
          </cell>
        </row>
        <row r="255">
          <cell r="A255" t="str">
            <v>TETRA PAK PREV</v>
          </cell>
          <cell r="B255">
            <v>484644001.31</v>
          </cell>
        </row>
        <row r="256">
          <cell r="A256" t="str">
            <v>TEXPREV</v>
          </cell>
          <cell r="B256">
            <v>193643895.19999999</v>
          </cell>
        </row>
        <row r="257">
          <cell r="A257" t="str">
            <v>TOYOTA PREVI</v>
          </cell>
          <cell r="B257">
            <v>385615094.81999999</v>
          </cell>
        </row>
        <row r="258">
          <cell r="A258" t="str">
            <v>TRAMONTINAPREV</v>
          </cell>
          <cell r="B258">
            <v>291758653.01999998</v>
          </cell>
        </row>
        <row r="259">
          <cell r="A259" t="str">
            <v>UASPREV</v>
          </cell>
          <cell r="B259">
            <v>31765.16</v>
          </cell>
        </row>
        <row r="260">
          <cell r="A260" t="str">
            <v>ULTRAPREV</v>
          </cell>
          <cell r="B260">
            <v>1207308559.48</v>
          </cell>
        </row>
        <row r="261">
          <cell r="A261" t="str">
            <v>UNILEVERPREV</v>
          </cell>
          <cell r="B261">
            <v>4045100799.71</v>
          </cell>
        </row>
        <row r="262">
          <cell r="A262" t="str">
            <v>UNIPREVI</v>
          </cell>
          <cell r="B262">
            <v>32949387.670000002</v>
          </cell>
        </row>
        <row r="263">
          <cell r="A263" t="str">
            <v>UNISYS-PREVI</v>
          </cell>
          <cell r="B263">
            <v>407598389.51999998</v>
          </cell>
        </row>
        <row r="264">
          <cell r="A264" t="str">
            <v>VALIA</v>
          </cell>
          <cell r="B264">
            <v>30696337624.639999</v>
          </cell>
        </row>
        <row r="265">
          <cell r="A265" t="str">
            <v>VALUE PREV</v>
          </cell>
          <cell r="B265">
            <v>1739222942.75</v>
          </cell>
        </row>
        <row r="266">
          <cell r="A266" t="str">
            <v>VBPP</v>
          </cell>
          <cell r="B266">
            <v>152288330.91</v>
          </cell>
        </row>
        <row r="267">
          <cell r="A267" t="str">
            <v>VEXTY</v>
          </cell>
          <cell r="B267">
            <v>4426896667.4399996</v>
          </cell>
        </row>
        <row r="268">
          <cell r="A268" t="str">
            <v>VIKINGPREV</v>
          </cell>
          <cell r="B268">
            <v>1114965092.97</v>
          </cell>
        </row>
        <row r="269">
          <cell r="A269" t="str">
            <v>VISÃO PREV</v>
          </cell>
          <cell r="B269">
            <v>8345284788.96</v>
          </cell>
        </row>
        <row r="270">
          <cell r="A270" t="str">
            <v>VIVA</v>
          </cell>
          <cell r="B270">
            <v>3009296947.4099998</v>
          </cell>
        </row>
        <row r="271">
          <cell r="A271" t="str">
            <v>VOITH PREV</v>
          </cell>
          <cell r="B271">
            <v>443625644.55000001</v>
          </cell>
        </row>
        <row r="272">
          <cell r="A272" t="str">
            <v>VWPP</v>
          </cell>
          <cell r="B272">
            <v>3516840944.9200001</v>
          </cell>
        </row>
        <row r="273">
          <cell r="A273" t="str">
            <v>WEG</v>
          </cell>
          <cell r="B273">
            <v>2146972771.6199999</v>
          </cell>
        </row>
        <row r="274">
          <cell r="A274" t="str">
            <v>Total Geral</v>
          </cell>
          <cell r="B274">
            <v>1279176035399.2793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Consolidados - Comparativo"/>
    </sheetNames>
    <sheetDataSet>
      <sheetData sheetId="0">
        <row r="4">
          <cell r="A4" t="str">
            <v>Rótulos de Linha</v>
          </cell>
          <cell r="B4" t="str">
            <v>ADIÇÕES</v>
          </cell>
          <cell r="C4" t="str">
            <v>BENEFÍCIOS DE PRESTAÇÃO CONTINUADA</v>
          </cell>
          <cell r="D4" t="str">
            <v>BENEFÍCIOS DE PRESTAÇÃO ÚNICA</v>
          </cell>
          <cell r="E4" t="str">
            <v>CORRENTES</v>
          </cell>
          <cell r="F4" t="str">
            <v>DEDUÇÕES</v>
          </cell>
          <cell r="G4" t="str">
            <v>INSTITUIDOR(ES)</v>
          </cell>
          <cell r="H4" t="str">
            <v>PARTICIPANTES</v>
          </cell>
          <cell r="I4" t="str">
            <v>PATROCINADOR(ES)</v>
          </cell>
          <cell r="J4" t="str">
            <v>RESGATE</v>
          </cell>
          <cell r="K4" t="str">
            <v>Total Geral</v>
          </cell>
          <cell r="L4" t="str">
            <v>RESGATE</v>
          </cell>
          <cell r="M4" t="str">
            <v>RESGATE</v>
          </cell>
          <cell r="N4" t="str">
            <v>Contribuições</v>
          </cell>
          <cell r="O4" t="str">
            <v>Benefícios</v>
          </cell>
          <cell r="P4" t="str">
            <v>Benefícios</v>
          </cell>
          <cell r="Q4" t="str">
            <v>DEDUÇÕES</v>
          </cell>
          <cell r="R4" t="str">
            <v>DEDUÇÕES</v>
          </cell>
        </row>
        <row r="5">
          <cell r="A5" t="str">
            <v>ACEPREV</v>
          </cell>
          <cell r="B5">
            <v>21444667.969999999</v>
          </cell>
          <cell r="C5">
            <v>-59067581.259999998</v>
          </cell>
          <cell r="D5">
            <v>-20889.990000000002</v>
          </cell>
          <cell r="E5">
            <v>21349945.469999999</v>
          </cell>
          <cell r="F5">
            <v>-69702437.390000001</v>
          </cell>
          <cell r="H5">
            <v>11702959.98</v>
          </cell>
          <cell r="I5">
            <v>8843766.75</v>
          </cell>
          <cell r="J5">
            <v>-2437502.6</v>
          </cell>
          <cell r="K5">
            <v>-67887071.069999993</v>
          </cell>
          <cell r="L5">
            <v>-2437502.6</v>
          </cell>
          <cell r="M5">
            <v>2437502.6</v>
          </cell>
          <cell r="N5">
            <v>20546726.73</v>
          </cell>
          <cell r="O5">
            <v>-59088471.25</v>
          </cell>
          <cell r="P5">
            <v>59088471.25</v>
          </cell>
          <cell r="Q5">
            <v>-69702437.390000001</v>
          </cell>
          <cell r="R5">
            <v>69702437.390000001</v>
          </cell>
        </row>
        <row r="6">
          <cell r="A6" t="str">
            <v>AEROS</v>
          </cell>
          <cell r="B6">
            <v>22779191.210000001</v>
          </cell>
          <cell r="C6">
            <v>0</v>
          </cell>
          <cell r="D6">
            <v>0</v>
          </cell>
          <cell r="E6">
            <v>0</v>
          </cell>
          <cell r="F6">
            <v>-24222896.010000002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-1443704.8000000007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-24222896.010000002</v>
          </cell>
          <cell r="R6">
            <v>24222896.010000002</v>
          </cell>
        </row>
        <row r="7">
          <cell r="A7" t="str">
            <v>AERUS</v>
          </cell>
          <cell r="B7">
            <v>1968788787.8399999</v>
          </cell>
          <cell r="C7">
            <v>-18.07</v>
          </cell>
          <cell r="E7">
            <v>1197409.94</v>
          </cell>
          <cell r="F7">
            <v>-2039138651.0599999</v>
          </cell>
          <cell r="H7">
            <v>14317.62</v>
          </cell>
          <cell r="K7">
            <v>-69138153.7299999</v>
          </cell>
          <cell r="M7">
            <v>0</v>
          </cell>
          <cell r="N7">
            <v>14317.62</v>
          </cell>
          <cell r="O7">
            <v>-18.07</v>
          </cell>
          <cell r="P7">
            <v>18.07</v>
          </cell>
          <cell r="Q7">
            <v>-2039138651.0599999</v>
          </cell>
          <cell r="R7">
            <v>2039138651.0599999</v>
          </cell>
        </row>
        <row r="8">
          <cell r="A8" t="str">
            <v>AGROS</v>
          </cell>
          <cell r="B8">
            <v>14680364.109999999</v>
          </cell>
          <cell r="C8">
            <v>-16280081.25</v>
          </cell>
          <cell r="D8">
            <v>-4788551.37</v>
          </cell>
          <cell r="E8">
            <v>4626359.07</v>
          </cell>
          <cell r="F8">
            <v>-39263230.630000003</v>
          </cell>
          <cell r="H8">
            <v>4033881.16</v>
          </cell>
          <cell r="I8">
            <v>126291.2</v>
          </cell>
          <cell r="J8">
            <v>-8242887.9100000001</v>
          </cell>
          <cell r="K8">
            <v>-45107855.61999999</v>
          </cell>
          <cell r="L8">
            <v>-8242887.9100000001</v>
          </cell>
          <cell r="M8">
            <v>8242887.9100000001</v>
          </cell>
          <cell r="N8">
            <v>4160172.3600000003</v>
          </cell>
          <cell r="O8">
            <v>-21068632.620000001</v>
          </cell>
          <cell r="P8">
            <v>21068632.620000001</v>
          </cell>
          <cell r="Q8">
            <v>-39263230.630000003</v>
          </cell>
          <cell r="R8">
            <v>39263230.630000003</v>
          </cell>
        </row>
        <row r="9">
          <cell r="A9" t="str">
            <v>ALBAPREV</v>
          </cell>
          <cell r="B9">
            <v>8662678.7400000002</v>
          </cell>
          <cell r="C9">
            <v>-1053677.68</v>
          </cell>
          <cell r="E9">
            <v>8418637.6600000001</v>
          </cell>
          <cell r="F9">
            <v>-11148360.289999999</v>
          </cell>
          <cell r="H9">
            <v>4068324.95</v>
          </cell>
          <cell r="I9">
            <v>3640328.9</v>
          </cell>
          <cell r="J9">
            <v>-9255799.0800000001</v>
          </cell>
          <cell r="K9">
            <v>3332133.200000003</v>
          </cell>
          <cell r="L9">
            <v>-9255799.0800000001</v>
          </cell>
          <cell r="M9">
            <v>9255799.0800000001</v>
          </cell>
          <cell r="N9">
            <v>7708653.8499999996</v>
          </cell>
          <cell r="O9">
            <v>-1053677.68</v>
          </cell>
          <cell r="P9">
            <v>1053677.68</v>
          </cell>
          <cell r="Q9">
            <v>-11148360.289999999</v>
          </cell>
          <cell r="R9">
            <v>11148360.289999999</v>
          </cell>
        </row>
        <row r="10">
          <cell r="A10" t="str">
            <v>ALCOA PREVI</v>
          </cell>
          <cell r="B10">
            <v>27069134.73</v>
          </cell>
          <cell r="C10">
            <v>-19793488.079999998</v>
          </cell>
          <cell r="D10">
            <v>-1726737.82</v>
          </cell>
          <cell r="E10">
            <v>26862491</v>
          </cell>
          <cell r="F10">
            <v>-40325107.049999997</v>
          </cell>
          <cell r="H10">
            <v>12353246.25</v>
          </cell>
          <cell r="I10">
            <v>13918009.41</v>
          </cell>
          <cell r="J10">
            <v>-18523112.859999999</v>
          </cell>
          <cell r="K10">
            <v>-165564.41999999434</v>
          </cell>
          <cell r="L10">
            <v>-18523112.859999999</v>
          </cell>
          <cell r="M10">
            <v>18523112.859999999</v>
          </cell>
          <cell r="N10">
            <v>26271255.66</v>
          </cell>
          <cell r="O10">
            <v>-21520225.899999999</v>
          </cell>
          <cell r="P10">
            <v>21520225.899999999</v>
          </cell>
          <cell r="Q10">
            <v>-40325107.049999997</v>
          </cell>
          <cell r="R10">
            <v>40325107.049999997</v>
          </cell>
        </row>
        <row r="11">
          <cell r="A11" t="str">
            <v>ALEPEPREV</v>
          </cell>
          <cell r="B11">
            <v>2983027.86</v>
          </cell>
          <cell r="C11">
            <v>-3896825.28</v>
          </cell>
          <cell r="E11">
            <v>2983027.86</v>
          </cell>
          <cell r="F11">
            <v>-5586978.6799999997</v>
          </cell>
          <cell r="H11">
            <v>1210877.96</v>
          </cell>
          <cell r="I11">
            <v>1160345.76</v>
          </cell>
          <cell r="J11">
            <v>-1550557.46</v>
          </cell>
          <cell r="K11">
            <v>-2697081.9799999995</v>
          </cell>
          <cell r="L11">
            <v>-1550557.46</v>
          </cell>
          <cell r="M11">
            <v>1550557.46</v>
          </cell>
          <cell r="N11">
            <v>2371223.7199999997</v>
          </cell>
          <cell r="O11">
            <v>-3896825.28</v>
          </cell>
          <cell r="P11">
            <v>3896825.28</v>
          </cell>
          <cell r="Q11">
            <v>-5586978.6799999997</v>
          </cell>
          <cell r="R11">
            <v>5586978.6799999997</v>
          </cell>
        </row>
        <row r="12">
          <cell r="A12" t="str">
            <v>ALPAPREV</v>
          </cell>
          <cell r="B12">
            <v>11994235.369999999</v>
          </cell>
          <cell r="C12">
            <v>-13928757.789999999</v>
          </cell>
          <cell r="D12">
            <v>-5455878.7800000003</v>
          </cell>
          <cell r="E12">
            <v>11993170.939999999</v>
          </cell>
          <cell r="F12">
            <v>-27646567.640000001</v>
          </cell>
          <cell r="H12">
            <v>6080128.1799999997</v>
          </cell>
          <cell r="I12">
            <v>5495824.2300000004</v>
          </cell>
          <cell r="J12">
            <v>-2473080.04</v>
          </cell>
          <cell r="K12">
            <v>-13940925.530000001</v>
          </cell>
          <cell r="L12">
            <v>-2473080.04</v>
          </cell>
          <cell r="M12">
            <v>2473080.04</v>
          </cell>
          <cell r="N12">
            <v>11575952.41</v>
          </cell>
          <cell r="O12">
            <v>-19384636.57</v>
          </cell>
          <cell r="P12">
            <v>19384636.57</v>
          </cell>
          <cell r="Q12">
            <v>-27646567.640000001</v>
          </cell>
          <cell r="R12">
            <v>27646567.640000001</v>
          </cell>
        </row>
        <row r="13">
          <cell r="A13" t="str">
            <v>ALPHA</v>
          </cell>
          <cell r="B13">
            <v>6081921.71</v>
          </cell>
          <cell r="C13">
            <v>-7225610.0199999996</v>
          </cell>
          <cell r="D13">
            <v>-168119</v>
          </cell>
          <cell r="E13">
            <v>6003889.0099999998</v>
          </cell>
          <cell r="F13">
            <v>-7944360.4299999997</v>
          </cell>
          <cell r="H13">
            <v>3249624.74</v>
          </cell>
          <cell r="I13">
            <v>2748344.4</v>
          </cell>
          <cell r="J13">
            <v>-540633.44999999995</v>
          </cell>
          <cell r="K13">
            <v>2205056.9600000009</v>
          </cell>
          <cell r="L13">
            <v>-540633.44999999995</v>
          </cell>
          <cell r="M13">
            <v>540633.44999999995</v>
          </cell>
          <cell r="N13">
            <v>5997969.1400000006</v>
          </cell>
          <cell r="O13">
            <v>-7393729.0199999996</v>
          </cell>
          <cell r="P13">
            <v>7393729.0199999996</v>
          </cell>
          <cell r="Q13">
            <v>-7944360.4299999997</v>
          </cell>
          <cell r="R13">
            <v>7944360.4299999997</v>
          </cell>
        </row>
        <row r="14">
          <cell r="A14" t="str">
            <v>ALPREV</v>
          </cell>
          <cell r="B14">
            <v>36209453.899999999</v>
          </cell>
          <cell r="E14">
            <v>36091839.149999999</v>
          </cell>
          <cell r="F14">
            <v>-869782.18</v>
          </cell>
          <cell r="H14">
            <v>32142805.859999999</v>
          </cell>
          <cell r="I14">
            <v>3091287.28</v>
          </cell>
          <cell r="J14">
            <v>-8854.11</v>
          </cell>
          <cell r="K14">
            <v>106656749.89999999</v>
          </cell>
          <cell r="L14">
            <v>-8854.11</v>
          </cell>
          <cell r="M14">
            <v>8854.11</v>
          </cell>
          <cell r="N14">
            <v>35234093.140000001</v>
          </cell>
          <cell r="O14">
            <v>0</v>
          </cell>
          <cell r="P14">
            <v>0</v>
          </cell>
          <cell r="Q14">
            <v>-869782.18</v>
          </cell>
          <cell r="R14">
            <v>869782.18</v>
          </cell>
        </row>
        <row r="15">
          <cell r="A15" t="str">
            <v>ANABBPREV</v>
          </cell>
          <cell r="B15">
            <v>3132243.8</v>
          </cell>
          <cell r="C15">
            <v>-1853403.11</v>
          </cell>
          <cell r="E15">
            <v>1805230.35</v>
          </cell>
          <cell r="F15">
            <v>-16514548.6</v>
          </cell>
          <cell r="H15">
            <v>1423374.98</v>
          </cell>
          <cell r="I15">
            <v>356830.12</v>
          </cell>
          <cell r="J15">
            <v>-14594181.289999999</v>
          </cell>
          <cell r="K15">
            <v>-26244453.75</v>
          </cell>
          <cell r="L15">
            <v>-14594181.289999999</v>
          </cell>
          <cell r="M15">
            <v>14594181.289999999</v>
          </cell>
          <cell r="N15">
            <v>1780205.1</v>
          </cell>
          <cell r="O15">
            <v>-1853403.11</v>
          </cell>
          <cell r="P15">
            <v>1853403.11</v>
          </cell>
          <cell r="Q15">
            <v>-16514548.6</v>
          </cell>
          <cell r="R15">
            <v>16514548.6</v>
          </cell>
        </row>
        <row r="16">
          <cell r="A16" t="str">
            <v>APCDPREV</v>
          </cell>
          <cell r="B16">
            <v>1608606.95</v>
          </cell>
          <cell r="C16">
            <v>-96250.06</v>
          </cell>
          <cell r="E16">
            <v>1608606.95</v>
          </cell>
          <cell r="F16">
            <v>-3616665.5</v>
          </cell>
          <cell r="H16">
            <v>1164080.3600000001</v>
          </cell>
          <cell r="J16">
            <v>-2565024.2000000002</v>
          </cell>
          <cell r="K16">
            <v>-1896645.5000000002</v>
          </cell>
          <cell r="L16">
            <v>-2565024.2000000002</v>
          </cell>
          <cell r="M16">
            <v>2565024.2000000002</v>
          </cell>
          <cell r="N16">
            <v>1164080.3600000001</v>
          </cell>
          <cell r="O16">
            <v>-96250.06</v>
          </cell>
          <cell r="P16">
            <v>96250.06</v>
          </cell>
          <cell r="Q16">
            <v>-3616665.5</v>
          </cell>
          <cell r="R16">
            <v>3616665.5</v>
          </cell>
        </row>
        <row r="17">
          <cell r="A17" t="str">
            <v>AVONPREV</v>
          </cell>
          <cell r="B17">
            <v>13874121.18</v>
          </cell>
          <cell r="C17">
            <v>-4344963.05</v>
          </cell>
          <cell r="D17">
            <v>-1117362.4099999999</v>
          </cell>
          <cell r="E17">
            <v>13860750.98</v>
          </cell>
          <cell r="F17">
            <v>-35172873.009999998</v>
          </cell>
          <cell r="H17">
            <v>6338718.5300000003</v>
          </cell>
          <cell r="I17">
            <v>6939554.3700000001</v>
          </cell>
          <cell r="J17">
            <v>-29349155.809999999</v>
          </cell>
          <cell r="K17">
            <v>-28971209.219999999</v>
          </cell>
          <cell r="L17">
            <v>-29349155.809999999</v>
          </cell>
          <cell r="M17">
            <v>29349155.809999999</v>
          </cell>
          <cell r="N17">
            <v>13278272.9</v>
          </cell>
          <cell r="O17">
            <v>-5462325.46</v>
          </cell>
          <cell r="P17">
            <v>5462325.46</v>
          </cell>
          <cell r="Q17">
            <v>-35172873.009999998</v>
          </cell>
          <cell r="R17">
            <v>35172873.009999998</v>
          </cell>
        </row>
        <row r="18">
          <cell r="A18" t="str">
            <v>BANDEPREV</v>
          </cell>
          <cell r="B18">
            <v>11425579.470000001</v>
          </cell>
          <cell r="C18">
            <v>-115956216.66</v>
          </cell>
          <cell r="D18">
            <v>-1023504.4</v>
          </cell>
          <cell r="E18">
            <v>9155018.8599999994</v>
          </cell>
          <cell r="F18">
            <v>-117131860.52</v>
          </cell>
          <cell r="H18">
            <v>8956798.5500000007</v>
          </cell>
          <cell r="I18">
            <v>123959.91</v>
          </cell>
          <cell r="K18">
            <v>-204450224.78999999</v>
          </cell>
          <cell r="M18">
            <v>0</v>
          </cell>
          <cell r="N18">
            <v>9080758.4600000009</v>
          </cell>
          <cell r="O18">
            <v>-116979721.06</v>
          </cell>
          <cell r="P18">
            <v>116979721.06</v>
          </cell>
          <cell r="Q18">
            <v>-117131860.52</v>
          </cell>
          <cell r="R18">
            <v>117131860.52</v>
          </cell>
        </row>
        <row r="19">
          <cell r="A19" t="str">
            <v>BANESES</v>
          </cell>
          <cell r="B19">
            <v>34204091.460000001</v>
          </cell>
          <cell r="C19">
            <v>-114932103.27</v>
          </cell>
          <cell r="D19">
            <v>-6070703.8099999996</v>
          </cell>
          <cell r="E19">
            <v>34062871.159999996</v>
          </cell>
          <cell r="F19">
            <v>-128737679.14</v>
          </cell>
          <cell r="H19">
            <v>22219485.050000001</v>
          </cell>
          <cell r="I19">
            <v>9548163.0800000001</v>
          </cell>
          <cell r="J19">
            <v>-7275923.1799999997</v>
          </cell>
          <cell r="K19">
            <v>-156981798.65000001</v>
          </cell>
          <cell r="L19">
            <v>-7275923.1799999997</v>
          </cell>
          <cell r="M19">
            <v>7275923.1799999997</v>
          </cell>
          <cell r="N19">
            <v>31767648.130000003</v>
          </cell>
          <cell r="O19">
            <v>-121002807.08</v>
          </cell>
          <cell r="P19">
            <v>121002807.08</v>
          </cell>
          <cell r="Q19">
            <v>-128737679.14</v>
          </cell>
          <cell r="R19">
            <v>128737679.14</v>
          </cell>
        </row>
        <row r="20">
          <cell r="A20" t="str">
            <v>BANESPREV</v>
          </cell>
          <cell r="B20">
            <v>185424745.90000001</v>
          </cell>
          <cell r="C20">
            <v>-1721745247.77</v>
          </cell>
          <cell r="D20">
            <v>-36808691.289999999</v>
          </cell>
          <cell r="E20">
            <v>90042338.420000002</v>
          </cell>
          <cell r="F20">
            <v>-1782779737.76</v>
          </cell>
          <cell r="H20">
            <v>60887680.909999996</v>
          </cell>
          <cell r="I20">
            <v>27403646.129999999</v>
          </cell>
          <cell r="J20">
            <v>-23125428.640000001</v>
          </cell>
          <cell r="K20">
            <v>-3200700694.0999999</v>
          </cell>
          <cell r="L20">
            <v>-23125428.640000001</v>
          </cell>
          <cell r="M20">
            <v>23125428.640000001</v>
          </cell>
          <cell r="N20">
            <v>88291327.039999992</v>
          </cell>
          <cell r="O20">
            <v>-1758553939.0599999</v>
          </cell>
          <cell r="P20">
            <v>1758553939.0599999</v>
          </cell>
          <cell r="Q20">
            <v>-1782779737.76</v>
          </cell>
          <cell r="R20">
            <v>1782779737.76</v>
          </cell>
        </row>
        <row r="21">
          <cell r="A21" t="str">
            <v>BANRISUL/FBSS</v>
          </cell>
          <cell r="B21">
            <v>211495729.58000001</v>
          </cell>
          <cell r="C21">
            <v>-370105513.63</v>
          </cell>
          <cell r="D21">
            <v>-649319.15</v>
          </cell>
          <cell r="E21">
            <v>164770153.15000001</v>
          </cell>
          <cell r="F21">
            <v>-448187509.91000003</v>
          </cell>
          <cell r="H21">
            <v>110888754.45999999</v>
          </cell>
          <cell r="I21">
            <v>53509413.210000001</v>
          </cell>
          <cell r="J21">
            <v>-26978400.100000001</v>
          </cell>
          <cell r="K21">
            <v>-305256692.3900001</v>
          </cell>
          <cell r="L21">
            <v>-26978400.100000001</v>
          </cell>
          <cell r="M21">
            <v>26978400.100000001</v>
          </cell>
          <cell r="N21">
            <v>164398167.66999999</v>
          </cell>
          <cell r="O21">
            <v>-370754832.77999997</v>
          </cell>
          <cell r="P21">
            <v>370754832.77999997</v>
          </cell>
          <cell r="Q21">
            <v>-448187509.91000003</v>
          </cell>
          <cell r="R21">
            <v>448187509.91000003</v>
          </cell>
        </row>
        <row r="22">
          <cell r="A22" t="str">
            <v>BASES</v>
          </cell>
          <cell r="B22">
            <v>11916073.32</v>
          </cell>
          <cell r="C22">
            <v>-66367056.170000002</v>
          </cell>
          <cell r="D22">
            <v>-2081626.51</v>
          </cell>
          <cell r="E22">
            <v>5430626.0499999998</v>
          </cell>
          <cell r="F22">
            <v>-71201941.420000002</v>
          </cell>
          <cell r="H22">
            <v>3515270.69</v>
          </cell>
          <cell r="I22">
            <v>1700868.14</v>
          </cell>
          <cell r="J22">
            <v>-1573863.92</v>
          </cell>
          <cell r="K22">
            <v>-118661649.82000001</v>
          </cell>
          <cell r="L22">
            <v>-1573863.92</v>
          </cell>
          <cell r="M22">
            <v>1573863.92</v>
          </cell>
          <cell r="N22">
            <v>5216138.83</v>
          </cell>
          <cell r="O22">
            <v>-68448682.680000007</v>
          </cell>
          <cell r="P22">
            <v>68448682.680000007</v>
          </cell>
          <cell r="Q22">
            <v>-71201941.420000002</v>
          </cell>
          <cell r="R22">
            <v>71201941.420000002</v>
          </cell>
        </row>
        <row r="23">
          <cell r="A23" t="str">
            <v>BASF PC</v>
          </cell>
          <cell r="B23">
            <v>70333116.090000004</v>
          </cell>
          <cell r="C23">
            <v>-51689297.909999996</v>
          </cell>
          <cell r="D23">
            <v>-4251621.47</v>
          </cell>
          <cell r="E23">
            <v>65545900.890000001</v>
          </cell>
          <cell r="F23">
            <v>-79542948.030000001</v>
          </cell>
          <cell r="H23">
            <v>34864488.399999999</v>
          </cell>
          <cell r="I23">
            <v>29550708.129999999</v>
          </cell>
          <cell r="J23">
            <v>-16359762.619999999</v>
          </cell>
          <cell r="K23">
            <v>48450583.480000012</v>
          </cell>
          <cell r="L23">
            <v>-16359762.619999999</v>
          </cell>
          <cell r="M23">
            <v>16359762.619999999</v>
          </cell>
          <cell r="N23">
            <v>64415196.530000001</v>
          </cell>
          <cell r="O23">
            <v>-55940919.379999995</v>
          </cell>
          <cell r="P23">
            <v>55940919.379999995</v>
          </cell>
          <cell r="Q23">
            <v>-79542948.030000001</v>
          </cell>
          <cell r="R23">
            <v>79542948.030000001</v>
          </cell>
        </row>
        <row r="24">
          <cell r="A24" t="str">
            <v>BB PREVIDENCIA</v>
          </cell>
          <cell r="B24">
            <v>403468001.41000003</v>
          </cell>
          <cell r="C24">
            <v>-250373666.99000001</v>
          </cell>
          <cell r="D24">
            <v>-19994624.77</v>
          </cell>
          <cell r="E24">
            <v>329704051.42000002</v>
          </cell>
          <cell r="F24">
            <v>-433735885.36000001</v>
          </cell>
          <cell r="G24">
            <v>5889455.0300000003</v>
          </cell>
          <cell r="H24">
            <v>144825470.46000001</v>
          </cell>
          <cell r="I24">
            <v>163281092.47999999</v>
          </cell>
          <cell r="J24">
            <v>-118653209.72</v>
          </cell>
          <cell r="K24">
            <v>224410683.96000007</v>
          </cell>
          <cell r="L24">
            <v>-118653209.72</v>
          </cell>
          <cell r="M24">
            <v>118653209.72</v>
          </cell>
          <cell r="N24">
            <v>313996017.97000003</v>
          </cell>
          <cell r="O24">
            <v>-270368291.75999999</v>
          </cell>
          <cell r="P24">
            <v>270368291.75999999</v>
          </cell>
          <cell r="Q24">
            <v>-433735885.36000001</v>
          </cell>
          <cell r="R24">
            <v>433735885.36000001</v>
          </cell>
        </row>
        <row r="25">
          <cell r="A25" t="str">
            <v>BOSCHPREV</v>
          </cell>
          <cell r="B25">
            <v>9281821.6799999997</v>
          </cell>
          <cell r="E25">
            <v>8975822.8699999992</v>
          </cell>
          <cell r="F25">
            <v>-1049367.55</v>
          </cell>
          <cell r="H25">
            <v>6482099.4699999997</v>
          </cell>
          <cell r="I25">
            <v>2472612.38</v>
          </cell>
          <cell r="J25">
            <v>-499614.3</v>
          </cell>
          <cell r="K25">
            <v>25663374.549999993</v>
          </cell>
          <cell r="L25">
            <v>-499614.3</v>
          </cell>
          <cell r="M25">
            <v>499614.3</v>
          </cell>
          <cell r="N25">
            <v>8954711.8499999996</v>
          </cell>
          <cell r="O25">
            <v>0</v>
          </cell>
          <cell r="P25">
            <v>0</v>
          </cell>
          <cell r="Q25">
            <v>-1049367.55</v>
          </cell>
          <cell r="R25">
            <v>1049367.55</v>
          </cell>
        </row>
        <row r="26">
          <cell r="A26" t="str">
            <v>BOTICARIO PREV</v>
          </cell>
          <cell r="B26">
            <v>48006479.350000001</v>
          </cell>
          <cell r="C26">
            <v>-1597066.64</v>
          </cell>
          <cell r="D26">
            <v>-54143.58</v>
          </cell>
          <cell r="E26">
            <v>46525678.18</v>
          </cell>
          <cell r="F26">
            <v>-10625221.859999999</v>
          </cell>
          <cell r="H26">
            <v>31941846.190000001</v>
          </cell>
          <cell r="I26">
            <v>13537173.15</v>
          </cell>
          <cell r="J26">
            <v>-8864274.75</v>
          </cell>
          <cell r="K26">
            <v>118870470.04000001</v>
          </cell>
          <cell r="L26">
            <v>-8864274.75</v>
          </cell>
          <cell r="M26">
            <v>8864274.75</v>
          </cell>
          <cell r="N26">
            <v>45479019.340000004</v>
          </cell>
          <cell r="O26">
            <v>-1651210.22</v>
          </cell>
          <cell r="P26">
            <v>1651210.22</v>
          </cell>
          <cell r="Q26">
            <v>-10625221.859999999</v>
          </cell>
          <cell r="R26">
            <v>10625221.859999999</v>
          </cell>
        </row>
        <row r="27">
          <cell r="A27" t="str">
            <v>BRASILETROS</v>
          </cell>
          <cell r="B27">
            <v>33828443.909999996</v>
          </cell>
          <cell r="C27">
            <v>-94028444.799999997</v>
          </cell>
          <cell r="D27">
            <v>-556560.87</v>
          </cell>
          <cell r="E27">
            <v>16662635.57</v>
          </cell>
          <cell r="F27">
            <v>-97769451.290000007</v>
          </cell>
          <cell r="H27">
            <v>6963790.0099999998</v>
          </cell>
          <cell r="I27">
            <v>8167128.6100000003</v>
          </cell>
          <cell r="J27">
            <v>-1458248.94</v>
          </cell>
          <cell r="K27">
            <v>-128190707.80000003</v>
          </cell>
          <cell r="L27">
            <v>-1458248.94</v>
          </cell>
          <cell r="M27">
            <v>1458248.94</v>
          </cell>
          <cell r="N27">
            <v>15130918.620000001</v>
          </cell>
          <cell r="O27">
            <v>-94585005.670000002</v>
          </cell>
          <cell r="P27">
            <v>94585005.670000002</v>
          </cell>
          <cell r="Q27">
            <v>-97769451.290000007</v>
          </cell>
          <cell r="R27">
            <v>97769451.290000007</v>
          </cell>
        </row>
        <row r="28">
          <cell r="A28" t="str">
            <v>BRASLIGHT</v>
          </cell>
          <cell r="B28">
            <v>22552578.739999998</v>
          </cell>
          <cell r="C28">
            <v>-246165827.37</v>
          </cell>
          <cell r="D28">
            <v>-705419.04</v>
          </cell>
          <cell r="E28">
            <v>22536291.350000001</v>
          </cell>
          <cell r="F28">
            <v>-291136924.88</v>
          </cell>
          <cell r="H28">
            <v>14200285.85</v>
          </cell>
          <cell r="I28">
            <v>7013254.4699999997</v>
          </cell>
          <cell r="J28">
            <v>-29228171.719999999</v>
          </cell>
          <cell r="K28">
            <v>-500933932.5999999</v>
          </cell>
          <cell r="L28">
            <v>-29228171.719999999</v>
          </cell>
          <cell r="M28">
            <v>29228171.719999999</v>
          </cell>
          <cell r="N28">
            <v>21213540.32</v>
          </cell>
          <cell r="O28">
            <v>-246871246.41</v>
          </cell>
          <cell r="P28">
            <v>246871246.41</v>
          </cell>
          <cell r="Q28">
            <v>-291136924.88</v>
          </cell>
          <cell r="R28">
            <v>291136924.88</v>
          </cell>
        </row>
        <row r="29">
          <cell r="A29" t="str">
            <v>BRF PREVIDÊNCIA</v>
          </cell>
          <cell r="B29">
            <v>57104467.229999997</v>
          </cell>
          <cell r="C29">
            <v>-166631375.19999999</v>
          </cell>
          <cell r="D29">
            <v>-1164558.3</v>
          </cell>
          <cell r="E29">
            <v>56610689.789999999</v>
          </cell>
          <cell r="F29">
            <v>-228537350.03999999</v>
          </cell>
          <cell r="H29">
            <v>28512492.949999999</v>
          </cell>
          <cell r="I29">
            <v>24294856.530000001</v>
          </cell>
          <cell r="J29">
            <v>-50502487.229999997</v>
          </cell>
          <cell r="K29">
            <v>-280313264.26999998</v>
          </cell>
          <cell r="L29">
            <v>-50502487.229999997</v>
          </cell>
          <cell r="M29">
            <v>50502487.229999997</v>
          </cell>
          <cell r="N29">
            <v>52807349.480000004</v>
          </cell>
          <cell r="O29">
            <v>-167795933.5</v>
          </cell>
          <cell r="P29">
            <v>167795933.5</v>
          </cell>
          <cell r="Q29">
            <v>-228537350.03999999</v>
          </cell>
          <cell r="R29">
            <v>228537350.03999999</v>
          </cell>
        </row>
        <row r="30">
          <cell r="A30" t="str">
            <v>BUNGEPREV</v>
          </cell>
          <cell r="B30">
            <v>21607128.399999999</v>
          </cell>
          <cell r="C30">
            <v>-19013608.84</v>
          </cell>
          <cell r="D30">
            <v>-704957.33</v>
          </cell>
          <cell r="E30">
            <v>20641951.140000001</v>
          </cell>
          <cell r="F30">
            <v>-23687887.960000001</v>
          </cell>
          <cell r="H30">
            <v>9598837.5999999996</v>
          </cell>
          <cell r="I30">
            <v>9805198.4000000004</v>
          </cell>
          <cell r="J30">
            <v>-923265.16</v>
          </cell>
          <cell r="K30">
            <v>17323396.249999996</v>
          </cell>
          <cell r="L30">
            <v>-923265.16</v>
          </cell>
          <cell r="M30">
            <v>923265.16</v>
          </cell>
          <cell r="N30">
            <v>19404036</v>
          </cell>
          <cell r="O30">
            <v>-19718566.169999998</v>
          </cell>
          <cell r="P30">
            <v>19718566.169999998</v>
          </cell>
          <cell r="Q30">
            <v>-23687887.960000001</v>
          </cell>
          <cell r="R30">
            <v>23687887.960000001</v>
          </cell>
        </row>
        <row r="31">
          <cell r="A31" t="str">
            <v>CABEC</v>
          </cell>
          <cell r="B31">
            <v>24445518.649999999</v>
          </cell>
          <cell r="C31">
            <v>-42285356.939999998</v>
          </cell>
          <cell r="D31">
            <v>-1084774.1000000001</v>
          </cell>
          <cell r="E31">
            <v>16030235.1</v>
          </cell>
          <cell r="F31">
            <v>-43431304.960000001</v>
          </cell>
          <cell r="H31">
            <v>10763661.74</v>
          </cell>
          <cell r="I31">
            <v>4502957.41</v>
          </cell>
          <cell r="K31">
            <v>-31059063.099999998</v>
          </cell>
          <cell r="M31">
            <v>0</v>
          </cell>
          <cell r="N31">
            <v>15266619.15</v>
          </cell>
          <cell r="O31">
            <v>-43370131.039999999</v>
          </cell>
          <cell r="P31">
            <v>43370131.039999999</v>
          </cell>
          <cell r="Q31">
            <v>-43431304.960000001</v>
          </cell>
          <cell r="R31">
            <v>43431304.960000001</v>
          </cell>
        </row>
        <row r="32">
          <cell r="A32" t="str">
            <v>CAGEPREV</v>
          </cell>
          <cell r="B32">
            <v>14810802.189999999</v>
          </cell>
          <cell r="C32">
            <v>-6922466.7000000002</v>
          </cell>
          <cell r="D32">
            <v>-153200.29</v>
          </cell>
          <cell r="E32">
            <v>14144341.48</v>
          </cell>
          <cell r="F32">
            <v>-7929836.5499999998</v>
          </cell>
          <cell r="H32">
            <v>6622878.29</v>
          </cell>
          <cell r="I32">
            <v>5229864.3</v>
          </cell>
          <cell r="J32">
            <v>-220422.71</v>
          </cell>
          <cell r="K32">
            <v>25581960.009999998</v>
          </cell>
          <cell r="L32">
            <v>-220422.71</v>
          </cell>
          <cell r="M32">
            <v>220422.71</v>
          </cell>
          <cell r="N32">
            <v>11852742.59</v>
          </cell>
          <cell r="O32">
            <v>-7075666.9900000002</v>
          </cell>
          <cell r="P32">
            <v>7075666.9900000002</v>
          </cell>
          <cell r="Q32">
            <v>-7929836.5499999998</v>
          </cell>
          <cell r="R32">
            <v>7929836.5499999998</v>
          </cell>
        </row>
        <row r="33">
          <cell r="A33" t="str">
            <v>CAPAF</v>
          </cell>
          <cell r="B33">
            <v>54647607.270000003</v>
          </cell>
          <cell r="C33">
            <v>-53216512.520000003</v>
          </cell>
          <cell r="D33">
            <v>-2836904.79</v>
          </cell>
          <cell r="E33">
            <v>53910663.579999998</v>
          </cell>
          <cell r="F33">
            <v>-60039386.009999998</v>
          </cell>
          <cell r="H33">
            <v>7436838.3799999999</v>
          </cell>
          <cell r="I33">
            <v>2071863.43</v>
          </cell>
          <cell r="J33">
            <v>-933965.3</v>
          </cell>
          <cell r="K33">
            <v>1040204.040000001</v>
          </cell>
          <cell r="L33">
            <v>-933965.3</v>
          </cell>
          <cell r="M33">
            <v>933965.3</v>
          </cell>
          <cell r="N33">
            <v>9508701.8100000005</v>
          </cell>
          <cell r="O33">
            <v>-56053417.310000002</v>
          </cell>
          <cell r="P33">
            <v>56053417.310000002</v>
          </cell>
          <cell r="Q33">
            <v>-60039386.009999998</v>
          </cell>
          <cell r="R33">
            <v>60039386.009999998</v>
          </cell>
        </row>
        <row r="34">
          <cell r="A34" t="str">
            <v>CAPEF</v>
          </cell>
          <cell r="B34">
            <v>270793108.50999999</v>
          </cell>
          <cell r="C34">
            <v>-409751186.44999999</v>
          </cell>
          <cell r="D34">
            <v>-4109628.39</v>
          </cell>
          <cell r="E34">
            <v>269558749.05000001</v>
          </cell>
          <cell r="F34">
            <v>-417300861.99000001</v>
          </cell>
          <cell r="H34">
            <v>134695582.28</v>
          </cell>
          <cell r="I34">
            <v>134598235.16</v>
          </cell>
          <cell r="J34">
            <v>-832500.16</v>
          </cell>
          <cell r="K34">
            <v>-22348501.989999983</v>
          </cell>
          <cell r="L34">
            <v>-832500.16</v>
          </cell>
          <cell r="M34">
            <v>832500.16</v>
          </cell>
          <cell r="N34">
            <v>269293817.44</v>
          </cell>
          <cell r="O34">
            <v>-413860814.83999997</v>
          </cell>
          <cell r="P34">
            <v>413860814.83999997</v>
          </cell>
          <cell r="Q34">
            <v>-417300861.99000001</v>
          </cell>
          <cell r="R34">
            <v>417300861.99000001</v>
          </cell>
        </row>
        <row r="35">
          <cell r="A35" t="str">
            <v>CAPESESP</v>
          </cell>
          <cell r="B35">
            <v>8754311.5600000005</v>
          </cell>
          <cell r="C35">
            <v>-11481241.01</v>
          </cell>
          <cell r="D35">
            <v>-9133831.9700000007</v>
          </cell>
          <cell r="E35">
            <v>8448811.0299999993</v>
          </cell>
          <cell r="F35">
            <v>-28766390.100000001</v>
          </cell>
          <cell r="H35">
            <v>5405732.1900000004</v>
          </cell>
          <cell r="I35">
            <v>1058136.18</v>
          </cell>
          <cell r="J35">
            <v>-5602279.25</v>
          </cell>
          <cell r="K35">
            <v>-31316751.370000001</v>
          </cell>
          <cell r="L35">
            <v>-5602279.25</v>
          </cell>
          <cell r="M35">
            <v>5602279.25</v>
          </cell>
          <cell r="N35">
            <v>6463868.3700000001</v>
          </cell>
          <cell r="O35">
            <v>-20615072.98</v>
          </cell>
          <cell r="P35">
            <v>20615072.98</v>
          </cell>
          <cell r="Q35">
            <v>-28766390.100000001</v>
          </cell>
          <cell r="R35">
            <v>28766390.100000001</v>
          </cell>
        </row>
        <row r="36">
          <cell r="A36" t="str">
            <v>CAPITAL PREV</v>
          </cell>
          <cell r="B36">
            <v>17088452.079999998</v>
          </cell>
          <cell r="C36">
            <v>-25626217.5</v>
          </cell>
          <cell r="D36">
            <v>-260701.97</v>
          </cell>
          <cell r="E36">
            <v>15859535.93</v>
          </cell>
          <cell r="F36">
            <v>-26225115.41</v>
          </cell>
          <cell r="H36">
            <v>9062089.6300000008</v>
          </cell>
          <cell r="I36">
            <v>4935702.72</v>
          </cell>
          <cell r="J36">
            <v>-295050.2</v>
          </cell>
          <cell r="K36">
            <v>-5461304.7200000044</v>
          </cell>
          <cell r="L36">
            <v>-295050.2</v>
          </cell>
          <cell r="M36">
            <v>295050.2</v>
          </cell>
          <cell r="N36">
            <v>13997792.350000001</v>
          </cell>
          <cell r="O36">
            <v>-25886919.469999999</v>
          </cell>
          <cell r="P36">
            <v>25886919.469999999</v>
          </cell>
          <cell r="Q36">
            <v>-26225115.41</v>
          </cell>
          <cell r="R36">
            <v>26225115.41</v>
          </cell>
        </row>
        <row r="37">
          <cell r="A37" t="str">
            <v>CAPOF</v>
          </cell>
          <cell r="B37">
            <v>4878255.6900000004</v>
          </cell>
          <cell r="C37">
            <v>-22191569.289999999</v>
          </cell>
          <cell r="D37">
            <v>-118479.06</v>
          </cell>
          <cell r="E37">
            <v>4869314.1399999997</v>
          </cell>
          <cell r="F37">
            <v>-24980200.329999998</v>
          </cell>
          <cell r="H37">
            <v>3170640.87</v>
          </cell>
          <cell r="I37">
            <v>1698673.27</v>
          </cell>
          <cell r="J37">
            <v>-2637145.04</v>
          </cell>
          <cell r="K37">
            <v>-35310509.75</v>
          </cell>
          <cell r="L37">
            <v>-2637145.04</v>
          </cell>
          <cell r="M37">
            <v>2637145.04</v>
          </cell>
          <cell r="N37">
            <v>4869314.1400000006</v>
          </cell>
          <cell r="O37">
            <v>-22310048.349999998</v>
          </cell>
          <cell r="P37">
            <v>22310048.349999998</v>
          </cell>
          <cell r="Q37">
            <v>-24980200.329999998</v>
          </cell>
          <cell r="R37">
            <v>24980200.329999998</v>
          </cell>
        </row>
        <row r="38">
          <cell r="A38" t="str">
            <v>CARBOPREV</v>
          </cell>
          <cell r="B38">
            <v>7316316.7999999998</v>
          </cell>
          <cell r="C38">
            <v>-10542096.460000001</v>
          </cell>
          <cell r="D38">
            <v>-57058.92</v>
          </cell>
          <cell r="E38">
            <v>7307905.6299999999</v>
          </cell>
          <cell r="F38">
            <v>-18735608.629999999</v>
          </cell>
          <cell r="H38">
            <v>3609027.37</v>
          </cell>
          <cell r="I38">
            <v>3664268.76</v>
          </cell>
          <cell r="J38">
            <v>-1021317.63</v>
          </cell>
          <cell r="K38">
            <v>-8458563.0800000019</v>
          </cell>
          <cell r="L38">
            <v>-1021317.63</v>
          </cell>
          <cell r="M38">
            <v>1021317.63</v>
          </cell>
          <cell r="N38">
            <v>7273296.1299999999</v>
          </cell>
          <cell r="O38">
            <v>-10599155.380000001</v>
          </cell>
          <cell r="P38">
            <v>10599155.380000001</v>
          </cell>
          <cell r="Q38">
            <v>-18735608.629999999</v>
          </cell>
          <cell r="R38">
            <v>18735608.629999999</v>
          </cell>
        </row>
        <row r="39">
          <cell r="A39" t="str">
            <v>CARGILLPREV</v>
          </cell>
          <cell r="B39">
            <v>77028292.510000005</v>
          </cell>
          <cell r="C39">
            <v>-46082795.93</v>
          </cell>
          <cell r="D39">
            <v>-750128.55</v>
          </cell>
          <cell r="E39">
            <v>76065267</v>
          </cell>
          <cell r="F39">
            <v>-74026981.329999998</v>
          </cell>
          <cell r="H39">
            <v>31343681.34</v>
          </cell>
          <cell r="I39">
            <v>40976858.030000001</v>
          </cell>
          <cell r="J39">
            <v>-15062008.5</v>
          </cell>
          <cell r="K39">
            <v>89492184.570000008</v>
          </cell>
          <cell r="L39">
            <v>-15062008.5</v>
          </cell>
          <cell r="M39">
            <v>15062008.5</v>
          </cell>
          <cell r="N39">
            <v>72320539.370000005</v>
          </cell>
          <cell r="O39">
            <v>-46832924.479999997</v>
          </cell>
          <cell r="P39">
            <v>46832924.479999997</v>
          </cell>
          <cell r="Q39">
            <v>-74026981.329999998</v>
          </cell>
          <cell r="R39">
            <v>74026981.329999998</v>
          </cell>
        </row>
        <row r="40">
          <cell r="A40" t="str">
            <v>CARREFOURPREV</v>
          </cell>
          <cell r="B40">
            <v>24639887.719999999</v>
          </cell>
          <cell r="C40">
            <v>-24201826.739999998</v>
          </cell>
          <cell r="D40">
            <v>-2427690.6</v>
          </cell>
          <cell r="E40">
            <v>24623245.280000001</v>
          </cell>
          <cell r="F40">
            <v>-32935068.350000001</v>
          </cell>
          <cell r="H40">
            <v>13116710.050000001</v>
          </cell>
          <cell r="I40">
            <v>10321794.99</v>
          </cell>
          <cell r="J40">
            <v>-2845456.33</v>
          </cell>
          <cell r="K40">
            <v>10291596.02</v>
          </cell>
          <cell r="L40">
            <v>-2845456.33</v>
          </cell>
          <cell r="M40">
            <v>2845456.33</v>
          </cell>
          <cell r="N40">
            <v>23438505.039999999</v>
          </cell>
          <cell r="O40">
            <v>-26629517.34</v>
          </cell>
          <cell r="P40">
            <v>26629517.34</v>
          </cell>
          <cell r="Q40">
            <v>-32935068.350000001</v>
          </cell>
          <cell r="R40">
            <v>32935068.350000001</v>
          </cell>
        </row>
        <row r="41">
          <cell r="A41" t="str">
            <v>CASANPREV</v>
          </cell>
          <cell r="B41">
            <v>7833581.1900000004</v>
          </cell>
          <cell r="C41">
            <v>-16556905.859999999</v>
          </cell>
          <cell r="E41">
            <v>7824562.79</v>
          </cell>
          <cell r="F41">
            <v>-17072557.859999999</v>
          </cell>
          <cell r="H41">
            <v>4013811.54</v>
          </cell>
          <cell r="I41">
            <v>3528171.59</v>
          </cell>
          <cell r="J41">
            <v>-253926.92</v>
          </cell>
          <cell r="K41">
            <v>-10683263.529999999</v>
          </cell>
          <cell r="L41">
            <v>-253926.92</v>
          </cell>
          <cell r="M41">
            <v>253926.92</v>
          </cell>
          <cell r="N41">
            <v>7541983.1299999999</v>
          </cell>
          <cell r="O41">
            <v>-16556905.859999999</v>
          </cell>
          <cell r="P41">
            <v>16556905.859999999</v>
          </cell>
          <cell r="Q41">
            <v>-17072557.859999999</v>
          </cell>
          <cell r="R41">
            <v>17072557.859999999</v>
          </cell>
        </row>
        <row r="42">
          <cell r="A42" t="str">
            <v>CASFAM</v>
          </cell>
          <cell r="B42">
            <v>24519320.579999998</v>
          </cell>
          <cell r="C42">
            <v>-14073281.779999999</v>
          </cell>
          <cell r="D42">
            <v>-885731.85</v>
          </cell>
          <cell r="E42">
            <v>24514579.899999999</v>
          </cell>
          <cell r="F42">
            <v>-33335241.879999999</v>
          </cell>
          <cell r="H42">
            <v>13989732.460000001</v>
          </cell>
          <cell r="I42">
            <v>6400531.5700000003</v>
          </cell>
          <cell r="J42">
            <v>-15325442.93</v>
          </cell>
          <cell r="K42">
            <v>5804466.0699999966</v>
          </cell>
          <cell r="L42">
            <v>-15325442.93</v>
          </cell>
          <cell r="M42">
            <v>15325442.93</v>
          </cell>
          <cell r="N42">
            <v>20390264.030000001</v>
          </cell>
          <cell r="O42">
            <v>-14959013.629999999</v>
          </cell>
          <cell r="P42">
            <v>14959013.629999999</v>
          </cell>
          <cell r="Q42">
            <v>-33335241.879999999</v>
          </cell>
          <cell r="R42">
            <v>33335241.879999999</v>
          </cell>
        </row>
        <row r="43">
          <cell r="A43" t="str">
            <v>CAVA</v>
          </cell>
          <cell r="B43">
            <v>5169936.3099999996</v>
          </cell>
          <cell r="C43">
            <v>-3858834.62</v>
          </cell>
          <cell r="D43">
            <v>-33879911.350000001</v>
          </cell>
          <cell r="E43">
            <v>2029135.54</v>
          </cell>
          <cell r="F43">
            <v>-59181104.82</v>
          </cell>
          <cell r="H43">
            <v>119101.8</v>
          </cell>
          <cell r="I43">
            <v>1910033.74</v>
          </cell>
          <cell r="K43">
            <v>-87691643.400000006</v>
          </cell>
          <cell r="M43">
            <v>0</v>
          </cell>
          <cell r="N43">
            <v>2029135.54</v>
          </cell>
          <cell r="O43">
            <v>-37738745.969999999</v>
          </cell>
          <cell r="P43">
            <v>37738745.969999999</v>
          </cell>
          <cell r="Q43">
            <v>-59181104.82</v>
          </cell>
          <cell r="R43">
            <v>59181104.82</v>
          </cell>
        </row>
        <row r="44">
          <cell r="A44" t="str">
            <v>CBS</v>
          </cell>
          <cell r="B44">
            <v>75080931.849999994</v>
          </cell>
          <cell r="C44">
            <v>-274787203.31999999</v>
          </cell>
          <cell r="D44">
            <v>-2842786.49</v>
          </cell>
          <cell r="E44">
            <v>74410916.450000003</v>
          </cell>
          <cell r="F44">
            <v>-318827792.50999999</v>
          </cell>
          <cell r="H44">
            <v>40540799.049999997</v>
          </cell>
          <cell r="I44">
            <v>32479700.760000002</v>
          </cell>
          <cell r="J44">
            <v>-39972336.539999999</v>
          </cell>
          <cell r="K44">
            <v>-413917770.75</v>
          </cell>
          <cell r="L44">
            <v>-39972336.539999999</v>
          </cell>
          <cell r="M44">
            <v>39972336.539999999</v>
          </cell>
          <cell r="N44">
            <v>73020499.810000002</v>
          </cell>
          <cell r="O44">
            <v>-277629989.81</v>
          </cell>
          <cell r="P44">
            <v>277629989.81</v>
          </cell>
          <cell r="Q44">
            <v>-318827792.50999999</v>
          </cell>
          <cell r="R44">
            <v>318827792.50999999</v>
          </cell>
        </row>
        <row r="45">
          <cell r="A45" t="str">
            <v>CELOS</v>
          </cell>
          <cell r="B45">
            <v>156896770</v>
          </cell>
          <cell r="C45">
            <v>-267567984.13999999</v>
          </cell>
          <cell r="D45">
            <v>-21810025.879999999</v>
          </cell>
          <cell r="E45">
            <v>136834500.97999999</v>
          </cell>
          <cell r="F45">
            <v>-306652896.91000003</v>
          </cell>
          <cell r="G45">
            <v>92886.67</v>
          </cell>
          <cell r="H45">
            <v>69444911.129999995</v>
          </cell>
          <cell r="I45">
            <v>56521334.630000003</v>
          </cell>
          <cell r="J45">
            <v>-9134424.1999999993</v>
          </cell>
          <cell r="K45">
            <v>-185374927.72000003</v>
          </cell>
          <cell r="L45">
            <v>-9134424.1999999993</v>
          </cell>
          <cell r="M45">
            <v>9134424.1999999993</v>
          </cell>
          <cell r="N45">
            <v>126059132.43000001</v>
          </cell>
          <cell r="O45">
            <v>-289378010.01999998</v>
          </cell>
          <cell r="P45">
            <v>289378010.01999998</v>
          </cell>
          <cell r="Q45">
            <v>-306652896.91000003</v>
          </cell>
          <cell r="R45">
            <v>306652896.91000003</v>
          </cell>
        </row>
        <row r="46">
          <cell r="A46" t="str">
            <v>CENTRUS</v>
          </cell>
          <cell r="B46">
            <v>15261748.130000001</v>
          </cell>
          <cell r="C46">
            <v>-264640526.36000001</v>
          </cell>
          <cell r="D46">
            <v>-9568699.5199999996</v>
          </cell>
          <cell r="E46">
            <v>10777056.09</v>
          </cell>
          <cell r="F46">
            <v>-393474995.41000003</v>
          </cell>
          <cell r="H46">
            <v>9953154.7200000007</v>
          </cell>
          <cell r="I46">
            <v>662432.22</v>
          </cell>
          <cell r="J46">
            <v>-1346181.11</v>
          </cell>
          <cell r="K46">
            <v>-632376011.24000001</v>
          </cell>
          <cell r="L46">
            <v>-1346181.11</v>
          </cell>
          <cell r="M46">
            <v>1346181.11</v>
          </cell>
          <cell r="N46">
            <v>10615586.940000001</v>
          </cell>
          <cell r="O46">
            <v>-274209225.88</v>
          </cell>
          <cell r="P46">
            <v>274209225.88</v>
          </cell>
          <cell r="Q46">
            <v>-393474995.41000003</v>
          </cell>
          <cell r="R46">
            <v>393474995.41000003</v>
          </cell>
        </row>
        <row r="47">
          <cell r="A47" t="str">
            <v>CEPLUS</v>
          </cell>
          <cell r="B47">
            <v>9784018.4800000004</v>
          </cell>
          <cell r="F47">
            <v>-79547.42</v>
          </cell>
          <cell r="K47">
            <v>9704471.0600000005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-79547.42</v>
          </cell>
          <cell r="R47">
            <v>79547.42</v>
          </cell>
        </row>
        <row r="48">
          <cell r="A48" t="str">
            <v>CE-PREVCOM</v>
          </cell>
          <cell r="B48">
            <v>10444560.380000001</v>
          </cell>
          <cell r="E48">
            <v>9953443.1899999995</v>
          </cell>
          <cell r="F48">
            <v>-1096378.78</v>
          </cell>
          <cell r="H48">
            <v>4512695.2699999996</v>
          </cell>
          <cell r="I48">
            <v>4450504.8499999996</v>
          </cell>
          <cell r="J48">
            <v>-9809.23</v>
          </cell>
          <cell r="K48">
            <v>28255015.679999996</v>
          </cell>
          <cell r="L48">
            <v>-9809.23</v>
          </cell>
          <cell r="M48">
            <v>9809.23</v>
          </cell>
          <cell r="N48">
            <v>8963200.1199999992</v>
          </cell>
          <cell r="O48">
            <v>0</v>
          </cell>
          <cell r="P48">
            <v>0</v>
          </cell>
          <cell r="Q48">
            <v>-1096378.78</v>
          </cell>
          <cell r="R48">
            <v>1096378.78</v>
          </cell>
        </row>
        <row r="49">
          <cell r="A49" t="str">
            <v>CERES</v>
          </cell>
          <cell r="B49">
            <v>253692101.34</v>
          </cell>
          <cell r="C49">
            <v>-389150414.31</v>
          </cell>
          <cell r="D49">
            <v>-4884682.33</v>
          </cell>
          <cell r="E49">
            <v>239623213.28</v>
          </cell>
          <cell r="F49">
            <v>-415675243.92000002</v>
          </cell>
          <cell r="H49">
            <v>137604298.09</v>
          </cell>
          <cell r="I49">
            <v>100864896.65000001</v>
          </cell>
          <cell r="J49">
            <v>-5587991.1200000001</v>
          </cell>
          <cell r="K49">
            <v>-83513822.320000052</v>
          </cell>
          <cell r="L49">
            <v>-5587991.1200000001</v>
          </cell>
          <cell r="M49">
            <v>5587991.1200000001</v>
          </cell>
          <cell r="N49">
            <v>238469194.74000001</v>
          </cell>
          <cell r="O49">
            <v>-394035096.63999999</v>
          </cell>
          <cell r="P49">
            <v>394035096.63999999</v>
          </cell>
          <cell r="Q49">
            <v>-415675243.92000002</v>
          </cell>
          <cell r="R49">
            <v>415675243.92000002</v>
          </cell>
        </row>
        <row r="50">
          <cell r="A50" t="str">
            <v>CIASPREV</v>
          </cell>
          <cell r="B50">
            <v>1188681</v>
          </cell>
          <cell r="E50">
            <v>1188681</v>
          </cell>
          <cell r="H50">
            <v>1188681</v>
          </cell>
          <cell r="K50">
            <v>3566043</v>
          </cell>
          <cell r="M50">
            <v>0</v>
          </cell>
          <cell r="N50">
            <v>1188681</v>
          </cell>
          <cell r="O50">
            <v>0</v>
          </cell>
          <cell r="P50">
            <v>0</v>
          </cell>
          <cell r="R50">
            <v>0</v>
          </cell>
        </row>
        <row r="51">
          <cell r="A51" t="str">
            <v>CIBRIUS</v>
          </cell>
          <cell r="B51">
            <v>121332605.84</v>
          </cell>
          <cell r="C51">
            <v>-77442742.180000007</v>
          </cell>
          <cell r="D51">
            <v>-636403.5</v>
          </cell>
          <cell r="E51">
            <v>48095054.840000004</v>
          </cell>
          <cell r="F51">
            <v>-80445377.430000007</v>
          </cell>
          <cell r="H51">
            <v>22495437.93</v>
          </cell>
          <cell r="I51">
            <v>22187828.66</v>
          </cell>
          <cell r="J51">
            <v>-1766805.88</v>
          </cell>
          <cell r="K51">
            <v>53819598.279999994</v>
          </cell>
          <cell r="L51">
            <v>-1766805.88</v>
          </cell>
          <cell r="M51">
            <v>1766805.88</v>
          </cell>
          <cell r="N51">
            <v>44683266.590000004</v>
          </cell>
          <cell r="O51">
            <v>-78079145.680000007</v>
          </cell>
          <cell r="P51">
            <v>78079145.680000007</v>
          </cell>
          <cell r="Q51">
            <v>-80445377.430000007</v>
          </cell>
          <cell r="R51">
            <v>80445377.430000007</v>
          </cell>
        </row>
        <row r="52">
          <cell r="A52" t="str">
            <v>CIFRAO</v>
          </cell>
          <cell r="B52">
            <v>24287368.23</v>
          </cell>
          <cell r="C52">
            <v>-33560296.18</v>
          </cell>
          <cell r="E52">
            <v>24260459.890000001</v>
          </cell>
          <cell r="F52">
            <v>-33784295.700000003</v>
          </cell>
          <cell r="H52">
            <v>12836014.210000001</v>
          </cell>
          <cell r="I52">
            <v>11406812.41</v>
          </cell>
          <cell r="J52">
            <v>-217690.4</v>
          </cell>
          <cell r="K52">
            <v>5228372.459999999</v>
          </cell>
          <cell r="L52">
            <v>-217690.4</v>
          </cell>
          <cell r="M52">
            <v>217690.4</v>
          </cell>
          <cell r="N52">
            <v>24242826.620000001</v>
          </cell>
          <cell r="O52">
            <v>-33560296.18</v>
          </cell>
          <cell r="P52">
            <v>33560296.18</v>
          </cell>
          <cell r="Q52">
            <v>-33784295.700000003</v>
          </cell>
          <cell r="R52">
            <v>33784295.700000003</v>
          </cell>
        </row>
        <row r="53">
          <cell r="A53" t="str">
            <v>CITIPREVI</v>
          </cell>
          <cell r="B53">
            <v>99210368.180000007</v>
          </cell>
          <cell r="C53">
            <v>-154514089.86000001</v>
          </cell>
          <cell r="D53">
            <v>-20287100.77</v>
          </cell>
          <cell r="E53">
            <v>96853648.560000002</v>
          </cell>
          <cell r="F53">
            <v>-197908115.91999999</v>
          </cell>
          <cell r="H53">
            <v>35887296.200000003</v>
          </cell>
          <cell r="I53">
            <v>60931459.729999997</v>
          </cell>
          <cell r="J53">
            <v>-11482515.710000001</v>
          </cell>
          <cell r="K53">
            <v>-91309049.590000033</v>
          </cell>
          <cell r="L53">
            <v>-11482515.710000001</v>
          </cell>
          <cell r="M53">
            <v>11482515.710000001</v>
          </cell>
          <cell r="N53">
            <v>96818755.930000007</v>
          </cell>
          <cell r="O53">
            <v>-174801190.63000003</v>
          </cell>
          <cell r="P53">
            <v>174801190.63000003</v>
          </cell>
          <cell r="Q53">
            <v>-197908115.91999999</v>
          </cell>
          <cell r="R53">
            <v>197908115.91999999</v>
          </cell>
        </row>
        <row r="54">
          <cell r="A54" t="str">
            <v>COMPESAPREV</v>
          </cell>
          <cell r="B54">
            <v>22239544.809999999</v>
          </cell>
          <cell r="C54">
            <v>-51454945.149999999</v>
          </cell>
          <cell r="E54">
            <v>22237943.050000001</v>
          </cell>
          <cell r="F54">
            <v>-52086847.009999998</v>
          </cell>
          <cell r="H54">
            <v>10323985.65</v>
          </cell>
          <cell r="I54">
            <v>10047677.99</v>
          </cell>
          <cell r="J54">
            <v>-446933.07</v>
          </cell>
          <cell r="K54">
            <v>-39139573.729999997</v>
          </cell>
          <cell r="L54">
            <v>-446933.07</v>
          </cell>
          <cell r="M54">
            <v>446933.07</v>
          </cell>
          <cell r="N54">
            <v>20371663.640000001</v>
          </cell>
          <cell r="O54">
            <v>-51454945.149999999</v>
          </cell>
          <cell r="P54">
            <v>51454945.149999999</v>
          </cell>
          <cell r="Q54">
            <v>-52086847.009999998</v>
          </cell>
          <cell r="R54">
            <v>52086847.009999998</v>
          </cell>
        </row>
        <row r="55">
          <cell r="A55" t="str">
            <v>COMSHELL</v>
          </cell>
          <cell r="B55">
            <v>41390780.710000001</v>
          </cell>
          <cell r="C55">
            <v>-56019084.170000002</v>
          </cell>
          <cell r="E55">
            <v>13485688.27</v>
          </cell>
          <cell r="F55">
            <v>-65130073.219999999</v>
          </cell>
          <cell r="I55">
            <v>13266779.720000001</v>
          </cell>
          <cell r="J55">
            <v>-267681.64</v>
          </cell>
          <cell r="K55">
            <v>-53273590.329999998</v>
          </cell>
          <cell r="L55">
            <v>-267681.64</v>
          </cell>
          <cell r="M55">
            <v>267681.64</v>
          </cell>
          <cell r="N55">
            <v>13266779.720000001</v>
          </cell>
          <cell r="O55">
            <v>-56019084.170000002</v>
          </cell>
          <cell r="P55">
            <v>56019084.170000002</v>
          </cell>
          <cell r="Q55">
            <v>-65130073.219999999</v>
          </cell>
          <cell r="R55">
            <v>65130073.219999999</v>
          </cell>
        </row>
        <row r="56">
          <cell r="A56" t="str">
            <v>CP PREV</v>
          </cell>
          <cell r="B56">
            <v>21807322.829999998</v>
          </cell>
          <cell r="C56">
            <v>-10210614.869999999</v>
          </cell>
          <cell r="D56">
            <v>-5528346.7000000002</v>
          </cell>
          <cell r="E56">
            <v>21735478.440000001</v>
          </cell>
          <cell r="F56">
            <v>-23554752.940000001</v>
          </cell>
          <cell r="H56">
            <v>8738691.25</v>
          </cell>
          <cell r="I56">
            <v>12164495.07</v>
          </cell>
          <cell r="J56">
            <v>-5445124.9299999997</v>
          </cell>
          <cell r="K56">
            <v>19707148.149999999</v>
          </cell>
          <cell r="L56">
            <v>-5445124.9299999997</v>
          </cell>
          <cell r="M56">
            <v>5445124.9299999997</v>
          </cell>
          <cell r="N56">
            <v>20903186.32</v>
          </cell>
          <cell r="O56">
            <v>-15738961.57</v>
          </cell>
          <cell r="P56">
            <v>15738961.57</v>
          </cell>
          <cell r="Q56">
            <v>-23554752.940000001</v>
          </cell>
          <cell r="R56">
            <v>23554752.940000001</v>
          </cell>
        </row>
        <row r="57">
          <cell r="A57" t="str">
            <v>CURITIBAPREV</v>
          </cell>
          <cell r="B57">
            <v>5944922.79</v>
          </cell>
          <cell r="E57">
            <v>5940089.5599999996</v>
          </cell>
          <cell r="F57">
            <v>-635939.11</v>
          </cell>
          <cell r="G57">
            <v>12150.14</v>
          </cell>
          <cell r="H57">
            <v>3066128.54</v>
          </cell>
          <cell r="I57">
            <v>2700305.6</v>
          </cell>
          <cell r="J57">
            <v>-284113.31</v>
          </cell>
          <cell r="K57">
            <v>16743544.210000003</v>
          </cell>
          <cell r="L57">
            <v>-284113.31</v>
          </cell>
          <cell r="M57">
            <v>284113.31</v>
          </cell>
          <cell r="N57">
            <v>5778584.2800000003</v>
          </cell>
          <cell r="O57">
            <v>0</v>
          </cell>
          <cell r="P57">
            <v>0</v>
          </cell>
          <cell r="Q57">
            <v>-635939.11</v>
          </cell>
          <cell r="R57">
            <v>635939.11</v>
          </cell>
        </row>
        <row r="58">
          <cell r="A58" t="str">
            <v>CYAMPREV</v>
          </cell>
          <cell r="B58">
            <v>10782656.16</v>
          </cell>
          <cell r="C58">
            <v>-31612235.960000001</v>
          </cell>
          <cell r="D58">
            <v>-740957.55</v>
          </cell>
          <cell r="E58">
            <v>10746059.52</v>
          </cell>
          <cell r="F58">
            <v>-37790169.090000004</v>
          </cell>
          <cell r="H58">
            <v>4896435.04</v>
          </cell>
          <cell r="I58">
            <v>5231040.83</v>
          </cell>
          <cell r="J58">
            <v>-965637.57</v>
          </cell>
          <cell r="K58">
            <v>-39452808.620000005</v>
          </cell>
          <cell r="L58">
            <v>-965637.57</v>
          </cell>
          <cell r="M58">
            <v>965637.57</v>
          </cell>
          <cell r="N58">
            <v>10127475.870000001</v>
          </cell>
          <cell r="O58">
            <v>-32353193.510000002</v>
          </cell>
          <cell r="P58">
            <v>32353193.510000002</v>
          </cell>
          <cell r="Q58">
            <v>-37790169.090000004</v>
          </cell>
          <cell r="R58">
            <v>37790169.090000004</v>
          </cell>
        </row>
        <row r="59">
          <cell r="A59" t="str">
            <v>DANAPREV</v>
          </cell>
          <cell r="B59">
            <v>9184560.7400000002</v>
          </cell>
          <cell r="C59">
            <v>-11897262.52</v>
          </cell>
          <cell r="D59">
            <v>-266511.99</v>
          </cell>
          <cell r="E59">
            <v>8509217.5600000005</v>
          </cell>
          <cell r="F59">
            <v>-16718426.609999999</v>
          </cell>
          <cell r="I59">
            <v>8494237.25</v>
          </cell>
          <cell r="J59">
            <v>-207709.95</v>
          </cell>
          <cell r="K59">
            <v>-2901895.5199999986</v>
          </cell>
          <cell r="L59">
            <v>-207709.95</v>
          </cell>
          <cell r="M59">
            <v>207709.95</v>
          </cell>
          <cell r="N59">
            <v>8494237.25</v>
          </cell>
          <cell r="O59">
            <v>-12163774.51</v>
          </cell>
          <cell r="P59">
            <v>12163774.51</v>
          </cell>
          <cell r="Q59">
            <v>-16718426.609999999</v>
          </cell>
          <cell r="R59">
            <v>16718426.609999999</v>
          </cell>
        </row>
        <row r="60">
          <cell r="A60" t="str">
            <v>DATUSPREV</v>
          </cell>
          <cell r="B60">
            <v>9187515.8399999999</v>
          </cell>
          <cell r="C60">
            <v>-1855949.75</v>
          </cell>
          <cell r="E60">
            <v>8767962.8800000008</v>
          </cell>
          <cell r="F60">
            <v>-3096957</v>
          </cell>
          <cell r="H60">
            <v>3485117.9</v>
          </cell>
          <cell r="I60">
            <v>4584648.09</v>
          </cell>
          <cell r="J60">
            <v>-179569.08</v>
          </cell>
          <cell r="K60">
            <v>20892768.880000003</v>
          </cell>
          <cell r="L60">
            <v>-179569.08</v>
          </cell>
          <cell r="M60">
            <v>179569.08</v>
          </cell>
          <cell r="N60">
            <v>8069765.9900000002</v>
          </cell>
          <cell r="O60">
            <v>-1855949.75</v>
          </cell>
          <cell r="P60">
            <v>1855949.75</v>
          </cell>
          <cell r="Q60">
            <v>-3096957</v>
          </cell>
          <cell r="R60">
            <v>3096957</v>
          </cell>
        </row>
        <row r="61">
          <cell r="A61" t="str">
            <v>DERMINAS</v>
          </cell>
          <cell r="B61">
            <v>863263.63</v>
          </cell>
          <cell r="C61">
            <v>-18966264.289999999</v>
          </cell>
          <cell r="E61">
            <v>863263.63</v>
          </cell>
          <cell r="F61">
            <v>-18966264.289999999</v>
          </cell>
          <cell r="H61">
            <v>861934</v>
          </cell>
          <cell r="K61">
            <v>-35344067.32</v>
          </cell>
          <cell r="M61">
            <v>0</v>
          </cell>
          <cell r="N61">
            <v>861934</v>
          </cell>
          <cell r="O61">
            <v>-18966264.289999999</v>
          </cell>
          <cell r="P61">
            <v>18966264.289999999</v>
          </cell>
          <cell r="Q61">
            <v>-18966264.289999999</v>
          </cell>
          <cell r="R61">
            <v>18966264.289999999</v>
          </cell>
        </row>
        <row r="62">
          <cell r="A62" t="str">
            <v>DESBAN</v>
          </cell>
          <cell r="B62">
            <v>31654226.329999998</v>
          </cell>
          <cell r="C62">
            <v>-78365160.209999993</v>
          </cell>
          <cell r="D62">
            <v>-467370.1</v>
          </cell>
          <cell r="E62">
            <v>31653771.579999998</v>
          </cell>
          <cell r="F62">
            <v>-79029121.5</v>
          </cell>
          <cell r="H62">
            <v>15071481.91</v>
          </cell>
          <cell r="I62">
            <v>14765459.77</v>
          </cell>
          <cell r="J62">
            <v>-22911.07</v>
          </cell>
          <cell r="K62">
            <v>-64739623.290000014</v>
          </cell>
          <cell r="L62">
            <v>-22911.07</v>
          </cell>
          <cell r="M62">
            <v>22911.07</v>
          </cell>
          <cell r="N62">
            <v>29836941.68</v>
          </cell>
          <cell r="O62">
            <v>-78832530.309999987</v>
          </cell>
          <cell r="P62">
            <v>78832530.309999987</v>
          </cell>
          <cell r="Q62">
            <v>-79029121.5</v>
          </cell>
          <cell r="R62">
            <v>79029121.5</v>
          </cell>
        </row>
        <row r="63">
          <cell r="A63" t="str">
            <v>DF-PREVICOM</v>
          </cell>
          <cell r="B63">
            <v>19730779.870000001</v>
          </cell>
          <cell r="E63">
            <v>17732796.199999999</v>
          </cell>
          <cell r="F63">
            <v>-662821.13</v>
          </cell>
          <cell r="H63">
            <v>8277085.1200000001</v>
          </cell>
          <cell r="I63">
            <v>8211758.4100000001</v>
          </cell>
          <cell r="J63">
            <v>-76223.460000000006</v>
          </cell>
          <cell r="K63">
            <v>53213375.009999998</v>
          </cell>
          <cell r="L63">
            <v>-76223.460000000006</v>
          </cell>
          <cell r="M63">
            <v>76223.460000000006</v>
          </cell>
          <cell r="N63">
            <v>16488843.530000001</v>
          </cell>
          <cell r="O63">
            <v>0</v>
          </cell>
          <cell r="P63">
            <v>0</v>
          </cell>
          <cell r="Q63">
            <v>-662821.13</v>
          </cell>
          <cell r="R63">
            <v>662821.13</v>
          </cell>
        </row>
        <row r="64">
          <cell r="A64" t="str">
            <v>ECONOMUS</v>
          </cell>
          <cell r="B64">
            <v>354713412.13999999</v>
          </cell>
          <cell r="C64">
            <v>-584482775.10000002</v>
          </cell>
          <cell r="D64">
            <v>-7053266.04</v>
          </cell>
          <cell r="E64">
            <v>285508836.06999999</v>
          </cell>
          <cell r="F64">
            <v>-593849283.74000001</v>
          </cell>
          <cell r="H64">
            <v>178510840.65000001</v>
          </cell>
          <cell r="I64">
            <v>93787731.670000002</v>
          </cell>
          <cell r="J64">
            <v>-1702784.79</v>
          </cell>
          <cell r="K64">
            <v>-274567289.1400001</v>
          </cell>
          <cell r="L64">
            <v>-1702784.79</v>
          </cell>
          <cell r="M64">
            <v>1702784.79</v>
          </cell>
          <cell r="N64">
            <v>272298572.31999999</v>
          </cell>
          <cell r="O64">
            <v>-591536041.13999999</v>
          </cell>
          <cell r="P64">
            <v>591536041.13999999</v>
          </cell>
          <cell r="Q64">
            <v>-593849283.74000001</v>
          </cell>
          <cell r="R64">
            <v>593849283.74000001</v>
          </cell>
        </row>
        <row r="65">
          <cell r="A65" t="str">
            <v>ECOS</v>
          </cell>
          <cell r="B65">
            <v>430284.04</v>
          </cell>
          <cell r="C65">
            <v>-57556326.939999998</v>
          </cell>
          <cell r="D65">
            <v>-6128609.5300000003</v>
          </cell>
          <cell r="E65">
            <v>430216</v>
          </cell>
          <cell r="F65">
            <v>-64127797.280000001</v>
          </cell>
          <cell r="H65">
            <v>166342.48000000001</v>
          </cell>
          <cell r="I65">
            <v>192940.86</v>
          </cell>
          <cell r="J65">
            <v>-432795.2</v>
          </cell>
          <cell r="K65">
            <v>-127025745.57000001</v>
          </cell>
          <cell r="L65">
            <v>-432795.2</v>
          </cell>
          <cell r="M65">
            <v>432795.2</v>
          </cell>
          <cell r="N65">
            <v>359283.33999999997</v>
          </cell>
          <cell r="O65">
            <v>-63684936.469999999</v>
          </cell>
          <cell r="P65">
            <v>63684936.469999999</v>
          </cell>
          <cell r="Q65">
            <v>-64127797.280000001</v>
          </cell>
          <cell r="R65">
            <v>64127797.280000001</v>
          </cell>
        </row>
        <row r="66">
          <cell r="A66" t="str">
            <v>EDS PREV</v>
          </cell>
          <cell r="B66">
            <v>279845.46000000002</v>
          </cell>
          <cell r="E66">
            <v>279845.46000000002</v>
          </cell>
          <cell r="I66">
            <v>279845.46000000002</v>
          </cell>
          <cell r="K66">
            <v>839536.38000000012</v>
          </cell>
          <cell r="M66">
            <v>0</v>
          </cell>
          <cell r="N66">
            <v>279845.46000000002</v>
          </cell>
          <cell r="O66">
            <v>0</v>
          </cell>
          <cell r="P66">
            <v>0</v>
          </cell>
          <cell r="R66">
            <v>0</v>
          </cell>
        </row>
        <row r="67">
          <cell r="A67" t="str">
            <v>ELANCO PREV</v>
          </cell>
          <cell r="B67">
            <v>5985786.46</v>
          </cell>
          <cell r="C67">
            <v>-4267188.1900000004</v>
          </cell>
          <cell r="E67">
            <v>5985630.0499999998</v>
          </cell>
          <cell r="F67">
            <v>-5440229.8600000003</v>
          </cell>
          <cell r="H67">
            <v>2197708.52</v>
          </cell>
          <cell r="I67">
            <v>3743427.83</v>
          </cell>
          <cell r="J67">
            <v>-107483.27</v>
          </cell>
          <cell r="K67">
            <v>8097651.5399999991</v>
          </cell>
          <cell r="L67">
            <v>-107483.27</v>
          </cell>
          <cell r="M67">
            <v>107483.27</v>
          </cell>
          <cell r="N67">
            <v>5941136.3499999996</v>
          </cell>
          <cell r="O67">
            <v>-4267188.1900000004</v>
          </cell>
          <cell r="P67">
            <v>4267188.1900000004</v>
          </cell>
          <cell r="Q67">
            <v>-5440229.8600000003</v>
          </cell>
          <cell r="R67">
            <v>5440229.8600000003</v>
          </cell>
        </row>
        <row r="68">
          <cell r="A68" t="str">
            <v>ELETRA</v>
          </cell>
          <cell r="B68">
            <v>48579660.229999997</v>
          </cell>
          <cell r="C68">
            <v>-44817091.210000001</v>
          </cell>
          <cell r="E68">
            <v>21611836.309999999</v>
          </cell>
          <cell r="F68">
            <v>-64632942.07</v>
          </cell>
          <cell r="H68">
            <v>11744370.73</v>
          </cell>
          <cell r="I68">
            <v>7998545.0599999996</v>
          </cell>
          <cell r="J68">
            <v>-19617868.620000001</v>
          </cell>
          <cell r="K68">
            <v>-39133489.570000008</v>
          </cell>
          <cell r="L68">
            <v>-19617868.620000001</v>
          </cell>
          <cell r="M68">
            <v>19617868.620000001</v>
          </cell>
          <cell r="N68">
            <v>19742915.789999999</v>
          </cell>
          <cell r="O68">
            <v>-44817091.210000001</v>
          </cell>
          <cell r="P68">
            <v>44817091.210000001</v>
          </cell>
          <cell r="Q68">
            <v>-64632942.07</v>
          </cell>
          <cell r="R68">
            <v>64632942.07</v>
          </cell>
        </row>
        <row r="69">
          <cell r="A69" t="str">
            <v>ELETROS</v>
          </cell>
          <cell r="B69">
            <v>174899008.78999999</v>
          </cell>
          <cell r="C69">
            <v>-355536879</v>
          </cell>
          <cell r="D69">
            <v>-660308.01</v>
          </cell>
          <cell r="E69">
            <v>164268134.55000001</v>
          </cell>
          <cell r="F69">
            <v>-398616012.73000002</v>
          </cell>
          <cell r="H69">
            <v>103325965.31999999</v>
          </cell>
          <cell r="I69">
            <v>58128460.670000002</v>
          </cell>
          <cell r="J69">
            <v>-27773442.219999999</v>
          </cell>
          <cell r="K69">
            <v>-281965072.63</v>
          </cell>
          <cell r="L69">
            <v>-27773442.219999999</v>
          </cell>
          <cell r="M69">
            <v>27773442.219999999</v>
          </cell>
          <cell r="N69">
            <v>161454425.99000001</v>
          </cell>
          <cell r="O69">
            <v>-356197187.00999999</v>
          </cell>
          <cell r="P69">
            <v>356197187.00999999</v>
          </cell>
          <cell r="Q69">
            <v>-398616012.73000002</v>
          </cell>
          <cell r="R69">
            <v>398616012.73000002</v>
          </cell>
        </row>
        <row r="70">
          <cell r="A70" t="str">
            <v>ELOS</v>
          </cell>
          <cell r="B70">
            <v>134077093.23999999</v>
          </cell>
          <cell r="C70">
            <v>-285886335.17000002</v>
          </cell>
          <cell r="D70">
            <v>-6323679.5700000003</v>
          </cell>
          <cell r="E70">
            <v>99081012.519999996</v>
          </cell>
          <cell r="F70">
            <v>-298042690.33999997</v>
          </cell>
          <cell r="G70">
            <v>309455.98</v>
          </cell>
          <cell r="H70">
            <v>58584251.850000001</v>
          </cell>
          <cell r="I70">
            <v>33248047.050000001</v>
          </cell>
          <cell r="J70">
            <v>-1401304.48</v>
          </cell>
          <cell r="K70">
            <v>-266354148.91999993</v>
          </cell>
          <cell r="L70">
            <v>-1401304.48</v>
          </cell>
          <cell r="M70">
            <v>1401304.48</v>
          </cell>
          <cell r="N70">
            <v>92141754.879999995</v>
          </cell>
          <cell r="O70">
            <v>-292210014.74000001</v>
          </cell>
          <cell r="P70">
            <v>292210014.74000001</v>
          </cell>
          <cell r="Q70">
            <v>-298042690.33999997</v>
          </cell>
          <cell r="R70">
            <v>298042690.33999997</v>
          </cell>
        </row>
        <row r="71">
          <cell r="A71" t="str">
            <v>EMBRAER PREV</v>
          </cell>
          <cell r="B71">
            <v>138947881.03</v>
          </cell>
          <cell r="C71">
            <v>-86784639.950000003</v>
          </cell>
          <cell r="E71">
            <v>135922360.47</v>
          </cell>
          <cell r="F71">
            <v>-120470068.06</v>
          </cell>
          <cell r="H71">
            <v>69942332.590000004</v>
          </cell>
          <cell r="I71">
            <v>62221698.770000003</v>
          </cell>
          <cell r="J71">
            <v>-33683821.829999998</v>
          </cell>
          <cell r="K71">
            <v>166095743.02000004</v>
          </cell>
          <cell r="L71">
            <v>-33683821.829999998</v>
          </cell>
          <cell r="M71">
            <v>33683821.829999998</v>
          </cell>
          <cell r="N71">
            <v>132164031.36000001</v>
          </cell>
          <cell r="O71">
            <v>-86784639.950000003</v>
          </cell>
          <cell r="P71">
            <v>86784639.950000003</v>
          </cell>
          <cell r="Q71">
            <v>-120470068.06</v>
          </cell>
          <cell r="R71">
            <v>120470068.06</v>
          </cell>
        </row>
        <row r="72">
          <cell r="A72" t="str">
            <v>ENERGISAPREV</v>
          </cell>
          <cell r="B72">
            <v>420775231.79000002</v>
          </cell>
          <cell r="C72">
            <v>-115234119.39</v>
          </cell>
          <cell r="D72">
            <v>-5351018.04</v>
          </cell>
          <cell r="E72">
            <v>60731926.149999999</v>
          </cell>
          <cell r="F72">
            <v>-483289815.31999999</v>
          </cell>
          <cell r="H72">
            <v>30693989.18</v>
          </cell>
          <cell r="I72">
            <v>29790247.489999998</v>
          </cell>
          <cell r="J72">
            <v>-17816638.940000001</v>
          </cell>
          <cell r="K72">
            <v>-79700197.079999998</v>
          </cell>
          <cell r="L72">
            <v>-17816638.940000001</v>
          </cell>
          <cell r="M72">
            <v>17816638.940000001</v>
          </cell>
          <cell r="N72">
            <v>60484236.670000002</v>
          </cell>
          <cell r="O72">
            <v>-120585137.43000001</v>
          </cell>
          <cell r="P72">
            <v>120585137.43000001</v>
          </cell>
          <cell r="Q72">
            <v>-483289815.31999999</v>
          </cell>
          <cell r="R72">
            <v>483289815.31999999</v>
          </cell>
        </row>
        <row r="73">
          <cell r="A73" t="str">
            <v>ENERPREV</v>
          </cell>
          <cell r="B73">
            <v>56639725.060000002</v>
          </cell>
          <cell r="C73">
            <v>-104621687.58</v>
          </cell>
          <cell r="D73">
            <v>-5710649.46</v>
          </cell>
          <cell r="E73">
            <v>37679305.159999996</v>
          </cell>
          <cell r="F73">
            <v>-119270422.75</v>
          </cell>
          <cell r="H73">
            <v>18610226.960000001</v>
          </cell>
          <cell r="I73">
            <v>18432814.5</v>
          </cell>
          <cell r="J73">
            <v>-2536640.85</v>
          </cell>
          <cell r="K73">
            <v>-100777328.95999998</v>
          </cell>
          <cell r="L73">
            <v>-2536640.85</v>
          </cell>
          <cell r="M73">
            <v>2536640.85</v>
          </cell>
          <cell r="N73">
            <v>37043041.460000001</v>
          </cell>
          <cell r="O73">
            <v>-110332337.03999999</v>
          </cell>
          <cell r="P73">
            <v>110332337.03999999</v>
          </cell>
          <cell r="Q73">
            <v>-119270422.75</v>
          </cell>
          <cell r="R73">
            <v>119270422.75</v>
          </cell>
        </row>
        <row r="74">
          <cell r="A74" t="str">
            <v>EQTPREV</v>
          </cell>
          <cell r="B74">
            <v>18401296.829999998</v>
          </cell>
          <cell r="C74">
            <v>-96892540.239999995</v>
          </cell>
          <cell r="D74">
            <v>-1143603.02</v>
          </cell>
          <cell r="E74">
            <v>18342329.59</v>
          </cell>
          <cell r="F74">
            <v>-105129330.20999999</v>
          </cell>
          <cell r="H74">
            <v>8992797.5099999998</v>
          </cell>
          <cell r="I74">
            <v>8634487.9900000002</v>
          </cell>
          <cell r="J74">
            <v>-6428802.0999999996</v>
          </cell>
          <cell r="K74">
            <v>-155223363.64999998</v>
          </cell>
          <cell r="L74">
            <v>-6428802.0999999996</v>
          </cell>
          <cell r="M74">
            <v>6428802.0999999996</v>
          </cell>
          <cell r="N74">
            <v>17627285.5</v>
          </cell>
          <cell r="O74">
            <v>-98036143.25999999</v>
          </cell>
          <cell r="P74">
            <v>98036143.25999999</v>
          </cell>
          <cell r="Q74">
            <v>-105129330.20999999</v>
          </cell>
          <cell r="R74">
            <v>105129330.20999999</v>
          </cell>
        </row>
        <row r="75">
          <cell r="A75" t="str">
            <v>FABASA</v>
          </cell>
          <cell r="B75">
            <v>45707260.219999999</v>
          </cell>
          <cell r="C75">
            <v>-39727043.100000001</v>
          </cell>
          <cell r="D75">
            <v>-1814862.8</v>
          </cell>
          <cell r="E75">
            <v>45707260.219999999</v>
          </cell>
          <cell r="F75">
            <v>-51711570.359999999</v>
          </cell>
          <cell r="H75">
            <v>22739019.739999998</v>
          </cell>
          <cell r="I75">
            <v>19488746.390000001</v>
          </cell>
          <cell r="J75">
            <v>-10105365.140000001</v>
          </cell>
          <cell r="K75">
            <v>30283445.170000002</v>
          </cell>
          <cell r="L75">
            <v>-10105365.140000001</v>
          </cell>
          <cell r="M75">
            <v>10105365.140000001</v>
          </cell>
          <cell r="N75">
            <v>42227766.129999995</v>
          </cell>
          <cell r="O75">
            <v>-41541905.899999999</v>
          </cell>
          <cell r="P75">
            <v>41541905.899999999</v>
          </cell>
          <cell r="Q75">
            <v>-51711570.359999999</v>
          </cell>
          <cell r="R75">
            <v>51711570.359999999</v>
          </cell>
        </row>
        <row r="76">
          <cell r="A76" t="str">
            <v>FACEB</v>
          </cell>
          <cell r="B76">
            <v>19742200.890000001</v>
          </cell>
          <cell r="C76">
            <v>-117795988.95999999</v>
          </cell>
          <cell r="D76">
            <v>-14655.9</v>
          </cell>
          <cell r="E76">
            <v>9482539.6799999997</v>
          </cell>
          <cell r="F76">
            <v>-185693447.68000001</v>
          </cell>
          <cell r="H76">
            <v>6261990.0999999996</v>
          </cell>
          <cell r="I76">
            <v>3073668.02</v>
          </cell>
          <cell r="J76">
            <v>-50781060.740000002</v>
          </cell>
          <cell r="K76">
            <v>-315724754.59000003</v>
          </cell>
          <cell r="L76">
            <v>-50781060.740000002</v>
          </cell>
          <cell r="M76">
            <v>50781060.740000002</v>
          </cell>
          <cell r="N76">
            <v>9335658.1199999992</v>
          </cell>
          <cell r="O76">
            <v>-117810644.86</v>
          </cell>
          <cell r="P76">
            <v>117810644.86</v>
          </cell>
          <cell r="Q76">
            <v>-185693447.68000001</v>
          </cell>
          <cell r="R76">
            <v>185693447.68000001</v>
          </cell>
        </row>
        <row r="77">
          <cell r="A77" t="str">
            <v>FACHESF</v>
          </cell>
          <cell r="B77">
            <v>496720681.63999999</v>
          </cell>
          <cell r="C77">
            <v>-672321825.36000001</v>
          </cell>
          <cell r="E77">
            <v>168478041.77000001</v>
          </cell>
          <cell r="F77">
            <v>-1145361777.8</v>
          </cell>
          <cell r="G77">
            <v>4622689.5199999996</v>
          </cell>
          <cell r="H77">
            <v>102993000.31999999</v>
          </cell>
          <cell r="I77">
            <v>59934434.829999998</v>
          </cell>
          <cell r="J77">
            <v>-325863969.29000002</v>
          </cell>
          <cell r="K77">
            <v>-1310798724.3700001</v>
          </cell>
          <cell r="L77">
            <v>-325863969.29000002</v>
          </cell>
          <cell r="M77">
            <v>325863969.29000002</v>
          </cell>
          <cell r="N77">
            <v>167550124.66999999</v>
          </cell>
          <cell r="O77">
            <v>-672321825.36000001</v>
          </cell>
          <cell r="P77">
            <v>672321825.36000001</v>
          </cell>
          <cell r="Q77">
            <v>-1145361777.8</v>
          </cell>
          <cell r="R77">
            <v>1145361777.8</v>
          </cell>
        </row>
        <row r="78">
          <cell r="A78" t="str">
            <v>FAELCE</v>
          </cell>
          <cell r="B78">
            <v>13668850.17</v>
          </cell>
          <cell r="C78">
            <v>-85761564.780000001</v>
          </cell>
          <cell r="D78">
            <v>-192571.73</v>
          </cell>
          <cell r="E78">
            <v>13663830.939999999</v>
          </cell>
          <cell r="F78">
            <v>-90805509.200000003</v>
          </cell>
          <cell r="H78">
            <v>7670431.4500000002</v>
          </cell>
          <cell r="I78">
            <v>5560477.4500000002</v>
          </cell>
          <cell r="J78">
            <v>-4657536.0599999996</v>
          </cell>
          <cell r="K78">
            <v>-140853591.76000005</v>
          </cell>
          <cell r="L78">
            <v>-4657536.0599999996</v>
          </cell>
          <cell r="M78">
            <v>4657536.0599999996</v>
          </cell>
          <cell r="N78">
            <v>13230908.9</v>
          </cell>
          <cell r="O78">
            <v>-85954136.510000005</v>
          </cell>
          <cell r="P78">
            <v>85954136.510000005</v>
          </cell>
          <cell r="Q78">
            <v>-90805509.200000003</v>
          </cell>
          <cell r="R78">
            <v>90805509.200000003</v>
          </cell>
        </row>
        <row r="79">
          <cell r="A79" t="str">
            <v>FAMILIA PREVIDENCIA</v>
          </cell>
          <cell r="B79">
            <v>357175059.48000002</v>
          </cell>
          <cell r="C79">
            <v>-597753169.32000005</v>
          </cell>
          <cell r="D79">
            <v>-88357.74</v>
          </cell>
          <cell r="E79">
            <v>296638032.06</v>
          </cell>
          <cell r="F79">
            <v>-789609503.51999998</v>
          </cell>
          <cell r="H79">
            <v>70024859.640000001</v>
          </cell>
          <cell r="I79">
            <v>202969493.72</v>
          </cell>
          <cell r="J79">
            <v>-62709686.439999998</v>
          </cell>
          <cell r="K79">
            <v>-523353272.11999995</v>
          </cell>
          <cell r="L79">
            <v>-62709686.439999998</v>
          </cell>
          <cell r="M79">
            <v>62709686.439999998</v>
          </cell>
          <cell r="N79">
            <v>272994353.36000001</v>
          </cell>
          <cell r="O79">
            <v>-597841527.06000006</v>
          </cell>
          <cell r="P79">
            <v>597841527.06000006</v>
          </cell>
          <cell r="Q79">
            <v>-789609503.51999998</v>
          </cell>
          <cell r="R79">
            <v>789609503.51999998</v>
          </cell>
        </row>
        <row r="80">
          <cell r="A80" t="str">
            <v>FAPECE</v>
          </cell>
          <cell r="B80">
            <v>6852181.0599999996</v>
          </cell>
          <cell r="C80">
            <v>-4841176.3099999996</v>
          </cell>
          <cell r="D80">
            <v>-102991.65</v>
          </cell>
          <cell r="E80">
            <v>3394203.18</v>
          </cell>
          <cell r="F80">
            <v>-4996681.3</v>
          </cell>
          <cell r="H80">
            <v>1859878.74</v>
          </cell>
          <cell r="I80">
            <v>1534324.44</v>
          </cell>
          <cell r="J80">
            <v>-52513.34</v>
          </cell>
          <cell r="K80">
            <v>3647224.8200000008</v>
          </cell>
          <cell r="L80">
            <v>-52513.34</v>
          </cell>
          <cell r="M80">
            <v>52513.34</v>
          </cell>
          <cell r="N80">
            <v>3394203.1799999997</v>
          </cell>
          <cell r="O80">
            <v>-4944167.96</v>
          </cell>
          <cell r="P80">
            <v>4944167.96</v>
          </cell>
          <cell r="Q80">
            <v>-4996681.3</v>
          </cell>
          <cell r="R80">
            <v>4996681.3</v>
          </cell>
        </row>
        <row r="81">
          <cell r="A81" t="str">
            <v>FAPERS</v>
          </cell>
          <cell r="B81">
            <v>26750277.859999999</v>
          </cell>
          <cell r="C81">
            <v>-34085285.32</v>
          </cell>
          <cell r="D81">
            <v>-765364.81</v>
          </cell>
          <cell r="E81">
            <v>20183167.309999999</v>
          </cell>
          <cell r="F81">
            <v>-38866488.770000003</v>
          </cell>
          <cell r="H81">
            <v>11811334.789999999</v>
          </cell>
          <cell r="I81">
            <v>6759585.0199999996</v>
          </cell>
          <cell r="J81">
            <v>-3835643.65</v>
          </cell>
          <cell r="K81">
            <v>-12048417.570000006</v>
          </cell>
          <cell r="L81">
            <v>-3835643.65</v>
          </cell>
          <cell r="M81">
            <v>3835643.65</v>
          </cell>
          <cell r="N81">
            <v>18570919.809999999</v>
          </cell>
          <cell r="O81">
            <v>-34850650.130000003</v>
          </cell>
          <cell r="P81">
            <v>34850650.130000003</v>
          </cell>
          <cell r="Q81">
            <v>-38866488.770000003</v>
          </cell>
          <cell r="R81">
            <v>38866488.770000003</v>
          </cell>
        </row>
        <row r="82">
          <cell r="A82" t="str">
            <v>FAPES</v>
          </cell>
          <cell r="B82">
            <v>453663300.02999997</v>
          </cell>
          <cell r="C82">
            <v>-885714660.90999997</v>
          </cell>
          <cell r="D82">
            <v>-474477.18</v>
          </cell>
          <cell r="E82">
            <v>453499948.00999999</v>
          </cell>
          <cell r="F82">
            <v>-891312050.07000005</v>
          </cell>
          <cell r="H82">
            <v>205631232.72999999</v>
          </cell>
          <cell r="I82">
            <v>204613975.78</v>
          </cell>
          <cell r="J82">
            <v>-1357774.17</v>
          </cell>
          <cell r="K82">
            <v>-461450505.78000015</v>
          </cell>
          <cell r="L82">
            <v>-1357774.17</v>
          </cell>
          <cell r="M82">
            <v>1357774.17</v>
          </cell>
          <cell r="N82">
            <v>410245208.50999999</v>
          </cell>
          <cell r="O82">
            <v>-886189138.08999991</v>
          </cell>
          <cell r="P82">
            <v>886189138.08999991</v>
          </cell>
          <cell r="Q82">
            <v>-891312050.07000005</v>
          </cell>
          <cell r="R82">
            <v>891312050.07000005</v>
          </cell>
        </row>
        <row r="83">
          <cell r="A83" t="str">
            <v>FAPIEB</v>
          </cell>
          <cell r="B83">
            <v>0</v>
          </cell>
          <cell r="C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A84" t="str">
            <v>FASC</v>
          </cell>
          <cell r="B84">
            <v>31319366.829999998</v>
          </cell>
          <cell r="C84">
            <v>-83741626.129999995</v>
          </cell>
          <cell r="D84">
            <v>-109557.78</v>
          </cell>
          <cell r="E84">
            <v>30998443.969999999</v>
          </cell>
          <cell r="F84">
            <v>-108661871.97</v>
          </cell>
          <cell r="H84">
            <v>15653704.73</v>
          </cell>
          <cell r="I84">
            <v>14546543.880000001</v>
          </cell>
          <cell r="J84">
            <v>-7589211.6600000001</v>
          </cell>
          <cell r="K84">
            <v>-107584208.13</v>
          </cell>
          <cell r="L84">
            <v>-7589211.6600000001</v>
          </cell>
          <cell r="M84">
            <v>7589211.6600000001</v>
          </cell>
          <cell r="N84">
            <v>30200248.609999999</v>
          </cell>
          <cell r="O84">
            <v>-83851183.909999996</v>
          </cell>
          <cell r="P84">
            <v>83851183.909999996</v>
          </cell>
          <cell r="Q84">
            <v>-108661871.97</v>
          </cell>
          <cell r="R84">
            <v>108661871.97</v>
          </cell>
        </row>
        <row r="85">
          <cell r="A85" t="str">
            <v>FATL</v>
          </cell>
          <cell r="B85">
            <v>129882324.56999999</v>
          </cell>
          <cell r="C85">
            <v>-578318137.33000004</v>
          </cell>
          <cell r="D85">
            <v>-3603192.48</v>
          </cell>
          <cell r="E85">
            <v>35237948.049999997</v>
          </cell>
          <cell r="F85">
            <v>-950080813.96000004</v>
          </cell>
          <cell r="G85">
            <v>296361.59999999998</v>
          </cell>
          <cell r="H85">
            <v>16164501.27</v>
          </cell>
          <cell r="I85">
            <v>14821224.91</v>
          </cell>
          <cell r="J85">
            <v>-155252838.31999999</v>
          </cell>
          <cell r="K85">
            <v>-1490852621.6900001</v>
          </cell>
          <cell r="L85">
            <v>-155252838.31999999</v>
          </cell>
          <cell r="M85">
            <v>155252838.31999999</v>
          </cell>
          <cell r="N85">
            <v>31282087.780000001</v>
          </cell>
          <cell r="O85">
            <v>-581921329.81000006</v>
          </cell>
          <cell r="P85">
            <v>581921329.81000006</v>
          </cell>
          <cell r="Q85">
            <v>-950080813.96000004</v>
          </cell>
          <cell r="R85">
            <v>950080813.96000004</v>
          </cell>
        </row>
        <row r="86">
          <cell r="A86" t="str">
            <v>FGV-PREVI</v>
          </cell>
          <cell r="B86">
            <v>27940492.399999999</v>
          </cell>
          <cell r="C86">
            <v>-13845753.98</v>
          </cell>
          <cell r="D86">
            <v>-79163.48</v>
          </cell>
          <cell r="E86">
            <v>27940027.199999999</v>
          </cell>
          <cell r="F86">
            <v>-29374829.379999999</v>
          </cell>
          <cell r="H86">
            <v>15642920.17</v>
          </cell>
          <cell r="I86">
            <v>12033699.460000001</v>
          </cell>
          <cell r="J86">
            <v>-13619347.439999999</v>
          </cell>
          <cell r="K86">
            <v>26638044.950000003</v>
          </cell>
          <cell r="L86">
            <v>-13619347.439999999</v>
          </cell>
          <cell r="M86">
            <v>13619347.439999999</v>
          </cell>
          <cell r="N86">
            <v>27676619.630000003</v>
          </cell>
          <cell r="O86">
            <v>-13924917.460000001</v>
          </cell>
          <cell r="P86">
            <v>13924917.460000001</v>
          </cell>
          <cell r="Q86">
            <v>-29374829.379999999</v>
          </cell>
          <cell r="R86">
            <v>29374829.379999999</v>
          </cell>
        </row>
        <row r="87">
          <cell r="A87" t="str">
            <v>FIBRA</v>
          </cell>
          <cell r="B87">
            <v>160770292.36000001</v>
          </cell>
          <cell r="C87">
            <v>-303038794.62</v>
          </cell>
          <cell r="D87">
            <v>-50180.29</v>
          </cell>
          <cell r="E87">
            <v>124887748.69</v>
          </cell>
          <cell r="F87">
            <v>-305543678.30000001</v>
          </cell>
          <cell r="H87">
            <v>53295290.799999997</v>
          </cell>
          <cell r="I87">
            <v>61459780.079999998</v>
          </cell>
          <cell r="J87">
            <v>-2454703.39</v>
          </cell>
          <cell r="K87">
            <v>-210674244.66999996</v>
          </cell>
          <cell r="L87">
            <v>-2454703.39</v>
          </cell>
          <cell r="M87">
            <v>2454703.39</v>
          </cell>
          <cell r="N87">
            <v>114755070.88</v>
          </cell>
          <cell r="O87">
            <v>-303088974.91000003</v>
          </cell>
          <cell r="P87">
            <v>303088974.91000003</v>
          </cell>
          <cell r="Q87">
            <v>-305543678.30000001</v>
          </cell>
          <cell r="R87">
            <v>305543678.30000001</v>
          </cell>
        </row>
        <row r="88">
          <cell r="A88" t="str">
            <v>FIOPREV</v>
          </cell>
          <cell r="B88">
            <v>68399.45</v>
          </cell>
          <cell r="F88">
            <v>-274968.95</v>
          </cell>
          <cell r="K88">
            <v>-206569.5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-274968.95</v>
          </cell>
          <cell r="R88">
            <v>274968.95</v>
          </cell>
        </row>
        <row r="89">
          <cell r="A89" t="str">
            <v>FIPECQ</v>
          </cell>
          <cell r="B89">
            <v>21091973.699999999</v>
          </cell>
          <cell r="C89">
            <v>-58245229.560000002</v>
          </cell>
          <cell r="D89">
            <v>-941249.54</v>
          </cell>
          <cell r="E89">
            <v>20351303.18</v>
          </cell>
          <cell r="F89">
            <v>-60287517.880000003</v>
          </cell>
          <cell r="G89">
            <v>2695699.21</v>
          </cell>
          <cell r="H89">
            <v>9534100.9499999993</v>
          </cell>
          <cell r="I89">
            <v>6556370.96</v>
          </cell>
          <cell r="J89">
            <v>-595080.49</v>
          </cell>
          <cell r="K89">
            <v>-59839629.469999999</v>
          </cell>
          <cell r="L89">
            <v>-595080.49</v>
          </cell>
          <cell r="M89">
            <v>595080.49</v>
          </cell>
          <cell r="N89">
            <v>18786171.120000001</v>
          </cell>
          <cell r="O89">
            <v>-59186479.100000001</v>
          </cell>
          <cell r="P89">
            <v>59186479.100000001</v>
          </cell>
          <cell r="Q89">
            <v>-60287517.880000003</v>
          </cell>
          <cell r="R89">
            <v>60287517.880000003</v>
          </cell>
        </row>
        <row r="90">
          <cell r="A90" t="str">
            <v>FORLUZ</v>
          </cell>
          <cell r="B90">
            <v>329173821.86000001</v>
          </cell>
          <cell r="C90">
            <v>-1237569726.46</v>
          </cell>
          <cell r="D90">
            <v>-48512.26</v>
          </cell>
          <cell r="E90">
            <v>260404878.88</v>
          </cell>
          <cell r="F90">
            <v>-1253069711.03</v>
          </cell>
          <cell r="H90">
            <v>95372277.989999995</v>
          </cell>
          <cell r="I90">
            <v>113964982.02</v>
          </cell>
          <cell r="J90">
            <v>-13122096.310000001</v>
          </cell>
          <cell r="K90">
            <v>-1704894085.3099999</v>
          </cell>
          <cell r="L90">
            <v>-13122096.310000001</v>
          </cell>
          <cell r="M90">
            <v>13122096.310000001</v>
          </cell>
          <cell r="N90">
            <v>209337260.00999999</v>
          </cell>
          <cell r="O90">
            <v>-1237618238.72</v>
          </cell>
          <cell r="P90">
            <v>1237618238.72</v>
          </cell>
          <cell r="Q90">
            <v>-1253069711.03</v>
          </cell>
          <cell r="R90">
            <v>1253069711.03</v>
          </cell>
        </row>
        <row r="91">
          <cell r="A91" t="str">
            <v>FUCAP</v>
          </cell>
          <cell r="B91">
            <v>3846695.21</v>
          </cell>
          <cell r="C91">
            <v>-11859914.539999999</v>
          </cell>
          <cell r="E91">
            <v>3846695.21</v>
          </cell>
          <cell r="F91">
            <v>-12724630.359999999</v>
          </cell>
          <cell r="G91">
            <v>3846695.21</v>
          </cell>
          <cell r="J91">
            <v>-864715.82</v>
          </cell>
          <cell r="K91">
            <v>-13909175.089999996</v>
          </cell>
          <cell r="L91">
            <v>-864715.82</v>
          </cell>
          <cell r="M91">
            <v>864715.82</v>
          </cell>
          <cell r="N91">
            <v>3846695.21</v>
          </cell>
          <cell r="O91">
            <v>-11859914.539999999</v>
          </cell>
          <cell r="P91">
            <v>11859914.539999999</v>
          </cell>
          <cell r="Q91">
            <v>-12724630.359999999</v>
          </cell>
          <cell r="R91">
            <v>12724630.359999999</v>
          </cell>
        </row>
        <row r="92">
          <cell r="A92" t="str">
            <v>FUMPRESC</v>
          </cell>
          <cell r="B92">
            <v>8093074.3300000001</v>
          </cell>
          <cell r="C92">
            <v>-9422120.9199999999</v>
          </cell>
          <cell r="E92">
            <v>7293493.5499999998</v>
          </cell>
          <cell r="F92">
            <v>-10092397.34</v>
          </cell>
          <cell r="H92">
            <v>3729330.05</v>
          </cell>
          <cell r="I92">
            <v>3340001.73</v>
          </cell>
          <cell r="J92">
            <v>-122378.8</v>
          </cell>
          <cell r="K92">
            <v>2819002.6</v>
          </cell>
          <cell r="L92">
            <v>-122378.8</v>
          </cell>
          <cell r="M92">
            <v>122378.8</v>
          </cell>
          <cell r="N92">
            <v>7069331.7799999993</v>
          </cell>
          <cell r="O92">
            <v>-9422120.9199999999</v>
          </cell>
          <cell r="P92">
            <v>9422120.9199999999</v>
          </cell>
          <cell r="Q92">
            <v>-10092397.34</v>
          </cell>
          <cell r="R92">
            <v>10092397.34</v>
          </cell>
        </row>
        <row r="93">
          <cell r="A93" t="str">
            <v>FUNBEP</v>
          </cell>
          <cell r="B93">
            <v>126601013.28</v>
          </cell>
          <cell r="C93">
            <v>-534494447.27999997</v>
          </cell>
          <cell r="D93">
            <v>-426019.7</v>
          </cell>
          <cell r="E93">
            <v>61079659.939999998</v>
          </cell>
          <cell r="F93">
            <v>-535255275.38</v>
          </cell>
          <cell r="H93">
            <v>49483491.25</v>
          </cell>
          <cell r="I93">
            <v>11335264.99</v>
          </cell>
          <cell r="J93">
            <v>-284926.2</v>
          </cell>
          <cell r="K93">
            <v>-821961239.10000002</v>
          </cell>
          <cell r="L93">
            <v>-284926.2</v>
          </cell>
          <cell r="M93">
            <v>284926.2</v>
          </cell>
          <cell r="N93">
            <v>60818756.240000002</v>
          </cell>
          <cell r="O93">
            <v>-534920466.97999996</v>
          </cell>
          <cell r="P93">
            <v>534920466.97999996</v>
          </cell>
          <cell r="Q93">
            <v>-535255275.38</v>
          </cell>
          <cell r="R93">
            <v>535255275.38</v>
          </cell>
        </row>
        <row r="94">
          <cell r="A94" t="str">
            <v>FUNCASAL</v>
          </cell>
          <cell r="B94">
            <v>16650695.869999999</v>
          </cell>
          <cell r="C94">
            <v>-14659546.57</v>
          </cell>
          <cell r="E94">
            <v>2945532.81</v>
          </cell>
          <cell r="F94">
            <v>-14661887.470000001</v>
          </cell>
          <cell r="H94">
            <v>1399526.16</v>
          </cell>
          <cell r="I94">
            <v>1334400.3899999999</v>
          </cell>
          <cell r="J94">
            <v>-2029.97</v>
          </cell>
          <cell r="K94">
            <v>-6993308.7800000012</v>
          </cell>
          <cell r="L94">
            <v>-2029.97</v>
          </cell>
          <cell r="M94">
            <v>2029.97</v>
          </cell>
          <cell r="N94">
            <v>2733926.55</v>
          </cell>
          <cell r="O94">
            <v>-14659546.57</v>
          </cell>
          <cell r="P94">
            <v>14659546.57</v>
          </cell>
          <cell r="Q94">
            <v>-14661887.470000001</v>
          </cell>
          <cell r="R94">
            <v>14661887.470000001</v>
          </cell>
        </row>
        <row r="95">
          <cell r="A95" t="str">
            <v>FUNCEF</v>
          </cell>
          <cell r="B95">
            <v>3731825000.9899998</v>
          </cell>
          <cell r="C95">
            <v>-4184179067.0999999</v>
          </cell>
          <cell r="D95">
            <v>-35542408.93</v>
          </cell>
          <cell r="E95">
            <v>3126355519.5999999</v>
          </cell>
          <cell r="F95">
            <v>-4448674467.8500004</v>
          </cell>
          <cell r="H95">
            <v>1917434194.02</v>
          </cell>
          <cell r="I95">
            <v>1202450646.98</v>
          </cell>
          <cell r="J95">
            <v>-216053104.46000001</v>
          </cell>
          <cell r="K95">
            <v>1093616313.2499995</v>
          </cell>
          <cell r="L95">
            <v>-216053104.46000001</v>
          </cell>
          <cell r="M95">
            <v>216053104.46000001</v>
          </cell>
          <cell r="N95">
            <v>3119884841</v>
          </cell>
          <cell r="O95">
            <v>-4219721476.0299997</v>
          </cell>
          <cell r="P95">
            <v>4219721476.0299997</v>
          </cell>
          <cell r="Q95">
            <v>-4448674467.8500004</v>
          </cell>
          <cell r="R95">
            <v>4448674467.8500004</v>
          </cell>
        </row>
        <row r="96">
          <cell r="A96" t="str">
            <v>FUNCESP</v>
          </cell>
          <cell r="B96">
            <v>2924015049.0999999</v>
          </cell>
          <cell r="C96">
            <v>-3192807329.5799999</v>
          </cell>
          <cell r="D96">
            <v>-302064512.06</v>
          </cell>
          <cell r="E96">
            <v>299528500.83999997</v>
          </cell>
          <cell r="F96">
            <v>-4723473089.4499998</v>
          </cell>
          <cell r="H96">
            <v>205187908.43000001</v>
          </cell>
          <cell r="I96">
            <v>52981759.200000003</v>
          </cell>
          <cell r="J96">
            <v>-37815680.079999998</v>
          </cell>
          <cell r="K96">
            <v>-4774447393.5999994</v>
          </cell>
          <cell r="L96">
            <v>-37815680.079999998</v>
          </cell>
          <cell r="M96">
            <v>37815680.079999998</v>
          </cell>
          <cell r="N96">
            <v>258169667.63</v>
          </cell>
          <cell r="O96">
            <v>-3494871841.6399999</v>
          </cell>
          <cell r="P96">
            <v>3494871841.6399999</v>
          </cell>
          <cell r="Q96">
            <v>-4723473089.4499998</v>
          </cell>
          <cell r="R96">
            <v>4723473089.4499998</v>
          </cell>
        </row>
        <row r="97">
          <cell r="A97" t="str">
            <v>FUND. BRASILSAT</v>
          </cell>
          <cell r="B97">
            <v>131593.18</v>
          </cell>
          <cell r="C97">
            <v>-277275.07</v>
          </cell>
          <cell r="E97">
            <v>131593.18</v>
          </cell>
          <cell r="F97">
            <v>-299844.55</v>
          </cell>
          <cell r="H97">
            <v>78548.53</v>
          </cell>
          <cell r="I97">
            <v>34517.370000000003</v>
          </cell>
          <cell r="J97">
            <v>-22569.48</v>
          </cell>
          <cell r="K97">
            <v>-223436.84000000003</v>
          </cell>
          <cell r="L97">
            <v>-22569.48</v>
          </cell>
          <cell r="M97">
            <v>22569.48</v>
          </cell>
          <cell r="N97">
            <v>113065.9</v>
          </cell>
          <cell r="O97">
            <v>-277275.07</v>
          </cell>
          <cell r="P97">
            <v>277275.07</v>
          </cell>
          <cell r="Q97">
            <v>-299844.55</v>
          </cell>
          <cell r="R97">
            <v>299844.55</v>
          </cell>
        </row>
        <row r="98">
          <cell r="A98" t="str">
            <v>FUNDACAO COPEL</v>
          </cell>
          <cell r="B98">
            <v>167680347.75999999</v>
          </cell>
          <cell r="C98">
            <v>-626057702.67999995</v>
          </cell>
          <cell r="D98">
            <v>-16069706.199999999</v>
          </cell>
          <cell r="E98">
            <v>163331380.69</v>
          </cell>
          <cell r="F98">
            <v>-654939927.61000001</v>
          </cell>
          <cell r="H98">
            <v>101211616.92</v>
          </cell>
          <cell r="I98">
            <v>58141774.43</v>
          </cell>
          <cell r="J98">
            <v>-11288323.449999999</v>
          </cell>
          <cell r="K98">
            <v>-817990540.1400001</v>
          </cell>
          <cell r="L98">
            <v>-11288323.449999999</v>
          </cell>
          <cell r="M98">
            <v>11288323.449999999</v>
          </cell>
          <cell r="N98">
            <v>159353391.34999999</v>
          </cell>
          <cell r="O98">
            <v>-642127408.88</v>
          </cell>
          <cell r="P98">
            <v>642127408.88</v>
          </cell>
          <cell r="Q98">
            <v>-654939927.61000001</v>
          </cell>
          <cell r="R98">
            <v>654939927.61000001</v>
          </cell>
        </row>
        <row r="99">
          <cell r="A99" t="str">
            <v>FUNDACAO CORSAN</v>
          </cell>
          <cell r="B99">
            <v>501523980.47000003</v>
          </cell>
          <cell r="C99">
            <v>-179204745.22999999</v>
          </cell>
          <cell r="D99">
            <v>-1994608.98</v>
          </cell>
          <cell r="E99">
            <v>501501181.55000001</v>
          </cell>
          <cell r="F99">
            <v>-212442767.25</v>
          </cell>
          <cell r="H99">
            <v>57212127.990000002</v>
          </cell>
          <cell r="I99">
            <v>430072421.82999998</v>
          </cell>
          <cell r="J99">
            <v>-29388824.030000001</v>
          </cell>
          <cell r="K99">
            <v>1067278766.3499999</v>
          </cell>
          <cell r="L99">
            <v>-29388824.030000001</v>
          </cell>
          <cell r="M99">
            <v>29388824.030000001</v>
          </cell>
          <cell r="N99">
            <v>487284549.81999999</v>
          </cell>
          <cell r="O99">
            <v>-181199354.20999998</v>
          </cell>
          <cell r="P99">
            <v>181199354.20999998</v>
          </cell>
          <cell r="Q99">
            <v>-212442767.25</v>
          </cell>
          <cell r="R99">
            <v>212442767.25</v>
          </cell>
        </row>
        <row r="100">
          <cell r="A100" t="str">
            <v>FUNDAÇÃO LIBERTAS</v>
          </cell>
          <cell r="B100">
            <v>221314047.65000001</v>
          </cell>
          <cell r="C100">
            <v>-154747598.56999999</v>
          </cell>
          <cell r="D100">
            <v>-9015332.1899999995</v>
          </cell>
          <cell r="E100">
            <v>109661915.06999999</v>
          </cell>
          <cell r="F100">
            <v>-303628341.73000002</v>
          </cell>
          <cell r="H100">
            <v>57104186.630000003</v>
          </cell>
          <cell r="I100">
            <v>51852769.689999998</v>
          </cell>
          <cell r="J100">
            <v>-28169987.030000001</v>
          </cell>
          <cell r="K100">
            <v>-55628340.480000019</v>
          </cell>
          <cell r="L100">
            <v>-28169987.030000001</v>
          </cell>
          <cell r="M100">
            <v>28169987.030000001</v>
          </cell>
          <cell r="N100">
            <v>108956956.31999999</v>
          </cell>
          <cell r="O100">
            <v>-163762930.75999999</v>
          </cell>
          <cell r="P100">
            <v>163762930.75999999</v>
          </cell>
          <cell r="Q100">
            <v>-303628341.73000002</v>
          </cell>
          <cell r="R100">
            <v>303628341.73000002</v>
          </cell>
        </row>
        <row r="101">
          <cell r="A101" t="str">
            <v>FUNDAMBRAS</v>
          </cell>
          <cell r="B101">
            <v>39584352.450000003</v>
          </cell>
          <cell r="C101">
            <v>-45395436.770000003</v>
          </cell>
          <cell r="D101">
            <v>-1579629.92</v>
          </cell>
          <cell r="E101">
            <v>38507594.219999999</v>
          </cell>
          <cell r="F101">
            <v>-60649275.159999996</v>
          </cell>
          <cell r="H101">
            <v>15376405.17</v>
          </cell>
          <cell r="I101">
            <v>22166785.359999999</v>
          </cell>
          <cell r="J101">
            <v>-7191527.1900000004</v>
          </cell>
          <cell r="K101">
            <v>819268.15999999922</v>
          </cell>
          <cell r="L101">
            <v>-7191527.1900000004</v>
          </cell>
          <cell r="M101">
            <v>7191527.1900000004</v>
          </cell>
          <cell r="N101">
            <v>37543190.530000001</v>
          </cell>
          <cell r="O101">
            <v>-46975066.690000005</v>
          </cell>
          <cell r="P101">
            <v>46975066.690000005</v>
          </cell>
          <cell r="Q101">
            <v>-60649275.159999996</v>
          </cell>
          <cell r="R101">
            <v>60649275.159999996</v>
          </cell>
        </row>
        <row r="102">
          <cell r="A102" t="str">
            <v>FUNDIAGUA</v>
          </cell>
          <cell r="B102">
            <v>159832813.99000001</v>
          </cell>
          <cell r="C102">
            <v>-54161916.539999999</v>
          </cell>
          <cell r="E102">
            <v>54066818.420000002</v>
          </cell>
          <cell r="F102">
            <v>-147662772.16999999</v>
          </cell>
          <cell r="H102">
            <v>33435747.91</v>
          </cell>
          <cell r="I102">
            <v>19169644.73</v>
          </cell>
          <cell r="J102">
            <v>-11054792.5</v>
          </cell>
          <cell r="K102">
            <v>53625543.840000018</v>
          </cell>
          <cell r="L102">
            <v>-11054792.5</v>
          </cell>
          <cell r="M102">
            <v>11054792.5</v>
          </cell>
          <cell r="N102">
            <v>52605392.640000001</v>
          </cell>
          <cell r="O102">
            <v>-54161916.539999999</v>
          </cell>
          <cell r="P102">
            <v>54161916.539999999</v>
          </cell>
          <cell r="Q102">
            <v>-147662772.16999999</v>
          </cell>
          <cell r="R102">
            <v>147662772.16999999</v>
          </cell>
        </row>
        <row r="103">
          <cell r="A103" t="str">
            <v>FUNEPP</v>
          </cell>
          <cell r="B103">
            <v>95416017.799999997</v>
          </cell>
          <cell r="C103">
            <v>-159343109.46000001</v>
          </cell>
          <cell r="D103">
            <v>-4941783.67</v>
          </cell>
          <cell r="E103">
            <v>76813900.079999998</v>
          </cell>
          <cell r="F103">
            <v>-203473504.41</v>
          </cell>
          <cell r="H103">
            <v>37359326.5</v>
          </cell>
          <cell r="I103">
            <v>35941392.07</v>
          </cell>
          <cell r="J103">
            <v>-30500398.469999999</v>
          </cell>
          <cell r="K103">
            <v>-152728159.56000003</v>
          </cell>
          <cell r="L103">
            <v>-30500398.469999999</v>
          </cell>
          <cell r="M103">
            <v>30500398.469999999</v>
          </cell>
          <cell r="N103">
            <v>73300718.569999993</v>
          </cell>
          <cell r="O103">
            <v>-164284893.13</v>
          </cell>
          <cell r="P103">
            <v>164284893.13</v>
          </cell>
          <cell r="Q103">
            <v>-203473504.41</v>
          </cell>
          <cell r="R103">
            <v>203473504.41</v>
          </cell>
        </row>
        <row r="104">
          <cell r="A104" t="str">
            <v>FUNPRESP-EXE</v>
          </cell>
          <cell r="B104">
            <v>1316946366.1800001</v>
          </cell>
          <cell r="C104">
            <v>-9825597.6899999995</v>
          </cell>
          <cell r="D104">
            <v>-34677934.960000001</v>
          </cell>
          <cell r="E104">
            <v>1215096784.4400001</v>
          </cell>
          <cell r="F104">
            <v>-237241868.62</v>
          </cell>
          <cell r="H104">
            <v>579156183.11000001</v>
          </cell>
          <cell r="I104">
            <v>536284108.85000002</v>
          </cell>
          <cell r="J104">
            <v>-3766517.08</v>
          </cell>
          <cell r="K104">
            <v>3361971524.2300005</v>
          </cell>
          <cell r="L104">
            <v>-3766517.08</v>
          </cell>
          <cell r="M104">
            <v>3766517.08</v>
          </cell>
          <cell r="N104">
            <v>1115440291.96</v>
          </cell>
          <cell r="O104">
            <v>-44503532.649999999</v>
          </cell>
          <cell r="P104">
            <v>44503532.649999999</v>
          </cell>
          <cell r="Q104">
            <v>-237241868.62</v>
          </cell>
          <cell r="R104">
            <v>237241868.62</v>
          </cell>
        </row>
        <row r="105">
          <cell r="A105" t="str">
            <v>FUNPRESP-JUD</v>
          </cell>
          <cell r="B105">
            <v>479598922.29000002</v>
          </cell>
          <cell r="C105">
            <v>-188196.06</v>
          </cell>
          <cell r="D105">
            <v>-627084.05000000005</v>
          </cell>
          <cell r="E105">
            <v>473744693.94</v>
          </cell>
          <cell r="F105">
            <v>-9160853.0700000003</v>
          </cell>
          <cell r="H105">
            <v>243625168.78999999</v>
          </cell>
          <cell r="I105">
            <v>228704336.88999999</v>
          </cell>
          <cell r="J105">
            <v>-2255791.94</v>
          </cell>
          <cell r="K105">
            <v>1413441196.79</v>
          </cell>
          <cell r="L105">
            <v>-2255791.94</v>
          </cell>
          <cell r="M105">
            <v>2255791.94</v>
          </cell>
          <cell r="N105">
            <v>472329505.67999995</v>
          </cell>
          <cell r="O105">
            <v>-815280.1100000001</v>
          </cell>
          <cell r="P105">
            <v>815280.1100000001</v>
          </cell>
          <cell r="Q105">
            <v>-9160853.0700000003</v>
          </cell>
          <cell r="R105">
            <v>9160853.0700000003</v>
          </cell>
        </row>
        <row r="106">
          <cell r="A106" t="str">
            <v>FUNSEJEM</v>
          </cell>
          <cell r="B106">
            <v>67083977.880000003</v>
          </cell>
          <cell r="C106">
            <v>-39097888.789999999</v>
          </cell>
          <cell r="D106">
            <v>-1542330.85</v>
          </cell>
          <cell r="E106">
            <v>65250895.869999997</v>
          </cell>
          <cell r="F106">
            <v>-87655970.400000006</v>
          </cell>
          <cell r="H106">
            <v>35441270.640000001</v>
          </cell>
          <cell r="I106">
            <v>25401048.420000002</v>
          </cell>
          <cell r="J106">
            <v>-32332968.359999999</v>
          </cell>
          <cell r="K106">
            <v>32548034.409999996</v>
          </cell>
          <cell r="L106">
            <v>-32332968.359999999</v>
          </cell>
          <cell r="M106">
            <v>32332968.359999999</v>
          </cell>
          <cell r="N106">
            <v>60842319.060000002</v>
          </cell>
          <cell r="O106">
            <v>-40640219.640000001</v>
          </cell>
          <cell r="P106">
            <v>40640219.640000001</v>
          </cell>
          <cell r="Q106">
            <v>-87655970.400000006</v>
          </cell>
          <cell r="R106">
            <v>87655970.400000006</v>
          </cell>
        </row>
        <row r="107">
          <cell r="A107" t="str">
            <v>FUNSSEST</v>
          </cell>
          <cell r="B107">
            <v>61873605.130000003</v>
          </cell>
          <cell r="C107">
            <v>-188205560.61000001</v>
          </cell>
          <cell r="D107">
            <v>-5323165.58</v>
          </cell>
          <cell r="E107">
            <v>52285346.890000001</v>
          </cell>
          <cell r="F107">
            <v>-213917984.19999999</v>
          </cell>
          <cell r="H107">
            <v>22912579.149999999</v>
          </cell>
          <cell r="I107">
            <v>24335980.16</v>
          </cell>
          <cell r="J107">
            <v>-19961506.68</v>
          </cell>
          <cell r="K107">
            <v>-266000705.74000004</v>
          </cell>
          <cell r="L107">
            <v>-19961506.68</v>
          </cell>
          <cell r="M107">
            <v>19961506.68</v>
          </cell>
          <cell r="N107">
            <v>47248559.310000002</v>
          </cell>
          <cell r="O107">
            <v>-193528726.19000003</v>
          </cell>
          <cell r="P107">
            <v>193528726.19000003</v>
          </cell>
          <cell r="Q107">
            <v>-213917984.19999999</v>
          </cell>
          <cell r="R107">
            <v>213917984.19999999</v>
          </cell>
        </row>
        <row r="108">
          <cell r="A108" t="str">
            <v>FUSAN</v>
          </cell>
          <cell r="B108">
            <v>70593692.920000002</v>
          </cell>
          <cell r="C108">
            <v>-96401442.829999998</v>
          </cell>
          <cell r="D108">
            <v>-1887333.44</v>
          </cell>
          <cell r="E108">
            <v>64996286.479999997</v>
          </cell>
          <cell r="F108">
            <v>-110339784.70999999</v>
          </cell>
          <cell r="H108">
            <v>36938208.810000002</v>
          </cell>
          <cell r="I108">
            <v>27761096.579999998</v>
          </cell>
          <cell r="J108">
            <v>-9088495.7400000002</v>
          </cell>
          <cell r="K108">
            <v>-17427771.93</v>
          </cell>
          <cell r="L108">
            <v>-9088495.7400000002</v>
          </cell>
          <cell r="M108">
            <v>9088495.7400000002</v>
          </cell>
          <cell r="N108">
            <v>64699305.390000001</v>
          </cell>
          <cell r="O108">
            <v>-98288776.269999996</v>
          </cell>
          <cell r="P108">
            <v>98288776.269999996</v>
          </cell>
          <cell r="Q108">
            <v>-110339784.70999999</v>
          </cell>
          <cell r="R108">
            <v>110339784.70999999</v>
          </cell>
        </row>
        <row r="109">
          <cell r="A109" t="str">
            <v>FUSESC</v>
          </cell>
          <cell r="B109">
            <v>31370226.550000001</v>
          </cell>
          <cell r="C109">
            <v>-122203724.41</v>
          </cell>
          <cell r="D109">
            <v>-881545.78</v>
          </cell>
          <cell r="E109">
            <v>31370226.530000001</v>
          </cell>
          <cell r="F109">
            <v>-131375956.29000001</v>
          </cell>
          <cell r="H109">
            <v>16673900.15</v>
          </cell>
          <cell r="I109">
            <v>11550743.140000001</v>
          </cell>
          <cell r="J109">
            <v>-3697608.44</v>
          </cell>
          <cell r="K109">
            <v>-167193738.55000001</v>
          </cell>
          <cell r="L109">
            <v>-3697608.44</v>
          </cell>
          <cell r="M109">
            <v>3697608.44</v>
          </cell>
          <cell r="N109">
            <v>28224643.289999999</v>
          </cell>
          <cell r="O109">
            <v>-123085270.19</v>
          </cell>
          <cell r="P109">
            <v>123085270.19</v>
          </cell>
          <cell r="Q109">
            <v>-131375956.29000001</v>
          </cell>
          <cell r="R109">
            <v>131375956.29000001</v>
          </cell>
        </row>
        <row r="110">
          <cell r="A110" t="str">
            <v>FUTURA II</v>
          </cell>
          <cell r="B110">
            <v>37866469.869999997</v>
          </cell>
          <cell r="C110">
            <v>-1321572.8999999999</v>
          </cell>
          <cell r="D110">
            <v>-243309.77</v>
          </cell>
          <cell r="E110">
            <v>31564151.120000001</v>
          </cell>
          <cell r="F110">
            <v>-5939797.6200000001</v>
          </cell>
          <cell r="H110">
            <v>14863536</v>
          </cell>
          <cell r="I110">
            <v>16551038.51</v>
          </cell>
          <cell r="J110">
            <v>-2475137.16</v>
          </cell>
          <cell r="K110">
            <v>90865378.049999997</v>
          </cell>
          <cell r="L110">
            <v>-2475137.16</v>
          </cell>
          <cell r="M110">
            <v>2475137.16</v>
          </cell>
          <cell r="N110">
            <v>31414574.509999998</v>
          </cell>
          <cell r="O110">
            <v>-1564882.67</v>
          </cell>
          <cell r="P110">
            <v>1564882.67</v>
          </cell>
          <cell r="Q110">
            <v>-5939797.6200000001</v>
          </cell>
          <cell r="R110">
            <v>5939797.6200000001</v>
          </cell>
        </row>
        <row r="111">
          <cell r="A111" t="str">
            <v>FUTURA PREV</v>
          </cell>
          <cell r="B111">
            <v>4560777.7699999996</v>
          </cell>
          <cell r="C111">
            <v>-40955690.909999996</v>
          </cell>
          <cell r="E111">
            <v>3808470.46</v>
          </cell>
          <cell r="F111">
            <v>-43357018.57</v>
          </cell>
          <cell r="I111">
            <v>3808470.46</v>
          </cell>
          <cell r="J111">
            <v>-135486.32999999999</v>
          </cell>
          <cell r="K111">
            <v>-72270477.120000005</v>
          </cell>
          <cell r="L111">
            <v>-135486.32999999999</v>
          </cell>
          <cell r="M111">
            <v>135486.32999999999</v>
          </cell>
          <cell r="N111">
            <v>3808470.46</v>
          </cell>
          <cell r="O111">
            <v>-40955690.909999996</v>
          </cell>
          <cell r="P111">
            <v>40955690.909999996</v>
          </cell>
          <cell r="Q111">
            <v>-43357018.57</v>
          </cell>
          <cell r="R111">
            <v>43357018.57</v>
          </cell>
        </row>
        <row r="112">
          <cell r="A112" t="str">
            <v>GASIUS</v>
          </cell>
          <cell r="B112">
            <v>4544352.38</v>
          </cell>
          <cell r="C112">
            <v>-31929378.309999999</v>
          </cell>
          <cell r="D112">
            <v>-1524954.42</v>
          </cell>
          <cell r="E112">
            <v>4544352.38</v>
          </cell>
          <cell r="F112">
            <v>-33465188.98</v>
          </cell>
          <cell r="H112">
            <v>1760505.83</v>
          </cell>
          <cell r="I112">
            <v>2500125.69</v>
          </cell>
          <cell r="K112">
            <v>-53570185.430000007</v>
          </cell>
          <cell r="M112">
            <v>0</v>
          </cell>
          <cell r="N112">
            <v>4260631.5199999996</v>
          </cell>
          <cell r="O112">
            <v>-33454332.729999997</v>
          </cell>
          <cell r="P112">
            <v>33454332.729999997</v>
          </cell>
          <cell r="Q112">
            <v>-33465188.98</v>
          </cell>
          <cell r="R112">
            <v>33465188.98</v>
          </cell>
        </row>
        <row r="113">
          <cell r="A113" t="str">
            <v>GEBSA-PREV</v>
          </cell>
          <cell r="B113">
            <v>81987805.540000007</v>
          </cell>
          <cell r="C113">
            <v>-38799633.450000003</v>
          </cell>
          <cell r="D113">
            <v>-7894051.4299999997</v>
          </cell>
          <cell r="E113">
            <v>63889177.939999998</v>
          </cell>
          <cell r="F113">
            <v>-101050292.98</v>
          </cell>
          <cell r="H113">
            <v>26821874.370000001</v>
          </cell>
          <cell r="I113">
            <v>35078379.899999999</v>
          </cell>
          <cell r="J113">
            <v>-26078317.16</v>
          </cell>
          <cell r="K113">
            <v>33954942.729999989</v>
          </cell>
          <cell r="L113">
            <v>-26078317.16</v>
          </cell>
          <cell r="M113">
            <v>26078317.16</v>
          </cell>
          <cell r="N113">
            <v>61900254.269999996</v>
          </cell>
          <cell r="O113">
            <v>-46693684.880000003</v>
          </cell>
          <cell r="P113">
            <v>46693684.880000003</v>
          </cell>
          <cell r="Q113">
            <v>-101050292.98</v>
          </cell>
          <cell r="R113">
            <v>101050292.98</v>
          </cell>
        </row>
        <row r="114">
          <cell r="A114" t="str">
            <v>GEIPREV</v>
          </cell>
          <cell r="B114">
            <v>51713710.090000004</v>
          </cell>
          <cell r="C114">
            <v>-23621993.390000001</v>
          </cell>
          <cell r="D114">
            <v>-561231.54</v>
          </cell>
          <cell r="E114">
            <v>50007391.969999999</v>
          </cell>
          <cell r="F114">
            <v>-72874061.530000001</v>
          </cell>
          <cell r="H114">
            <v>2575713.7200000002</v>
          </cell>
          <cell r="I114">
            <v>47152367.539999999</v>
          </cell>
          <cell r="K114">
            <v>54391896.859999992</v>
          </cell>
          <cell r="M114">
            <v>0</v>
          </cell>
          <cell r="N114">
            <v>49728081.259999998</v>
          </cell>
          <cell r="O114">
            <v>-24183224.93</v>
          </cell>
          <cell r="P114">
            <v>24183224.93</v>
          </cell>
          <cell r="Q114">
            <v>-72874061.530000001</v>
          </cell>
          <cell r="R114">
            <v>72874061.530000001</v>
          </cell>
        </row>
        <row r="115">
          <cell r="A115" t="str">
            <v>GERDAU</v>
          </cell>
          <cell r="B115">
            <v>90275463.189999998</v>
          </cell>
          <cell r="C115">
            <v>-155258285.58000001</v>
          </cell>
          <cell r="D115">
            <v>0</v>
          </cell>
          <cell r="E115">
            <v>89468508</v>
          </cell>
          <cell r="F115">
            <v>-205910978.97999999</v>
          </cell>
          <cell r="H115">
            <v>43188299.149999999</v>
          </cell>
          <cell r="I115">
            <v>45060560.899999999</v>
          </cell>
          <cell r="J115">
            <v>-38886383.189999998</v>
          </cell>
          <cell r="K115">
            <v>-132062816.50999999</v>
          </cell>
          <cell r="L115">
            <v>-38886383.189999998</v>
          </cell>
          <cell r="M115">
            <v>38886383.189999998</v>
          </cell>
          <cell r="N115">
            <v>88248860.049999997</v>
          </cell>
          <cell r="O115">
            <v>-155258285.58000001</v>
          </cell>
          <cell r="P115">
            <v>155258285.58000001</v>
          </cell>
          <cell r="Q115">
            <v>-205910978.97999999</v>
          </cell>
          <cell r="R115">
            <v>205910978.97999999</v>
          </cell>
        </row>
        <row r="116">
          <cell r="A116" t="str">
            <v>IAJA</v>
          </cell>
          <cell r="B116">
            <v>66872042.560000002</v>
          </cell>
          <cell r="C116">
            <v>-82262400.180000007</v>
          </cell>
          <cell r="E116">
            <v>66862305.18</v>
          </cell>
          <cell r="F116">
            <v>-93741667.290000007</v>
          </cell>
          <cell r="H116">
            <v>45026959.619999997</v>
          </cell>
          <cell r="I116">
            <v>20811961.07</v>
          </cell>
          <cell r="J116">
            <v>-11479267.109999999</v>
          </cell>
          <cell r="K116">
            <v>12089933.849999987</v>
          </cell>
          <cell r="L116">
            <v>-11479267.109999999</v>
          </cell>
          <cell r="M116">
            <v>11479267.109999999</v>
          </cell>
          <cell r="N116">
            <v>65838920.689999998</v>
          </cell>
          <cell r="O116">
            <v>-82262400.180000007</v>
          </cell>
          <cell r="P116">
            <v>82262400.180000007</v>
          </cell>
          <cell r="Q116">
            <v>-93741667.290000007</v>
          </cell>
          <cell r="R116">
            <v>93741667.290000007</v>
          </cell>
        </row>
        <row r="117">
          <cell r="A117" t="str">
            <v>IBM</v>
          </cell>
          <cell r="B117">
            <v>121069199.44</v>
          </cell>
          <cell r="C117">
            <v>-152201234.74000001</v>
          </cell>
          <cell r="D117">
            <v>-11199540.369999999</v>
          </cell>
          <cell r="E117">
            <v>120372691.66</v>
          </cell>
          <cell r="F117">
            <v>-281195206.89999998</v>
          </cell>
          <cell r="H117">
            <v>72612105.019999996</v>
          </cell>
          <cell r="I117">
            <v>42540495.850000001</v>
          </cell>
          <cell r="J117">
            <v>-58558445.229999997</v>
          </cell>
          <cell r="K117">
            <v>-146559935.26999998</v>
          </cell>
          <cell r="L117">
            <v>-58558445.229999997</v>
          </cell>
          <cell r="M117">
            <v>58558445.229999997</v>
          </cell>
          <cell r="N117">
            <v>115152600.87</v>
          </cell>
          <cell r="O117">
            <v>-163400775.11000001</v>
          </cell>
          <cell r="P117">
            <v>163400775.11000001</v>
          </cell>
          <cell r="Q117">
            <v>-281195206.89999998</v>
          </cell>
          <cell r="R117">
            <v>281195206.89999998</v>
          </cell>
        </row>
        <row r="118">
          <cell r="A118" t="str">
            <v>ICATUFMP</v>
          </cell>
          <cell r="B118">
            <v>107180351.54000001</v>
          </cell>
          <cell r="C118">
            <v>-77593243.859999999</v>
          </cell>
          <cell r="D118">
            <v>-23837355.109999999</v>
          </cell>
          <cell r="E118">
            <v>106621755.65000001</v>
          </cell>
          <cell r="F118">
            <v>-176988425.24000001</v>
          </cell>
          <cell r="H118">
            <v>52430812.869999997</v>
          </cell>
          <cell r="I118">
            <v>52277845.82</v>
          </cell>
          <cell r="J118">
            <v>-52458321.310000002</v>
          </cell>
          <cell r="K118">
            <v>-12366579.640000001</v>
          </cell>
          <cell r="L118">
            <v>-52458321.310000002</v>
          </cell>
          <cell r="M118">
            <v>52458321.310000002</v>
          </cell>
          <cell r="N118">
            <v>104708658.69</v>
          </cell>
          <cell r="O118">
            <v>-101430598.97</v>
          </cell>
          <cell r="P118">
            <v>101430598.97</v>
          </cell>
          <cell r="Q118">
            <v>-176988425.24000001</v>
          </cell>
          <cell r="R118">
            <v>176988425.24000001</v>
          </cell>
        </row>
        <row r="119">
          <cell r="A119" t="str">
            <v>IFM</v>
          </cell>
          <cell r="B119">
            <v>184182712.03999999</v>
          </cell>
          <cell r="C119">
            <v>-78311632.280000001</v>
          </cell>
          <cell r="D119">
            <v>-3796319.33</v>
          </cell>
          <cell r="E119">
            <v>174909566.40000001</v>
          </cell>
          <cell r="F119">
            <v>-181736276.62</v>
          </cell>
          <cell r="H119">
            <v>78963374.379999995</v>
          </cell>
          <cell r="I119">
            <v>92755958.890000001</v>
          </cell>
          <cell r="J119">
            <v>-59130156.359999999</v>
          </cell>
          <cell r="K119">
            <v>207837227.11999995</v>
          </cell>
          <cell r="L119">
            <v>-59130156.359999999</v>
          </cell>
          <cell r="M119">
            <v>59130156.359999999</v>
          </cell>
          <cell r="N119">
            <v>171719333.26999998</v>
          </cell>
          <cell r="O119">
            <v>-82107951.609999999</v>
          </cell>
          <cell r="P119">
            <v>82107951.609999999</v>
          </cell>
          <cell r="Q119">
            <v>-181736276.62</v>
          </cell>
          <cell r="R119">
            <v>181736276.62</v>
          </cell>
        </row>
        <row r="120">
          <cell r="A120" t="str">
            <v>INDUSPREVI</v>
          </cell>
          <cell r="B120">
            <v>17557036.23</v>
          </cell>
          <cell r="C120">
            <v>-26764249.300000001</v>
          </cell>
          <cell r="D120">
            <v>-1328112.8400000001</v>
          </cell>
          <cell r="E120">
            <v>16926184.32</v>
          </cell>
          <cell r="F120">
            <v>-34503891.200000003</v>
          </cell>
          <cell r="H120">
            <v>8239738.3300000001</v>
          </cell>
          <cell r="I120">
            <v>7916989.3300000001</v>
          </cell>
          <cell r="J120">
            <v>-5292650.05</v>
          </cell>
          <cell r="K120">
            <v>-17248955.18</v>
          </cell>
          <cell r="L120">
            <v>-5292650.05</v>
          </cell>
          <cell r="M120">
            <v>5292650.05</v>
          </cell>
          <cell r="N120">
            <v>16156727.66</v>
          </cell>
          <cell r="O120">
            <v>-28092362.140000001</v>
          </cell>
          <cell r="P120">
            <v>28092362.140000001</v>
          </cell>
          <cell r="Q120">
            <v>-34503891.200000003</v>
          </cell>
          <cell r="R120">
            <v>34503891.200000003</v>
          </cell>
        </row>
        <row r="121">
          <cell r="A121" t="str">
            <v>INERGUS</v>
          </cell>
          <cell r="B121">
            <v>10654094.279999999</v>
          </cell>
          <cell r="C121">
            <v>-3282897.4</v>
          </cell>
          <cell r="D121">
            <v>-72607.56</v>
          </cell>
          <cell r="E121">
            <v>7710637.29</v>
          </cell>
          <cell r="F121">
            <v>-4663179.5</v>
          </cell>
          <cell r="H121">
            <v>7083007.0499999998</v>
          </cell>
          <cell r="I121">
            <v>577610.94999999995</v>
          </cell>
          <cell r="K121">
            <v>18006665.109999999</v>
          </cell>
          <cell r="M121">
            <v>0</v>
          </cell>
          <cell r="N121">
            <v>7660618</v>
          </cell>
          <cell r="O121">
            <v>-3355504.96</v>
          </cell>
          <cell r="P121">
            <v>3355504.96</v>
          </cell>
          <cell r="Q121">
            <v>-4663179.5</v>
          </cell>
          <cell r="R121">
            <v>4663179.5</v>
          </cell>
        </row>
        <row r="122">
          <cell r="A122" t="str">
            <v>INFRAPREV</v>
          </cell>
          <cell r="B122">
            <v>80745770.420000002</v>
          </cell>
          <cell r="C122">
            <v>-192629099.91</v>
          </cell>
          <cell r="D122">
            <v>-3239866.83</v>
          </cell>
          <cell r="E122">
            <v>70681542.930000007</v>
          </cell>
          <cell r="F122">
            <v>-221251610.59</v>
          </cell>
          <cell r="H122">
            <v>34973613.700000003</v>
          </cell>
          <cell r="I122">
            <v>31049463.210000001</v>
          </cell>
          <cell r="J122">
            <v>-10910398.23</v>
          </cell>
          <cell r="K122">
            <v>-210580585.29999995</v>
          </cell>
          <cell r="L122">
            <v>-10910398.23</v>
          </cell>
          <cell r="M122">
            <v>10910398.23</v>
          </cell>
          <cell r="N122">
            <v>66023076.910000004</v>
          </cell>
          <cell r="O122">
            <v>-195868966.74000001</v>
          </cell>
          <cell r="P122">
            <v>195868966.74000001</v>
          </cell>
          <cell r="Q122">
            <v>-221251610.59</v>
          </cell>
          <cell r="R122">
            <v>221251610.59</v>
          </cell>
        </row>
        <row r="123">
          <cell r="A123" t="str">
            <v>INOVAR PREVIDENCIA</v>
          </cell>
          <cell r="B123">
            <v>5195304.18</v>
          </cell>
          <cell r="C123">
            <v>-47554542.560000002</v>
          </cell>
          <cell r="D123">
            <v>-14618722.460000001</v>
          </cell>
          <cell r="E123">
            <v>3628411.5</v>
          </cell>
          <cell r="F123">
            <v>-67965464.629999995</v>
          </cell>
          <cell r="H123">
            <v>1386655.85</v>
          </cell>
          <cell r="I123">
            <v>85352.320000000007</v>
          </cell>
          <cell r="J123">
            <v>-3807172.47</v>
          </cell>
          <cell r="K123">
            <v>-123650178.27000001</v>
          </cell>
          <cell r="L123">
            <v>-3807172.47</v>
          </cell>
          <cell r="M123">
            <v>3807172.47</v>
          </cell>
          <cell r="N123">
            <v>1472008.1700000002</v>
          </cell>
          <cell r="O123">
            <v>-62173265.020000003</v>
          </cell>
          <cell r="P123">
            <v>62173265.020000003</v>
          </cell>
          <cell r="Q123">
            <v>-67965464.629999995</v>
          </cell>
          <cell r="R123">
            <v>67965464.629999995</v>
          </cell>
        </row>
        <row r="124">
          <cell r="A124" t="str">
            <v>INSTITUTO AMBEV</v>
          </cell>
          <cell r="B124">
            <v>75812556.609999999</v>
          </cell>
          <cell r="C124">
            <v>-85255169.810000002</v>
          </cell>
          <cell r="D124">
            <v>-3306991.51</v>
          </cell>
          <cell r="E124">
            <v>75515625.329999998</v>
          </cell>
          <cell r="F124">
            <v>-101019683.47</v>
          </cell>
          <cell r="H124">
            <v>39517709.189999998</v>
          </cell>
          <cell r="I124">
            <v>33452927.109999999</v>
          </cell>
          <cell r="J124">
            <v>-11419776.050000001</v>
          </cell>
          <cell r="K124">
            <v>23297197.399999995</v>
          </cell>
          <cell r="L124">
            <v>-11419776.050000001</v>
          </cell>
          <cell r="M124">
            <v>11419776.050000001</v>
          </cell>
          <cell r="N124">
            <v>72970636.299999997</v>
          </cell>
          <cell r="O124">
            <v>-88562161.320000008</v>
          </cell>
          <cell r="P124">
            <v>88562161.320000008</v>
          </cell>
          <cell r="Q124">
            <v>-101019683.47</v>
          </cell>
          <cell r="R124">
            <v>101019683.47</v>
          </cell>
        </row>
        <row r="125">
          <cell r="A125" t="str">
            <v>ISBRE</v>
          </cell>
          <cell r="B125">
            <v>26997495.93</v>
          </cell>
          <cell r="C125">
            <v>-66731419.600000001</v>
          </cell>
          <cell r="D125">
            <v>-1624102.06</v>
          </cell>
          <cell r="E125">
            <v>26993320.190000001</v>
          </cell>
          <cell r="F125">
            <v>-68723388.530000001</v>
          </cell>
          <cell r="H125">
            <v>13806203.32</v>
          </cell>
          <cell r="I125">
            <v>13073904.189999999</v>
          </cell>
          <cell r="K125">
            <v>-56207986.560000002</v>
          </cell>
          <cell r="M125">
            <v>0</v>
          </cell>
          <cell r="N125">
            <v>26880107.509999998</v>
          </cell>
          <cell r="O125">
            <v>-68355521.659999996</v>
          </cell>
          <cell r="P125">
            <v>68355521.659999996</v>
          </cell>
          <cell r="Q125">
            <v>-68723388.530000001</v>
          </cell>
          <cell r="R125">
            <v>68723388.530000001</v>
          </cell>
        </row>
        <row r="126">
          <cell r="A126" t="str">
            <v>ITAU UNIBANCO</v>
          </cell>
          <cell r="B126">
            <v>269442023.67000002</v>
          </cell>
          <cell r="C126">
            <v>-1323342090.28</v>
          </cell>
          <cell r="D126">
            <v>-36588669.75</v>
          </cell>
          <cell r="E126">
            <v>260086143.84</v>
          </cell>
          <cell r="F126">
            <v>-1490253418.72</v>
          </cell>
          <cell r="H126">
            <v>71484871.620000005</v>
          </cell>
          <cell r="I126">
            <v>175861857.09</v>
          </cell>
          <cell r="J126">
            <v>-17065015.219999999</v>
          </cell>
          <cell r="K126">
            <v>-2090374297.75</v>
          </cell>
          <cell r="L126">
            <v>-17065015.219999999</v>
          </cell>
          <cell r="M126">
            <v>17065015.219999999</v>
          </cell>
          <cell r="N126">
            <v>247346728.71000001</v>
          </cell>
          <cell r="O126">
            <v>-1359930760.03</v>
          </cell>
          <cell r="P126">
            <v>1359930760.03</v>
          </cell>
          <cell r="Q126">
            <v>-1490253418.72</v>
          </cell>
          <cell r="R126">
            <v>1490253418.72</v>
          </cell>
        </row>
        <row r="127">
          <cell r="A127" t="str">
            <v>ITAUSAINDL</v>
          </cell>
          <cell r="B127">
            <v>26509137.809999999</v>
          </cell>
          <cell r="C127">
            <v>-72102503.959999993</v>
          </cell>
          <cell r="D127">
            <v>-2148168.7000000002</v>
          </cell>
          <cell r="E127">
            <v>26482481.719999999</v>
          </cell>
          <cell r="F127">
            <v>-92449415.019999996</v>
          </cell>
          <cell r="H127">
            <v>13297540.289999999</v>
          </cell>
          <cell r="I127">
            <v>9104826.6500000004</v>
          </cell>
          <cell r="J127">
            <v>-4452915.5599999996</v>
          </cell>
          <cell r="K127">
            <v>-95759016.769999981</v>
          </cell>
          <cell r="L127">
            <v>-4452915.5599999996</v>
          </cell>
          <cell r="M127">
            <v>4452915.5599999996</v>
          </cell>
          <cell r="N127">
            <v>22402366.939999998</v>
          </cell>
          <cell r="O127">
            <v>-74250672.659999996</v>
          </cell>
          <cell r="P127">
            <v>74250672.659999996</v>
          </cell>
          <cell r="Q127">
            <v>-92449415.019999996</v>
          </cell>
          <cell r="R127">
            <v>92449415.019999996</v>
          </cell>
        </row>
        <row r="128">
          <cell r="A128" t="str">
            <v>JOHNSON</v>
          </cell>
          <cell r="B128">
            <v>9103183.9000000004</v>
          </cell>
          <cell r="C128">
            <v>-77606767.319999993</v>
          </cell>
          <cell r="D128">
            <v>-923132.99</v>
          </cell>
          <cell r="E128">
            <v>9103032.7799999993</v>
          </cell>
          <cell r="F128">
            <v>-82507639.060000002</v>
          </cell>
          <cell r="H128">
            <v>2150589.9900000002</v>
          </cell>
          <cell r="I128">
            <v>6858688.1200000001</v>
          </cell>
          <cell r="K128">
            <v>-133822044.57999998</v>
          </cell>
          <cell r="M128">
            <v>0</v>
          </cell>
          <cell r="N128">
            <v>9009278.1099999994</v>
          </cell>
          <cell r="O128">
            <v>-78529900.309999987</v>
          </cell>
          <cell r="P128">
            <v>78529900.309999987</v>
          </cell>
          <cell r="Q128">
            <v>-82507639.060000002</v>
          </cell>
          <cell r="R128">
            <v>82507639.060000002</v>
          </cell>
        </row>
        <row r="129">
          <cell r="A129" t="str">
            <v>JUSPREV</v>
          </cell>
          <cell r="B129">
            <v>39920005.369999997</v>
          </cell>
          <cell r="C129">
            <v>-1717724.57</v>
          </cell>
          <cell r="D129">
            <v>0</v>
          </cell>
          <cell r="E129">
            <v>36050944.869999997</v>
          </cell>
          <cell r="F129">
            <v>-18637564.370000001</v>
          </cell>
          <cell r="G129">
            <v>0</v>
          </cell>
          <cell r="H129">
            <v>28481460.510000002</v>
          </cell>
          <cell r="I129">
            <v>0</v>
          </cell>
          <cell r="J129">
            <v>-10127307.710000001</v>
          </cell>
          <cell r="K129">
            <v>73969814.099999994</v>
          </cell>
          <cell r="L129">
            <v>-10127307.710000001</v>
          </cell>
          <cell r="M129">
            <v>10127307.710000001</v>
          </cell>
          <cell r="N129">
            <v>28481460.510000002</v>
          </cell>
          <cell r="O129">
            <v>-1717724.57</v>
          </cell>
          <cell r="P129">
            <v>1717724.57</v>
          </cell>
          <cell r="Q129">
            <v>-18637564.370000001</v>
          </cell>
          <cell r="R129">
            <v>18637564.370000001</v>
          </cell>
        </row>
        <row r="130">
          <cell r="A130" t="str">
            <v>KPMG PREV</v>
          </cell>
          <cell r="B130">
            <v>54858848.520000003</v>
          </cell>
          <cell r="C130">
            <v>-25393400.93</v>
          </cell>
          <cell r="D130">
            <v>-281550.24</v>
          </cell>
          <cell r="E130">
            <v>53651579.009999998</v>
          </cell>
          <cell r="F130">
            <v>-35941924.740000002</v>
          </cell>
          <cell r="H130">
            <v>5363541.4800000004</v>
          </cell>
          <cell r="I130">
            <v>47862603.469999999</v>
          </cell>
          <cell r="J130">
            <v>-5243239.57</v>
          </cell>
          <cell r="K130">
            <v>94876457</v>
          </cell>
          <cell r="L130">
            <v>-5243239.57</v>
          </cell>
          <cell r="M130">
            <v>5243239.57</v>
          </cell>
          <cell r="N130">
            <v>53226144.950000003</v>
          </cell>
          <cell r="O130">
            <v>-25674951.169999998</v>
          </cell>
          <cell r="P130">
            <v>25674951.169999998</v>
          </cell>
          <cell r="Q130">
            <v>-35941924.740000002</v>
          </cell>
          <cell r="R130">
            <v>35941924.740000002</v>
          </cell>
        </row>
        <row r="131">
          <cell r="A131" t="str">
            <v>LILLYPREV</v>
          </cell>
          <cell r="B131">
            <v>9486166.4000000004</v>
          </cell>
          <cell r="C131">
            <v>-10901535.189999999</v>
          </cell>
          <cell r="E131">
            <v>8842855.9100000001</v>
          </cell>
          <cell r="F131">
            <v>-11660986.42</v>
          </cell>
          <cell r="H131">
            <v>3595411.25</v>
          </cell>
          <cell r="I131">
            <v>5097362.6100000003</v>
          </cell>
          <cell r="J131">
            <v>-671178.26</v>
          </cell>
          <cell r="K131">
            <v>3788096.3000000017</v>
          </cell>
          <cell r="L131">
            <v>-671178.26</v>
          </cell>
          <cell r="M131">
            <v>671178.26</v>
          </cell>
          <cell r="N131">
            <v>8692773.8599999994</v>
          </cell>
          <cell r="O131">
            <v>-10901535.189999999</v>
          </cell>
          <cell r="P131">
            <v>10901535.189999999</v>
          </cell>
          <cell r="Q131">
            <v>-11660986.42</v>
          </cell>
          <cell r="R131">
            <v>11660986.42</v>
          </cell>
        </row>
        <row r="132">
          <cell r="A132" t="str">
            <v>MAIS FUTURO</v>
          </cell>
          <cell r="B132">
            <v>8924404.5099999998</v>
          </cell>
          <cell r="C132">
            <v>-2534314.36</v>
          </cell>
          <cell r="E132">
            <v>8323023.7699999996</v>
          </cell>
          <cell r="F132">
            <v>-14920937.01</v>
          </cell>
          <cell r="G132">
            <v>202918.89</v>
          </cell>
          <cell r="H132">
            <v>7498260.8399999999</v>
          </cell>
          <cell r="I132">
            <v>154645.95000000001</v>
          </cell>
          <cell r="J132">
            <v>-8794175.9800000004</v>
          </cell>
          <cell r="K132">
            <v>-1146173.3900000006</v>
          </cell>
          <cell r="L132">
            <v>-8794175.9800000004</v>
          </cell>
          <cell r="M132">
            <v>8794175.9800000004</v>
          </cell>
          <cell r="N132">
            <v>7855825.6799999997</v>
          </cell>
          <cell r="O132">
            <v>-2534314.36</v>
          </cell>
          <cell r="P132">
            <v>2534314.36</v>
          </cell>
          <cell r="Q132">
            <v>-14920937.01</v>
          </cell>
          <cell r="R132">
            <v>14920937.01</v>
          </cell>
        </row>
        <row r="133">
          <cell r="A133" t="str">
            <v>MAIS VIDA PREV</v>
          </cell>
          <cell r="B133">
            <v>26590467.559999999</v>
          </cell>
          <cell r="C133">
            <v>-13121872.060000001</v>
          </cell>
          <cell r="D133">
            <v>-295001.51</v>
          </cell>
          <cell r="E133">
            <v>24878072.859999999</v>
          </cell>
          <cell r="F133">
            <v>-21999976.829999998</v>
          </cell>
          <cell r="H133">
            <v>9767024.0899999999</v>
          </cell>
          <cell r="I133">
            <v>13089333.41</v>
          </cell>
          <cell r="J133">
            <v>-4132840.66</v>
          </cell>
          <cell r="K133">
            <v>34775206.859999999</v>
          </cell>
          <cell r="L133">
            <v>-4132840.66</v>
          </cell>
          <cell r="M133">
            <v>4132840.66</v>
          </cell>
          <cell r="N133">
            <v>22856357.5</v>
          </cell>
          <cell r="O133">
            <v>-13416873.57</v>
          </cell>
          <cell r="P133">
            <v>13416873.57</v>
          </cell>
          <cell r="Q133">
            <v>-21999976.829999998</v>
          </cell>
          <cell r="R133">
            <v>21999976.829999998</v>
          </cell>
        </row>
        <row r="134">
          <cell r="A134" t="str">
            <v>MAPPIN</v>
          </cell>
          <cell r="B134">
            <v>3942834.62</v>
          </cell>
          <cell r="C134">
            <v>0</v>
          </cell>
          <cell r="D134">
            <v>0</v>
          </cell>
          <cell r="E134">
            <v>0</v>
          </cell>
          <cell r="F134">
            <v>-4246853.9000000004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-304019.28000000026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-4246853.9000000004</v>
          </cell>
          <cell r="R134">
            <v>4246853.9000000004</v>
          </cell>
        </row>
        <row r="135">
          <cell r="A135" t="str">
            <v>MARCOPREV</v>
          </cell>
          <cell r="B135">
            <v>9831525.9700000007</v>
          </cell>
          <cell r="C135">
            <v>-17659953.149999999</v>
          </cell>
          <cell r="D135">
            <v>-1786769.7</v>
          </cell>
          <cell r="E135">
            <v>9831525.9700000007</v>
          </cell>
          <cell r="F135">
            <v>-26043197.300000001</v>
          </cell>
          <cell r="H135">
            <v>2217800.4500000002</v>
          </cell>
          <cell r="I135">
            <v>7568879.3700000001</v>
          </cell>
          <cell r="J135">
            <v>-6589708.9699999997</v>
          </cell>
          <cell r="K135">
            <v>-22629897.359999996</v>
          </cell>
          <cell r="L135">
            <v>-6589708.9699999997</v>
          </cell>
          <cell r="M135">
            <v>6589708.9699999997</v>
          </cell>
          <cell r="N135">
            <v>9786679.8200000003</v>
          </cell>
          <cell r="O135">
            <v>-19446722.849999998</v>
          </cell>
          <cell r="P135">
            <v>19446722.849999998</v>
          </cell>
          <cell r="Q135">
            <v>-26043197.300000001</v>
          </cell>
          <cell r="R135">
            <v>26043197.300000001</v>
          </cell>
        </row>
        <row r="136">
          <cell r="A136" t="str">
            <v>MAUA PREV</v>
          </cell>
          <cell r="B136">
            <v>17293784.210000001</v>
          </cell>
          <cell r="C136">
            <v>-15913476.82</v>
          </cell>
          <cell r="D136">
            <v>-2743019.41</v>
          </cell>
          <cell r="E136">
            <v>17213075</v>
          </cell>
          <cell r="F136">
            <v>-23243404.09</v>
          </cell>
          <cell r="H136">
            <v>7113396.6600000001</v>
          </cell>
          <cell r="I136">
            <v>9519454.2200000007</v>
          </cell>
          <cell r="J136">
            <v>-3294037.54</v>
          </cell>
          <cell r="K136">
            <v>5945772.2300000014</v>
          </cell>
          <cell r="L136">
            <v>-3294037.54</v>
          </cell>
          <cell r="M136">
            <v>3294037.54</v>
          </cell>
          <cell r="N136">
            <v>16632850.880000001</v>
          </cell>
          <cell r="O136">
            <v>-18656496.23</v>
          </cell>
          <cell r="P136">
            <v>18656496.23</v>
          </cell>
          <cell r="Q136">
            <v>-23243404.09</v>
          </cell>
          <cell r="R136">
            <v>23243404.09</v>
          </cell>
        </row>
        <row r="137">
          <cell r="A137" t="str">
            <v>MBPREV</v>
          </cell>
          <cell r="B137">
            <v>28438221.129999999</v>
          </cell>
          <cell r="C137">
            <v>-39241837.460000001</v>
          </cell>
          <cell r="D137">
            <v>-4758844.96</v>
          </cell>
          <cell r="E137">
            <v>28070771.550000001</v>
          </cell>
          <cell r="F137">
            <v>-47778795.710000001</v>
          </cell>
          <cell r="H137">
            <v>15713829.869999999</v>
          </cell>
          <cell r="I137">
            <v>11291744.24</v>
          </cell>
          <cell r="J137">
            <v>-1570711.41</v>
          </cell>
          <cell r="K137">
            <v>-9835622.7500000056</v>
          </cell>
          <cell r="L137">
            <v>-1570711.41</v>
          </cell>
          <cell r="M137">
            <v>1570711.41</v>
          </cell>
          <cell r="N137">
            <v>27005574.109999999</v>
          </cell>
          <cell r="O137">
            <v>-44000682.420000002</v>
          </cell>
          <cell r="P137">
            <v>44000682.420000002</v>
          </cell>
          <cell r="Q137">
            <v>-47778795.710000001</v>
          </cell>
          <cell r="R137">
            <v>47778795.710000001</v>
          </cell>
        </row>
        <row r="138">
          <cell r="A138" t="str">
            <v>MENDESPREV</v>
          </cell>
          <cell r="B138">
            <v>61972289.710000001</v>
          </cell>
          <cell r="F138">
            <v>-60403010.670000002</v>
          </cell>
          <cell r="J138">
            <v>-86140.43</v>
          </cell>
          <cell r="K138">
            <v>1483138.6099999992</v>
          </cell>
          <cell r="L138">
            <v>-86140.43</v>
          </cell>
          <cell r="M138">
            <v>86140.43</v>
          </cell>
          <cell r="N138">
            <v>0</v>
          </cell>
          <cell r="O138">
            <v>0</v>
          </cell>
          <cell r="P138">
            <v>0</v>
          </cell>
          <cell r="Q138">
            <v>-60403010.670000002</v>
          </cell>
          <cell r="R138">
            <v>60403010.670000002</v>
          </cell>
        </row>
        <row r="139">
          <cell r="A139" t="str">
            <v>MERCERPREV</v>
          </cell>
          <cell r="B139">
            <v>30680419.859999999</v>
          </cell>
          <cell r="C139">
            <v>-6291798.7599999998</v>
          </cell>
          <cell r="D139">
            <v>-1140459.94</v>
          </cell>
          <cell r="E139">
            <v>30584596.140000001</v>
          </cell>
          <cell r="F139">
            <v>-22781446.530000001</v>
          </cell>
          <cell r="H139">
            <v>13361374.960000001</v>
          </cell>
          <cell r="I139">
            <v>16985914.629999999</v>
          </cell>
          <cell r="J139">
            <v>-2766760.96</v>
          </cell>
          <cell r="K139">
            <v>58631839.399999999</v>
          </cell>
          <cell r="L139">
            <v>-2766760.96</v>
          </cell>
          <cell r="M139">
            <v>2766760.96</v>
          </cell>
          <cell r="N139">
            <v>30347289.59</v>
          </cell>
          <cell r="O139">
            <v>-7432258.6999999993</v>
          </cell>
          <cell r="P139">
            <v>7432258.6999999993</v>
          </cell>
          <cell r="Q139">
            <v>-22781446.530000001</v>
          </cell>
          <cell r="R139">
            <v>22781446.530000001</v>
          </cell>
        </row>
        <row r="140">
          <cell r="A140" t="str">
            <v>METRUS</v>
          </cell>
          <cell r="B140">
            <v>87452518.430000007</v>
          </cell>
          <cell r="C140">
            <v>-130425209.29000001</v>
          </cell>
          <cell r="E140">
            <v>75304031.560000002</v>
          </cell>
          <cell r="F140">
            <v>-162634430.25999999</v>
          </cell>
          <cell r="G140">
            <v>705496.62</v>
          </cell>
          <cell r="H140">
            <v>43858735.460000001</v>
          </cell>
          <cell r="I140">
            <v>30224390.09</v>
          </cell>
          <cell r="J140">
            <v>-23209584.440000001</v>
          </cell>
          <cell r="K140">
            <v>-78724051.829999983</v>
          </cell>
          <cell r="L140">
            <v>-23209584.440000001</v>
          </cell>
          <cell r="M140">
            <v>23209584.440000001</v>
          </cell>
          <cell r="N140">
            <v>74788622.170000002</v>
          </cell>
          <cell r="O140">
            <v>-130425209.29000001</v>
          </cell>
          <cell r="P140">
            <v>130425209.29000001</v>
          </cell>
          <cell r="Q140">
            <v>-162634430.25999999</v>
          </cell>
          <cell r="R140">
            <v>162634430.25999999</v>
          </cell>
        </row>
        <row r="141">
          <cell r="A141" t="str">
            <v>MM PREV</v>
          </cell>
          <cell r="B141">
            <v>2488235.09</v>
          </cell>
          <cell r="C141">
            <v>-649299.99</v>
          </cell>
          <cell r="E141">
            <v>2488090.35</v>
          </cell>
          <cell r="F141">
            <v>-3413931.41</v>
          </cell>
          <cell r="H141">
            <v>961583.51</v>
          </cell>
          <cell r="I141">
            <v>1525341.61</v>
          </cell>
          <cell r="J141">
            <v>-2576054.56</v>
          </cell>
          <cell r="K141">
            <v>823964.60000000009</v>
          </cell>
          <cell r="L141">
            <v>-2576054.56</v>
          </cell>
          <cell r="M141">
            <v>2576054.56</v>
          </cell>
          <cell r="N141">
            <v>2486925.12</v>
          </cell>
          <cell r="O141">
            <v>-649299.99</v>
          </cell>
          <cell r="P141">
            <v>649299.99</v>
          </cell>
          <cell r="Q141">
            <v>-3413931.41</v>
          </cell>
          <cell r="R141">
            <v>3413931.41</v>
          </cell>
        </row>
        <row r="142">
          <cell r="A142" t="str">
            <v>MONGERAL</v>
          </cell>
          <cell r="B142">
            <v>22037809.84</v>
          </cell>
          <cell r="C142">
            <v>-1761853.27</v>
          </cell>
          <cell r="E142">
            <v>20615536.41</v>
          </cell>
          <cell r="F142">
            <v>-10133326.289999999</v>
          </cell>
          <cell r="H142">
            <v>8058907.8399999999</v>
          </cell>
          <cell r="I142">
            <v>10618590.699999999</v>
          </cell>
          <cell r="J142">
            <v>-5086308.17</v>
          </cell>
          <cell r="K142">
            <v>44349357.060000002</v>
          </cell>
          <cell r="L142">
            <v>-5086308.17</v>
          </cell>
          <cell r="M142">
            <v>5086308.17</v>
          </cell>
          <cell r="N142">
            <v>18677498.539999999</v>
          </cell>
          <cell r="O142">
            <v>-1761853.27</v>
          </cell>
          <cell r="P142">
            <v>1761853.27</v>
          </cell>
          <cell r="Q142">
            <v>-10133326.289999999</v>
          </cell>
          <cell r="R142">
            <v>10133326.289999999</v>
          </cell>
        </row>
        <row r="143">
          <cell r="A143" t="str">
            <v>MSD PREV</v>
          </cell>
          <cell r="B143">
            <v>25659553.539999999</v>
          </cell>
          <cell r="C143">
            <v>-13869582.84</v>
          </cell>
          <cell r="D143">
            <v>0</v>
          </cell>
          <cell r="E143">
            <v>25446155.100000001</v>
          </cell>
          <cell r="F143">
            <v>-35601023.609999999</v>
          </cell>
          <cell r="H143">
            <v>11537368.949999999</v>
          </cell>
          <cell r="I143">
            <v>13561809.359999999</v>
          </cell>
          <cell r="J143">
            <v>-15785305.34</v>
          </cell>
          <cell r="K143">
            <v>10948975.159999996</v>
          </cell>
          <cell r="L143">
            <v>-15785305.34</v>
          </cell>
          <cell r="M143">
            <v>15785305.34</v>
          </cell>
          <cell r="N143">
            <v>25099178.309999999</v>
          </cell>
          <cell r="O143">
            <v>-13869582.84</v>
          </cell>
          <cell r="P143">
            <v>13869582.84</v>
          </cell>
          <cell r="Q143">
            <v>-35601023.609999999</v>
          </cell>
          <cell r="R143">
            <v>35601023.609999999</v>
          </cell>
        </row>
        <row r="144">
          <cell r="A144" t="str">
            <v>MULTIBRA</v>
          </cell>
          <cell r="B144">
            <v>349008646.94999999</v>
          </cell>
          <cell r="C144">
            <v>-403478035.24000001</v>
          </cell>
          <cell r="D144">
            <v>-9203455.25</v>
          </cell>
          <cell r="E144">
            <v>264290923.09</v>
          </cell>
          <cell r="F144">
            <v>-644361700.96000004</v>
          </cell>
          <cell r="H144">
            <v>127150347.04000001</v>
          </cell>
          <cell r="I144">
            <v>134067490.16</v>
          </cell>
          <cell r="J144">
            <v>-153460391.69999999</v>
          </cell>
          <cell r="K144">
            <v>-335986175.91000009</v>
          </cell>
          <cell r="L144">
            <v>-153460391.69999999</v>
          </cell>
          <cell r="M144">
            <v>153460391.69999999</v>
          </cell>
          <cell r="N144">
            <v>261217837.19999999</v>
          </cell>
          <cell r="O144">
            <v>-412681490.49000001</v>
          </cell>
          <cell r="P144">
            <v>412681490.49000001</v>
          </cell>
          <cell r="Q144">
            <v>-644361700.96000004</v>
          </cell>
          <cell r="R144">
            <v>644361700.96000004</v>
          </cell>
        </row>
        <row r="145">
          <cell r="A145" t="str">
            <v>MULTIBRA INSTITUIDOR</v>
          </cell>
          <cell r="B145">
            <v>2906855.44</v>
          </cell>
          <cell r="C145">
            <v>-13913.25</v>
          </cell>
          <cell r="E145">
            <v>142872.54999999999</v>
          </cell>
          <cell r="F145">
            <v>-2794808.43</v>
          </cell>
          <cell r="H145">
            <v>39055.910000000003</v>
          </cell>
          <cell r="I145">
            <v>103816.64</v>
          </cell>
          <cell r="J145">
            <v>-2224233.63</v>
          </cell>
          <cell r="K145">
            <v>-1840354.7700000003</v>
          </cell>
          <cell r="L145">
            <v>-2224233.63</v>
          </cell>
          <cell r="M145">
            <v>2224233.63</v>
          </cell>
          <cell r="N145">
            <v>142872.54999999999</v>
          </cell>
          <cell r="O145">
            <v>-13913.25</v>
          </cell>
          <cell r="P145">
            <v>13913.25</v>
          </cell>
          <cell r="Q145">
            <v>-2794808.43</v>
          </cell>
          <cell r="R145">
            <v>2794808.43</v>
          </cell>
        </row>
        <row r="146">
          <cell r="A146" t="str">
            <v>MULTICOOP</v>
          </cell>
          <cell r="B146">
            <v>213492086.30000001</v>
          </cell>
          <cell r="C146">
            <v>-29404483.48</v>
          </cell>
          <cell r="D146">
            <v>-2774373.16</v>
          </cell>
          <cell r="E146">
            <v>172953463.72999999</v>
          </cell>
          <cell r="F146">
            <v>-70075664.219999999</v>
          </cell>
          <cell r="G146">
            <v>152520146.49000001</v>
          </cell>
          <cell r="H146">
            <v>17437895.289999999</v>
          </cell>
          <cell r="I146">
            <v>2530099.5299999998</v>
          </cell>
          <cell r="J146">
            <v>-23391236.59</v>
          </cell>
          <cell r="K146">
            <v>433287933.88999999</v>
          </cell>
          <cell r="L146">
            <v>-23391236.59</v>
          </cell>
          <cell r="M146">
            <v>23391236.59</v>
          </cell>
          <cell r="N146">
            <v>172488141.31</v>
          </cell>
          <cell r="O146">
            <v>-32178856.640000001</v>
          </cell>
          <cell r="P146">
            <v>32178856.640000001</v>
          </cell>
          <cell r="Q146">
            <v>-70075664.219999999</v>
          </cell>
          <cell r="R146">
            <v>70075664.219999999</v>
          </cell>
        </row>
        <row r="147">
          <cell r="A147" t="str">
            <v>MULTIPENSIONS</v>
          </cell>
          <cell r="B147">
            <v>174853715.55000001</v>
          </cell>
          <cell r="C147">
            <v>-99481635.180000007</v>
          </cell>
          <cell r="D147">
            <v>-31007768.75</v>
          </cell>
          <cell r="E147">
            <v>157654702.59</v>
          </cell>
          <cell r="F147">
            <v>-225088419.75999999</v>
          </cell>
          <cell r="H147">
            <v>70419838.620000005</v>
          </cell>
          <cell r="I147">
            <v>84860956.700000003</v>
          </cell>
          <cell r="J147">
            <v>-65455726.159999996</v>
          </cell>
          <cell r="K147">
            <v>66755663.610000029</v>
          </cell>
          <cell r="L147">
            <v>-65455726.159999996</v>
          </cell>
          <cell r="M147">
            <v>65455726.159999996</v>
          </cell>
          <cell r="N147">
            <v>155280795.31999999</v>
          </cell>
          <cell r="O147">
            <v>-130489403.93000001</v>
          </cell>
          <cell r="P147">
            <v>130489403.93000001</v>
          </cell>
          <cell r="Q147">
            <v>-225088419.75999999</v>
          </cell>
          <cell r="R147">
            <v>225088419.75999999</v>
          </cell>
        </row>
        <row r="148">
          <cell r="A148" t="str">
            <v>MULTIPLA</v>
          </cell>
          <cell r="B148">
            <v>63520214.25</v>
          </cell>
          <cell r="C148">
            <v>-75170063.939999998</v>
          </cell>
          <cell r="D148">
            <v>-7648706.75</v>
          </cell>
          <cell r="E148">
            <v>63515391.770000003</v>
          </cell>
          <cell r="F148">
            <v>-125911323.72</v>
          </cell>
          <cell r="H148">
            <v>34160815.990000002</v>
          </cell>
          <cell r="I148">
            <v>28969636.27</v>
          </cell>
          <cell r="J148">
            <v>-13875240.23</v>
          </cell>
          <cell r="K148">
            <v>-32439276.359999985</v>
          </cell>
          <cell r="L148">
            <v>-13875240.23</v>
          </cell>
          <cell r="M148">
            <v>13875240.23</v>
          </cell>
          <cell r="N148">
            <v>63130452.260000005</v>
          </cell>
          <cell r="O148">
            <v>-82818770.689999998</v>
          </cell>
          <cell r="P148">
            <v>82818770.689999998</v>
          </cell>
          <cell r="Q148">
            <v>-125911323.72</v>
          </cell>
          <cell r="R148">
            <v>125911323.72</v>
          </cell>
        </row>
        <row r="149">
          <cell r="A149" t="str">
            <v>MULTIPREV</v>
          </cell>
          <cell r="B149">
            <v>465592156.44</v>
          </cell>
          <cell r="C149">
            <v>-199144950.62</v>
          </cell>
          <cell r="D149">
            <v>-40442266.799999997</v>
          </cell>
          <cell r="E149">
            <v>459114239.99000001</v>
          </cell>
          <cell r="F149">
            <v>-485097768.05000001</v>
          </cell>
          <cell r="H149">
            <v>209716433.09999999</v>
          </cell>
          <cell r="I149">
            <v>242381430.16</v>
          </cell>
          <cell r="J149">
            <v>-126772627.09</v>
          </cell>
          <cell r="K149">
            <v>525346647.12999988</v>
          </cell>
          <cell r="L149">
            <v>-126772627.09</v>
          </cell>
          <cell r="M149">
            <v>126772627.09</v>
          </cell>
          <cell r="N149">
            <v>452097863.25999999</v>
          </cell>
          <cell r="O149">
            <v>-239587217.42000002</v>
          </cell>
          <cell r="P149">
            <v>239587217.42000002</v>
          </cell>
          <cell r="Q149">
            <v>-485097768.05000001</v>
          </cell>
          <cell r="R149">
            <v>485097768.05000001</v>
          </cell>
        </row>
        <row r="150">
          <cell r="A150" t="str">
            <v>MÚTUOPREV</v>
          </cell>
          <cell r="B150">
            <v>12377378.85</v>
          </cell>
          <cell r="C150">
            <v>-6640.22</v>
          </cell>
          <cell r="D150">
            <v>-9152155.5899999999</v>
          </cell>
          <cell r="E150">
            <v>12244321.67</v>
          </cell>
          <cell r="F150">
            <v>-12896954.710000001</v>
          </cell>
          <cell r="G150">
            <v>36172.050000000003</v>
          </cell>
          <cell r="H150">
            <v>12208149.619999999</v>
          </cell>
          <cell r="J150">
            <v>-3738158.9</v>
          </cell>
          <cell r="K150">
            <v>11072112.769999998</v>
          </cell>
          <cell r="L150">
            <v>-3738158.9</v>
          </cell>
          <cell r="M150">
            <v>3738158.9</v>
          </cell>
          <cell r="N150">
            <v>12244321.67</v>
          </cell>
          <cell r="O150">
            <v>-9158795.8100000005</v>
          </cell>
          <cell r="P150">
            <v>9158795.8100000005</v>
          </cell>
          <cell r="Q150">
            <v>-12896954.710000001</v>
          </cell>
          <cell r="R150">
            <v>12896954.710000001</v>
          </cell>
        </row>
        <row r="151">
          <cell r="A151" t="str">
            <v>NÉOS</v>
          </cell>
          <cell r="B151">
            <v>114462337.25</v>
          </cell>
          <cell r="C151">
            <v>-203259834.30000001</v>
          </cell>
          <cell r="D151">
            <v>-2509002.65</v>
          </cell>
          <cell r="E151">
            <v>105632951.05</v>
          </cell>
          <cell r="F151">
            <v>-245421800.53999999</v>
          </cell>
          <cell r="H151">
            <v>45164115.390000001</v>
          </cell>
          <cell r="I151">
            <v>59337073</v>
          </cell>
          <cell r="J151">
            <v>-18507778.420000002</v>
          </cell>
          <cell r="K151">
            <v>-145101939.22000003</v>
          </cell>
          <cell r="L151">
            <v>-18507778.420000002</v>
          </cell>
          <cell r="M151">
            <v>18507778.420000002</v>
          </cell>
          <cell r="N151">
            <v>104501188.39</v>
          </cell>
          <cell r="O151">
            <v>-205768836.95000002</v>
          </cell>
          <cell r="P151">
            <v>205768836.95000002</v>
          </cell>
          <cell r="Q151">
            <v>-245421800.53999999</v>
          </cell>
          <cell r="R151">
            <v>245421800.53999999</v>
          </cell>
        </row>
        <row r="152">
          <cell r="A152" t="str">
            <v>NUCLEOS</v>
          </cell>
          <cell r="B152">
            <v>112749605.98</v>
          </cell>
          <cell r="C152">
            <v>-179646244.53999999</v>
          </cell>
          <cell r="E152">
            <v>78699394.349999994</v>
          </cell>
          <cell r="F152">
            <v>-181882750.25</v>
          </cell>
          <cell r="H152">
            <v>42012951.659999996</v>
          </cell>
          <cell r="I152">
            <v>36452577.799999997</v>
          </cell>
          <cell r="J152">
            <v>-1998991.71</v>
          </cell>
          <cell r="K152">
            <v>-93613456.709999979</v>
          </cell>
          <cell r="L152">
            <v>-1998991.71</v>
          </cell>
          <cell r="M152">
            <v>1998991.71</v>
          </cell>
          <cell r="N152">
            <v>78465529.459999993</v>
          </cell>
          <cell r="O152">
            <v>-179646244.53999999</v>
          </cell>
          <cell r="P152">
            <v>179646244.53999999</v>
          </cell>
          <cell r="Q152">
            <v>-181882750.25</v>
          </cell>
          <cell r="R152">
            <v>181882750.25</v>
          </cell>
        </row>
        <row r="153">
          <cell r="A153" t="str">
            <v>OABPREV-GO</v>
          </cell>
          <cell r="B153">
            <v>11424426.470000001</v>
          </cell>
          <cell r="C153">
            <v>-2534070.88</v>
          </cell>
          <cell r="E153">
            <v>10986397.75</v>
          </cell>
          <cell r="F153">
            <v>-13709728.779999999</v>
          </cell>
          <cell r="H153">
            <v>7956342.5199999996</v>
          </cell>
          <cell r="J153">
            <v>-7901626.4400000004</v>
          </cell>
          <cell r="K153">
            <v>6221740.6399999997</v>
          </cell>
          <cell r="L153">
            <v>-7901626.4400000004</v>
          </cell>
          <cell r="M153">
            <v>7901626.4400000004</v>
          </cell>
          <cell r="N153">
            <v>7956342.5199999996</v>
          </cell>
          <cell r="O153">
            <v>-2534070.88</v>
          </cell>
          <cell r="P153">
            <v>2534070.88</v>
          </cell>
          <cell r="Q153">
            <v>-13709728.779999999</v>
          </cell>
          <cell r="R153">
            <v>13709728.779999999</v>
          </cell>
        </row>
        <row r="154">
          <cell r="A154" t="str">
            <v>OABPREV-MG</v>
          </cell>
          <cell r="B154">
            <v>31367002.370000001</v>
          </cell>
          <cell r="C154">
            <v>-1691266.66</v>
          </cell>
          <cell r="D154">
            <v>-523623.94</v>
          </cell>
          <cell r="E154">
            <v>28812652.899999999</v>
          </cell>
          <cell r="F154">
            <v>-19378579.260000002</v>
          </cell>
          <cell r="G154">
            <v>0</v>
          </cell>
          <cell r="H154">
            <v>23132269.420000002</v>
          </cell>
          <cell r="I154">
            <v>0</v>
          </cell>
          <cell r="J154">
            <v>-11236875.300000001</v>
          </cell>
          <cell r="K154">
            <v>50481579.530000001</v>
          </cell>
          <cell r="L154">
            <v>-11236875.300000001</v>
          </cell>
          <cell r="M154">
            <v>11236875.300000001</v>
          </cell>
          <cell r="N154">
            <v>23132269.420000002</v>
          </cell>
          <cell r="O154">
            <v>-2214890.6</v>
          </cell>
          <cell r="P154">
            <v>2214890.6</v>
          </cell>
          <cell r="Q154">
            <v>-19378579.260000002</v>
          </cell>
          <cell r="R154">
            <v>19378579.260000002</v>
          </cell>
        </row>
        <row r="155">
          <cell r="A155" t="str">
            <v>OABPREVNORDESTE</v>
          </cell>
          <cell r="B155">
            <v>1102835.08</v>
          </cell>
          <cell r="C155">
            <v>-2115371.81</v>
          </cell>
          <cell r="E155">
            <v>768760.76</v>
          </cell>
          <cell r="F155">
            <v>-2892607.68</v>
          </cell>
          <cell r="H155">
            <v>302849.15000000002</v>
          </cell>
          <cell r="J155">
            <v>-293049.03999999998</v>
          </cell>
          <cell r="K155">
            <v>-3126583.5400000005</v>
          </cell>
          <cell r="L155">
            <v>-293049.03999999998</v>
          </cell>
          <cell r="M155">
            <v>293049.03999999998</v>
          </cell>
          <cell r="N155">
            <v>302849.15000000002</v>
          </cell>
          <cell r="O155">
            <v>-2115371.81</v>
          </cell>
          <cell r="P155">
            <v>2115371.81</v>
          </cell>
          <cell r="Q155">
            <v>-2892607.68</v>
          </cell>
          <cell r="R155">
            <v>2892607.68</v>
          </cell>
        </row>
        <row r="156">
          <cell r="A156" t="str">
            <v>OABPREV-PR</v>
          </cell>
          <cell r="B156">
            <v>57170847.079999998</v>
          </cell>
          <cell r="C156">
            <v>-4008346.21</v>
          </cell>
          <cell r="E156">
            <v>56542582.189999998</v>
          </cell>
          <cell r="F156">
            <v>-37077666.380000003</v>
          </cell>
          <cell r="G156">
            <v>44365455.530000001</v>
          </cell>
          <cell r="J156">
            <v>-21851284.850000001</v>
          </cell>
          <cell r="K156">
            <v>95141587.360000014</v>
          </cell>
          <cell r="L156">
            <v>-21851284.850000001</v>
          </cell>
          <cell r="M156">
            <v>21851284.850000001</v>
          </cell>
          <cell r="N156">
            <v>44365455.530000001</v>
          </cell>
          <cell r="O156">
            <v>-4008346.21</v>
          </cell>
          <cell r="P156">
            <v>4008346.21</v>
          </cell>
          <cell r="Q156">
            <v>-37077666.380000003</v>
          </cell>
          <cell r="R156">
            <v>37077666.380000003</v>
          </cell>
        </row>
        <row r="157">
          <cell r="A157" t="str">
            <v>OABPREV-RJ</v>
          </cell>
          <cell r="B157">
            <v>8637680.8200000003</v>
          </cell>
          <cell r="C157">
            <v>-384890.55</v>
          </cell>
          <cell r="E157">
            <v>8599271.6600000001</v>
          </cell>
          <cell r="F157">
            <v>-3068225.18</v>
          </cell>
          <cell r="G157">
            <v>3420270.5</v>
          </cell>
          <cell r="H157">
            <v>2495666.5299999998</v>
          </cell>
          <cell r="K157">
            <v>19699773.780000001</v>
          </cell>
          <cell r="M157">
            <v>0</v>
          </cell>
          <cell r="N157">
            <v>5915937.0299999993</v>
          </cell>
          <cell r="O157">
            <v>-384890.55</v>
          </cell>
          <cell r="P157">
            <v>384890.55</v>
          </cell>
          <cell r="Q157">
            <v>-3068225.18</v>
          </cell>
          <cell r="R157">
            <v>3068225.18</v>
          </cell>
        </row>
        <row r="158">
          <cell r="A158" t="str">
            <v>OABPREV-RS</v>
          </cell>
          <cell r="B158">
            <v>24883965.57</v>
          </cell>
          <cell r="C158">
            <v>-1294814.68</v>
          </cell>
          <cell r="E158">
            <v>21542338.789999999</v>
          </cell>
          <cell r="F158">
            <v>-17053664.640000001</v>
          </cell>
          <cell r="H158">
            <v>13305957.65</v>
          </cell>
          <cell r="J158">
            <v>-7378150.0800000001</v>
          </cell>
          <cell r="K158">
            <v>34005632.609999999</v>
          </cell>
          <cell r="L158">
            <v>-7378150.0800000001</v>
          </cell>
          <cell r="M158">
            <v>7378150.0800000001</v>
          </cell>
          <cell r="N158">
            <v>13305957.65</v>
          </cell>
          <cell r="O158">
            <v>-1294814.68</v>
          </cell>
          <cell r="P158">
            <v>1294814.68</v>
          </cell>
          <cell r="Q158">
            <v>-17053664.640000001</v>
          </cell>
          <cell r="R158">
            <v>17053664.640000001</v>
          </cell>
        </row>
        <row r="159">
          <cell r="A159" t="str">
            <v>OABPREV-SC</v>
          </cell>
          <cell r="B159">
            <v>22417288.859999999</v>
          </cell>
          <cell r="C159">
            <v>-2240200.86</v>
          </cell>
          <cell r="E159">
            <v>21944331.239999998</v>
          </cell>
          <cell r="F159">
            <v>-19549888.140000001</v>
          </cell>
          <cell r="H159">
            <v>16133856.77</v>
          </cell>
          <cell r="J159">
            <v>-11087386.07</v>
          </cell>
          <cell r="K159">
            <v>27618001.79999999</v>
          </cell>
          <cell r="L159">
            <v>-11087386.07</v>
          </cell>
          <cell r="M159">
            <v>11087386.07</v>
          </cell>
          <cell r="N159">
            <v>16133856.77</v>
          </cell>
          <cell r="O159">
            <v>-2240200.86</v>
          </cell>
          <cell r="P159">
            <v>2240200.86</v>
          </cell>
          <cell r="Q159">
            <v>-19549888.140000001</v>
          </cell>
          <cell r="R159">
            <v>19549888.140000001</v>
          </cell>
        </row>
        <row r="160">
          <cell r="A160" t="str">
            <v>OABPREV-SP</v>
          </cell>
          <cell r="B160">
            <v>125149520.06</v>
          </cell>
          <cell r="C160">
            <v>-13845604.039999999</v>
          </cell>
          <cell r="D160">
            <v>-160245.5</v>
          </cell>
          <cell r="E160">
            <v>117963570.84</v>
          </cell>
          <cell r="F160">
            <v>-118328213.44</v>
          </cell>
          <cell r="H160">
            <v>69691602.609999999</v>
          </cell>
          <cell r="J160">
            <v>-50524419.049999997</v>
          </cell>
          <cell r="K160">
            <v>129946211.48000003</v>
          </cell>
          <cell r="L160">
            <v>-50524419.049999997</v>
          </cell>
          <cell r="M160">
            <v>50524419.049999997</v>
          </cell>
          <cell r="N160">
            <v>69691602.609999999</v>
          </cell>
          <cell r="O160">
            <v>-14005849.539999999</v>
          </cell>
          <cell r="P160">
            <v>14005849.539999999</v>
          </cell>
          <cell r="Q160">
            <v>-118328213.44</v>
          </cell>
          <cell r="R160">
            <v>118328213.44</v>
          </cell>
        </row>
        <row r="161">
          <cell r="A161" t="str">
            <v>ORIUS</v>
          </cell>
          <cell r="B161">
            <v>956041.7</v>
          </cell>
          <cell r="C161">
            <v>-1079775.8799999999</v>
          </cell>
          <cell r="D161">
            <v>-48778.8</v>
          </cell>
          <cell r="E161">
            <v>328801.65999999997</v>
          </cell>
          <cell r="F161">
            <v>-1131619.79</v>
          </cell>
          <cell r="H161">
            <v>42647.66</v>
          </cell>
          <cell r="I161">
            <v>282600</v>
          </cell>
          <cell r="J161">
            <v>-3065.11</v>
          </cell>
          <cell r="K161">
            <v>-653148.55999999994</v>
          </cell>
          <cell r="L161">
            <v>-3065.11</v>
          </cell>
          <cell r="M161">
            <v>3065.11</v>
          </cell>
          <cell r="N161">
            <v>325247.66000000003</v>
          </cell>
          <cell r="O161">
            <v>-1128554.68</v>
          </cell>
          <cell r="P161">
            <v>1128554.68</v>
          </cell>
          <cell r="Q161">
            <v>-1131619.79</v>
          </cell>
          <cell r="R161">
            <v>1131619.79</v>
          </cell>
        </row>
        <row r="162">
          <cell r="A162" t="str">
            <v>P&amp;G PREV</v>
          </cell>
          <cell r="B162">
            <v>54230514.310000002</v>
          </cell>
          <cell r="C162">
            <v>-40163674.670000002</v>
          </cell>
          <cell r="D162">
            <v>-1862320.88</v>
          </cell>
          <cell r="E162">
            <v>54184373.659999996</v>
          </cell>
          <cell r="F162">
            <v>-52300928.109999999</v>
          </cell>
          <cell r="H162">
            <v>11388607.300000001</v>
          </cell>
          <cell r="I162">
            <v>14561981.75</v>
          </cell>
          <cell r="J162">
            <v>-2577613.0099999998</v>
          </cell>
          <cell r="K162">
            <v>37460940.350000001</v>
          </cell>
          <cell r="L162">
            <v>-2577613.0099999998</v>
          </cell>
          <cell r="M162">
            <v>2577613.0099999998</v>
          </cell>
          <cell r="N162">
            <v>25950589.050000001</v>
          </cell>
          <cell r="O162">
            <v>-42025995.550000004</v>
          </cell>
          <cell r="P162">
            <v>42025995.550000004</v>
          </cell>
          <cell r="Q162">
            <v>-52300928.109999999</v>
          </cell>
          <cell r="R162">
            <v>52300928.109999999</v>
          </cell>
        </row>
        <row r="163">
          <cell r="A163" t="str">
            <v>PETROS</v>
          </cell>
          <cell r="B163">
            <v>6047658593.4200001</v>
          </cell>
          <cell r="C163">
            <v>-8121193547.8199997</v>
          </cell>
          <cell r="D163">
            <v>-64371090.07</v>
          </cell>
          <cell r="E163">
            <v>5485575427.8299999</v>
          </cell>
          <cell r="F163">
            <v>-9011437781.1700001</v>
          </cell>
          <cell r="H163">
            <v>2847057042.8899999</v>
          </cell>
          <cell r="I163">
            <v>2632063874.5700002</v>
          </cell>
          <cell r="J163">
            <v>-333457676.54000002</v>
          </cell>
          <cell r="K163">
            <v>-518105156.88999945</v>
          </cell>
          <cell r="L163">
            <v>-333457676.54000002</v>
          </cell>
          <cell r="M163">
            <v>333457676.54000002</v>
          </cell>
          <cell r="N163">
            <v>5479120917.46</v>
          </cell>
          <cell r="O163">
            <v>-8185564637.8899994</v>
          </cell>
          <cell r="P163">
            <v>8185564637.8899994</v>
          </cell>
          <cell r="Q163">
            <v>-9011437781.1700001</v>
          </cell>
          <cell r="R163">
            <v>9011437781.1700001</v>
          </cell>
        </row>
        <row r="164">
          <cell r="A164" t="str">
            <v>PFIZER PREV</v>
          </cell>
          <cell r="B164">
            <v>22061610.390000001</v>
          </cell>
          <cell r="C164">
            <v>-13083073.99</v>
          </cell>
          <cell r="D164">
            <v>-228000.2</v>
          </cell>
          <cell r="E164">
            <v>21958956.66</v>
          </cell>
          <cell r="F164">
            <v>-19626495.390000001</v>
          </cell>
          <cell r="H164">
            <v>10678788.960000001</v>
          </cell>
          <cell r="I164">
            <v>10714517.73</v>
          </cell>
          <cell r="J164">
            <v>-2006722.1</v>
          </cell>
          <cell r="K164">
            <v>30469582.059999999</v>
          </cell>
          <cell r="L164">
            <v>-2006722.1</v>
          </cell>
          <cell r="M164">
            <v>2006722.1</v>
          </cell>
          <cell r="N164">
            <v>21393306.690000001</v>
          </cell>
          <cell r="O164">
            <v>-13311074.189999999</v>
          </cell>
          <cell r="P164">
            <v>13311074.189999999</v>
          </cell>
          <cell r="Q164">
            <v>-19626495.390000001</v>
          </cell>
          <cell r="R164">
            <v>19626495.390000001</v>
          </cell>
        </row>
        <row r="165">
          <cell r="A165" t="str">
            <v>PLANEJAR</v>
          </cell>
          <cell r="B165">
            <v>30063616.739999998</v>
          </cell>
          <cell r="C165">
            <v>-26066335.59</v>
          </cell>
          <cell r="D165">
            <v>-2019277.58</v>
          </cell>
          <cell r="E165">
            <v>30002392.489999998</v>
          </cell>
          <cell r="F165">
            <v>-38205514.229999997</v>
          </cell>
          <cell r="H165">
            <v>14441851.560000001</v>
          </cell>
          <cell r="I165">
            <v>14918368.130000001</v>
          </cell>
          <cell r="J165">
            <v>-1944909.93</v>
          </cell>
          <cell r="K165">
            <v>21190191.59</v>
          </cell>
          <cell r="L165">
            <v>-1944909.93</v>
          </cell>
          <cell r="M165">
            <v>1944909.93</v>
          </cell>
          <cell r="N165">
            <v>29360219.690000001</v>
          </cell>
          <cell r="O165">
            <v>-28085613.170000002</v>
          </cell>
          <cell r="P165">
            <v>28085613.170000002</v>
          </cell>
          <cell r="Q165">
            <v>-38205514.229999997</v>
          </cell>
          <cell r="R165">
            <v>38205514.229999997</v>
          </cell>
        </row>
        <row r="166">
          <cell r="A166" t="str">
            <v>PORTOPREV</v>
          </cell>
          <cell r="B166">
            <v>49072764.079999998</v>
          </cell>
          <cell r="C166">
            <v>-13706116.99</v>
          </cell>
          <cell r="D166">
            <v>-577333.80000000005</v>
          </cell>
          <cell r="E166">
            <v>48931530.890000001</v>
          </cell>
          <cell r="F166">
            <v>-36698878.649999999</v>
          </cell>
          <cell r="H166">
            <v>26470967.190000001</v>
          </cell>
          <cell r="I166">
            <v>20941942.190000001</v>
          </cell>
          <cell r="J166">
            <v>-11704754.560000001</v>
          </cell>
          <cell r="K166">
            <v>82730120.350000009</v>
          </cell>
          <cell r="L166">
            <v>-11704754.560000001</v>
          </cell>
          <cell r="M166">
            <v>11704754.560000001</v>
          </cell>
          <cell r="N166">
            <v>47412909.380000003</v>
          </cell>
          <cell r="O166">
            <v>-14283450.790000001</v>
          </cell>
          <cell r="P166">
            <v>14283450.790000001</v>
          </cell>
          <cell r="Q166">
            <v>-36698878.649999999</v>
          </cell>
          <cell r="R166">
            <v>36698878.649999999</v>
          </cell>
        </row>
        <row r="167">
          <cell r="A167" t="str">
            <v>PORTUS</v>
          </cell>
          <cell r="B167">
            <v>195511091.08000001</v>
          </cell>
          <cell r="C167">
            <v>-194178755.11000001</v>
          </cell>
          <cell r="D167">
            <v>-3272813.36</v>
          </cell>
          <cell r="E167">
            <v>95804901.049999997</v>
          </cell>
          <cell r="F167">
            <v>-218556072.59999999</v>
          </cell>
          <cell r="H167">
            <v>49690131.950000003</v>
          </cell>
          <cell r="I167">
            <v>46112085.659999996</v>
          </cell>
          <cell r="J167">
            <v>-2554216.4500000002</v>
          </cell>
          <cell r="K167">
            <v>-31443647.779999997</v>
          </cell>
          <cell r="L167">
            <v>-2554216.4500000002</v>
          </cell>
          <cell r="M167">
            <v>2554216.4500000002</v>
          </cell>
          <cell r="N167">
            <v>95802217.609999999</v>
          </cell>
          <cell r="O167">
            <v>-197451568.47000003</v>
          </cell>
          <cell r="P167">
            <v>197451568.47000003</v>
          </cell>
          <cell r="Q167">
            <v>-218556072.59999999</v>
          </cell>
          <cell r="R167">
            <v>218556072.59999999</v>
          </cell>
        </row>
        <row r="168">
          <cell r="A168" t="str">
            <v>POSTALIS</v>
          </cell>
          <cell r="B168">
            <v>875331335.98000002</v>
          </cell>
          <cell r="C168">
            <v>-822816082.46000004</v>
          </cell>
          <cell r="D168">
            <v>-54707905.530000001</v>
          </cell>
          <cell r="E168">
            <v>874743783.21000004</v>
          </cell>
          <cell r="F168">
            <v>-984642343.60000002</v>
          </cell>
          <cell r="H168">
            <v>433471028.94999999</v>
          </cell>
          <cell r="I168">
            <v>431516758.88999999</v>
          </cell>
          <cell r="J168">
            <v>-103649677.98999999</v>
          </cell>
          <cell r="K168">
            <v>649246897.45000005</v>
          </cell>
          <cell r="L168">
            <v>-103649677.98999999</v>
          </cell>
          <cell r="M168">
            <v>103649677.98999999</v>
          </cell>
          <cell r="N168">
            <v>864987787.83999991</v>
          </cell>
          <cell r="O168">
            <v>-877523987.99000001</v>
          </cell>
          <cell r="P168">
            <v>877523987.99000001</v>
          </cell>
          <cell r="Q168">
            <v>-984642343.60000002</v>
          </cell>
          <cell r="R168">
            <v>984642343.60000002</v>
          </cell>
        </row>
        <row r="169">
          <cell r="A169" t="str">
            <v>POUPREV</v>
          </cell>
          <cell r="B169">
            <v>19884345.620000001</v>
          </cell>
          <cell r="C169">
            <v>-11953082.43</v>
          </cell>
          <cell r="D169">
            <v>-1236728</v>
          </cell>
          <cell r="E169">
            <v>19884345.620000001</v>
          </cell>
          <cell r="F169">
            <v>-19435466.77</v>
          </cell>
          <cell r="H169">
            <v>13821972.4</v>
          </cell>
          <cell r="I169">
            <v>6008724.6799999997</v>
          </cell>
          <cell r="J169">
            <v>-6227153.1799999997</v>
          </cell>
          <cell r="K169">
            <v>20746957.940000005</v>
          </cell>
          <cell r="L169">
            <v>-6227153.1799999997</v>
          </cell>
          <cell r="M169">
            <v>6227153.1799999997</v>
          </cell>
          <cell r="N169">
            <v>19830697.079999998</v>
          </cell>
          <cell r="O169">
            <v>-13189810.43</v>
          </cell>
          <cell r="P169">
            <v>13189810.43</v>
          </cell>
          <cell r="Q169">
            <v>-19435466.77</v>
          </cell>
          <cell r="R169">
            <v>19435466.77</v>
          </cell>
        </row>
        <row r="170">
          <cell r="A170" t="str">
            <v>PRECE</v>
          </cell>
          <cell r="B170">
            <v>85391663.439999998</v>
          </cell>
          <cell r="C170">
            <v>-171137123.69999999</v>
          </cell>
          <cell r="D170">
            <v>-6577424.6699999999</v>
          </cell>
          <cell r="E170">
            <v>47297662.189999998</v>
          </cell>
          <cell r="F170">
            <v>-210228635.90000001</v>
          </cell>
          <cell r="H170">
            <v>37936691.640000001</v>
          </cell>
          <cell r="I170">
            <v>9315205.5899999999</v>
          </cell>
          <cell r="J170">
            <v>-17701616.879999999</v>
          </cell>
          <cell r="K170">
            <v>-225703578.28999999</v>
          </cell>
          <cell r="L170">
            <v>-17701616.879999999</v>
          </cell>
          <cell r="M170">
            <v>17701616.879999999</v>
          </cell>
          <cell r="N170">
            <v>47251897.230000004</v>
          </cell>
          <cell r="O170">
            <v>-177714548.36999997</v>
          </cell>
          <cell r="P170">
            <v>177714548.36999997</v>
          </cell>
          <cell r="Q170">
            <v>-210228635.90000001</v>
          </cell>
          <cell r="R170">
            <v>210228635.90000001</v>
          </cell>
        </row>
        <row r="171">
          <cell r="A171" t="str">
            <v>PREV PEPSICO</v>
          </cell>
          <cell r="B171">
            <v>26030751.190000001</v>
          </cell>
          <cell r="C171">
            <v>-11634225.24</v>
          </cell>
          <cell r="E171">
            <v>25353299.800000001</v>
          </cell>
          <cell r="F171">
            <v>-25951260.010000002</v>
          </cell>
          <cell r="H171">
            <v>10920291.880000001</v>
          </cell>
          <cell r="I171">
            <v>12846324.449999999</v>
          </cell>
          <cell r="J171">
            <v>-13041903.68</v>
          </cell>
          <cell r="K171">
            <v>24523278.389999993</v>
          </cell>
          <cell r="L171">
            <v>-13041903.68</v>
          </cell>
          <cell r="M171">
            <v>13041903.68</v>
          </cell>
          <cell r="N171">
            <v>23766616.329999998</v>
          </cell>
          <cell r="O171">
            <v>-11634225.24</v>
          </cell>
          <cell r="P171">
            <v>11634225.24</v>
          </cell>
          <cell r="Q171">
            <v>-25951260.010000002</v>
          </cell>
          <cell r="R171">
            <v>25951260.010000002</v>
          </cell>
        </row>
        <row r="172">
          <cell r="A172" t="str">
            <v>PREVBEP</v>
          </cell>
          <cell r="B172">
            <v>535744.39</v>
          </cell>
          <cell r="C172">
            <v>-5267178.79</v>
          </cell>
          <cell r="E172">
            <v>510030.32</v>
          </cell>
          <cell r="F172">
            <v>-5376869.7400000002</v>
          </cell>
          <cell r="H172">
            <v>354465.09</v>
          </cell>
          <cell r="I172">
            <v>108982.26</v>
          </cell>
          <cell r="K172">
            <v>-9134826.4700000007</v>
          </cell>
          <cell r="M172">
            <v>0</v>
          </cell>
          <cell r="N172">
            <v>463447.35000000003</v>
          </cell>
          <cell r="O172">
            <v>-5267178.79</v>
          </cell>
          <cell r="P172">
            <v>5267178.79</v>
          </cell>
          <cell r="Q172">
            <v>-5376869.7400000002</v>
          </cell>
          <cell r="R172">
            <v>5376869.7400000002</v>
          </cell>
        </row>
        <row r="173">
          <cell r="A173" t="str">
            <v>PREVCHEVRON</v>
          </cell>
          <cell r="B173">
            <v>2307959.16</v>
          </cell>
          <cell r="C173">
            <v>-4212226.37</v>
          </cell>
          <cell r="E173">
            <v>2307959.16</v>
          </cell>
          <cell r="F173">
            <v>-4544037.33</v>
          </cell>
          <cell r="H173">
            <v>1001984.91</v>
          </cell>
          <cell r="I173">
            <v>1305974.25</v>
          </cell>
          <cell r="J173">
            <v>-27587.35</v>
          </cell>
          <cell r="K173">
            <v>-1859973.5699999998</v>
          </cell>
          <cell r="L173">
            <v>-27587.35</v>
          </cell>
          <cell r="M173">
            <v>27587.35</v>
          </cell>
          <cell r="N173">
            <v>2307959.16</v>
          </cell>
          <cell r="O173">
            <v>-4212226.37</v>
          </cell>
          <cell r="P173">
            <v>4212226.37</v>
          </cell>
          <cell r="Q173">
            <v>-4544037.33</v>
          </cell>
          <cell r="R173">
            <v>4544037.33</v>
          </cell>
        </row>
        <row r="174">
          <cell r="A174" t="str">
            <v>PREVCOM-BRC</v>
          </cell>
          <cell r="B174">
            <v>9790970.3000000007</v>
          </cell>
          <cell r="E174">
            <v>9790970.3000000007</v>
          </cell>
          <cell r="F174">
            <v>-557146.5</v>
          </cell>
          <cell r="H174">
            <v>5210568.99</v>
          </cell>
          <cell r="I174">
            <v>4580401.3099999996</v>
          </cell>
          <cell r="K174">
            <v>28815764.400000002</v>
          </cell>
          <cell r="M174">
            <v>0</v>
          </cell>
          <cell r="N174">
            <v>9790970.3000000007</v>
          </cell>
          <cell r="O174">
            <v>0</v>
          </cell>
          <cell r="P174">
            <v>0</v>
          </cell>
          <cell r="Q174">
            <v>-557146.5</v>
          </cell>
          <cell r="R174">
            <v>557146.5</v>
          </cell>
        </row>
        <row r="175">
          <cell r="A175" t="str">
            <v>PREVCOM-MG</v>
          </cell>
          <cell r="B175">
            <v>33706806.719999999</v>
          </cell>
          <cell r="E175">
            <v>33334380.370000001</v>
          </cell>
          <cell r="F175">
            <v>-666244.46</v>
          </cell>
          <cell r="H175">
            <v>17034045.379999999</v>
          </cell>
          <cell r="I175">
            <v>16295190.32</v>
          </cell>
          <cell r="J175">
            <v>-96696.47</v>
          </cell>
          <cell r="K175">
            <v>99607481.860000014</v>
          </cell>
          <cell r="L175">
            <v>-96696.47</v>
          </cell>
          <cell r="M175">
            <v>96696.47</v>
          </cell>
          <cell r="N175">
            <v>33329235.699999999</v>
          </cell>
          <cell r="O175">
            <v>0</v>
          </cell>
          <cell r="P175">
            <v>0</v>
          </cell>
          <cell r="Q175">
            <v>-666244.46</v>
          </cell>
          <cell r="R175">
            <v>666244.46</v>
          </cell>
        </row>
        <row r="176">
          <cell r="A176" t="str">
            <v>PREVCUMMINS</v>
          </cell>
          <cell r="B176">
            <v>15746775.949999999</v>
          </cell>
          <cell r="C176">
            <v>-11792450.76</v>
          </cell>
          <cell r="E176">
            <v>15745617.82</v>
          </cell>
          <cell r="F176">
            <v>-30346869.789999999</v>
          </cell>
          <cell r="H176">
            <v>8588524.8300000001</v>
          </cell>
          <cell r="I176">
            <v>6626790.25</v>
          </cell>
          <cell r="J176">
            <v>-6272169.1600000001</v>
          </cell>
          <cell r="K176">
            <v>-1703780.8600000013</v>
          </cell>
          <cell r="L176">
            <v>-6272169.1600000001</v>
          </cell>
          <cell r="M176">
            <v>6272169.1600000001</v>
          </cell>
          <cell r="N176">
            <v>15215315.08</v>
          </cell>
          <cell r="O176">
            <v>-11792450.76</v>
          </cell>
          <cell r="P176">
            <v>11792450.76</v>
          </cell>
          <cell r="Q176">
            <v>-30346869.789999999</v>
          </cell>
          <cell r="R176">
            <v>30346869.789999999</v>
          </cell>
        </row>
        <row r="177">
          <cell r="A177" t="str">
            <v>PREVDATA</v>
          </cell>
          <cell r="B177">
            <v>67315837.680000007</v>
          </cell>
          <cell r="C177">
            <v>-63391567.229999997</v>
          </cell>
          <cell r="D177">
            <v>-7924986.7000000002</v>
          </cell>
          <cell r="E177">
            <v>67043696.530000001</v>
          </cell>
          <cell r="F177">
            <v>-73594069.069999993</v>
          </cell>
          <cell r="H177">
            <v>31872361.440000001</v>
          </cell>
          <cell r="I177">
            <v>29450260.129999999</v>
          </cell>
          <cell r="J177">
            <v>-901247.87</v>
          </cell>
          <cell r="K177">
            <v>49870284.910000019</v>
          </cell>
          <cell r="L177">
            <v>-901247.87</v>
          </cell>
          <cell r="M177">
            <v>901247.87</v>
          </cell>
          <cell r="N177">
            <v>61322621.57</v>
          </cell>
          <cell r="O177">
            <v>-71316553.929999992</v>
          </cell>
          <cell r="P177">
            <v>71316553.929999992</v>
          </cell>
          <cell r="Q177">
            <v>-73594069.069999993</v>
          </cell>
          <cell r="R177">
            <v>73594069.069999993</v>
          </cell>
        </row>
        <row r="178">
          <cell r="A178" t="str">
            <v>PREVDOW</v>
          </cell>
          <cell r="B178">
            <v>36065065.240000002</v>
          </cell>
          <cell r="C178">
            <v>-78876404.200000003</v>
          </cell>
          <cell r="D178">
            <v>-5905365.6699999999</v>
          </cell>
          <cell r="E178">
            <v>33868492.850000001</v>
          </cell>
          <cell r="F178">
            <v>-93346256.349999994</v>
          </cell>
          <cell r="H178">
            <v>16715023.5</v>
          </cell>
          <cell r="I178">
            <v>16144982.99</v>
          </cell>
          <cell r="J178">
            <v>-3715461.14</v>
          </cell>
          <cell r="K178">
            <v>-79049922.780000001</v>
          </cell>
          <cell r="L178">
            <v>-3715461.14</v>
          </cell>
          <cell r="M178">
            <v>3715461.14</v>
          </cell>
          <cell r="N178">
            <v>32860006.490000002</v>
          </cell>
          <cell r="O178">
            <v>-84781769.870000005</v>
          </cell>
          <cell r="P178">
            <v>84781769.870000005</v>
          </cell>
          <cell r="Q178">
            <v>-93346256.349999994</v>
          </cell>
          <cell r="R178">
            <v>93346256.349999994</v>
          </cell>
        </row>
        <row r="179">
          <cell r="A179" t="str">
            <v>PREVEME</v>
          </cell>
          <cell r="B179">
            <v>19684581.190000001</v>
          </cell>
          <cell r="C179">
            <v>-47727935.640000001</v>
          </cell>
          <cell r="D179">
            <v>-543899.03</v>
          </cell>
          <cell r="F179">
            <v>-48271834.670000002</v>
          </cell>
          <cell r="K179">
            <v>-76859088.150000006</v>
          </cell>
          <cell r="M179">
            <v>0</v>
          </cell>
          <cell r="N179">
            <v>0</v>
          </cell>
          <cell r="O179">
            <v>-48271834.670000002</v>
          </cell>
          <cell r="P179">
            <v>48271834.670000002</v>
          </cell>
          <cell r="Q179">
            <v>-48271834.670000002</v>
          </cell>
          <cell r="R179">
            <v>48271834.670000002</v>
          </cell>
        </row>
        <row r="180">
          <cell r="A180" t="str">
            <v>PREVEME II</v>
          </cell>
          <cell r="B180">
            <v>29114356.93</v>
          </cell>
          <cell r="C180">
            <v>-6797382.4100000001</v>
          </cell>
          <cell r="D180">
            <v>-1337577.3</v>
          </cell>
          <cell r="E180">
            <v>29114058.859999999</v>
          </cell>
          <cell r="F180">
            <v>-22933365.760000002</v>
          </cell>
          <cell r="H180">
            <v>11832767.789999999</v>
          </cell>
          <cell r="I180">
            <v>17135552.260000002</v>
          </cell>
          <cell r="J180">
            <v>-12007378.060000001</v>
          </cell>
          <cell r="K180">
            <v>44121032.310000002</v>
          </cell>
          <cell r="L180">
            <v>-12007378.060000001</v>
          </cell>
          <cell r="M180">
            <v>12007378.060000001</v>
          </cell>
          <cell r="N180">
            <v>28968320.050000001</v>
          </cell>
          <cell r="O180">
            <v>-8134959.71</v>
          </cell>
          <cell r="P180">
            <v>8134959.71</v>
          </cell>
          <cell r="Q180">
            <v>-22933365.760000002</v>
          </cell>
          <cell r="R180">
            <v>22933365.760000002</v>
          </cell>
        </row>
        <row r="181">
          <cell r="A181" t="str">
            <v>PREVES</v>
          </cell>
          <cell r="B181">
            <v>10447033.23</v>
          </cell>
          <cell r="C181">
            <v>-180483.94</v>
          </cell>
          <cell r="E181">
            <v>10205552.93</v>
          </cell>
          <cell r="F181">
            <v>-570135.05000000005</v>
          </cell>
          <cell r="H181">
            <v>7976666.3499999996</v>
          </cell>
          <cell r="I181">
            <v>2228886.58</v>
          </cell>
          <cell r="J181">
            <v>-290170.96999999997</v>
          </cell>
          <cell r="K181">
            <v>29817349.129999995</v>
          </cell>
          <cell r="L181">
            <v>-290170.96999999997</v>
          </cell>
          <cell r="M181">
            <v>290170.96999999997</v>
          </cell>
          <cell r="N181">
            <v>10205552.93</v>
          </cell>
          <cell r="O181">
            <v>-180483.94</v>
          </cell>
          <cell r="P181">
            <v>180483.94</v>
          </cell>
          <cell r="Q181">
            <v>-570135.05000000005</v>
          </cell>
          <cell r="R181">
            <v>570135.05000000005</v>
          </cell>
        </row>
        <row r="182">
          <cell r="A182" t="str">
            <v>PREVHAB</v>
          </cell>
          <cell r="B182">
            <v>1746840.03</v>
          </cell>
          <cell r="C182">
            <v>-43504213.420000002</v>
          </cell>
          <cell r="D182">
            <v>-2563489.11</v>
          </cell>
          <cell r="E182">
            <v>1659503.15</v>
          </cell>
          <cell r="F182">
            <v>-46451629.549999997</v>
          </cell>
          <cell r="H182">
            <v>1523716.3</v>
          </cell>
          <cell r="J182">
            <v>-372660.94</v>
          </cell>
          <cell r="K182">
            <v>-87961933.540000007</v>
          </cell>
          <cell r="L182">
            <v>-372660.94</v>
          </cell>
          <cell r="M182">
            <v>372660.94</v>
          </cell>
          <cell r="N182">
            <v>1523716.3</v>
          </cell>
          <cell r="O182">
            <v>-46067702.530000001</v>
          </cell>
          <cell r="P182">
            <v>46067702.530000001</v>
          </cell>
          <cell r="Q182">
            <v>-46451629.549999997</v>
          </cell>
          <cell r="R182">
            <v>46451629.549999997</v>
          </cell>
        </row>
        <row r="183">
          <cell r="A183" t="str">
            <v>PREVI - FIERN</v>
          </cell>
          <cell r="F183">
            <v>-7855.15</v>
          </cell>
          <cell r="K183">
            <v>-7855.15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-7855.15</v>
          </cell>
          <cell r="R183">
            <v>7855.15</v>
          </cell>
        </row>
        <row r="184">
          <cell r="A184" t="str">
            <v>PREVI NOVARTIS</v>
          </cell>
          <cell r="B184">
            <v>23810965.550000001</v>
          </cell>
          <cell r="C184">
            <v>-52896888.590000004</v>
          </cell>
          <cell r="D184">
            <v>-2059512.09</v>
          </cell>
          <cell r="E184">
            <v>23365712.809999999</v>
          </cell>
          <cell r="F184">
            <v>-66993883.850000001</v>
          </cell>
          <cell r="H184">
            <v>11637681.619999999</v>
          </cell>
          <cell r="I184">
            <v>11130794.4</v>
          </cell>
          <cell r="J184">
            <v>-7416139.6200000001</v>
          </cell>
          <cell r="K184">
            <v>-59421269.770000003</v>
          </cell>
          <cell r="L184">
            <v>-7416139.6200000001</v>
          </cell>
          <cell r="M184">
            <v>7416139.6200000001</v>
          </cell>
          <cell r="N184">
            <v>22768476.02</v>
          </cell>
          <cell r="O184">
            <v>-54956400.680000007</v>
          </cell>
          <cell r="P184">
            <v>54956400.680000007</v>
          </cell>
          <cell r="Q184">
            <v>-66993883.850000001</v>
          </cell>
          <cell r="R184">
            <v>66993883.850000001</v>
          </cell>
        </row>
        <row r="185">
          <cell r="A185" t="str">
            <v>PREVI/BB</v>
          </cell>
          <cell r="B185">
            <v>4335145912.2299995</v>
          </cell>
          <cell r="C185">
            <v>-12132344716.610001</v>
          </cell>
          <cell r="D185">
            <v>-332123283.20999998</v>
          </cell>
          <cell r="E185">
            <v>4122018882.6900001</v>
          </cell>
          <cell r="F185">
            <v>-14927501010.440001</v>
          </cell>
          <cell r="H185">
            <v>1569038071.6300001</v>
          </cell>
          <cell r="I185">
            <v>1149667746.8099999</v>
          </cell>
          <cell r="J185">
            <v>-155510425.24000001</v>
          </cell>
          <cell r="K185">
            <v>-16371608822.139999</v>
          </cell>
          <cell r="L185">
            <v>-155510425.24000001</v>
          </cell>
          <cell r="M185">
            <v>155510425.24000001</v>
          </cell>
          <cell r="N185">
            <v>2718705818.4400001</v>
          </cell>
          <cell r="O185">
            <v>-12464467999.82</v>
          </cell>
          <cell r="P185">
            <v>12464467999.82</v>
          </cell>
          <cell r="Q185">
            <v>-14927501010.440001</v>
          </cell>
          <cell r="R185">
            <v>14927501010.440001</v>
          </cell>
        </row>
        <row r="186">
          <cell r="A186" t="str">
            <v>PREVI-BANERJ</v>
          </cell>
          <cell r="B186">
            <v>0</v>
          </cell>
          <cell r="C186">
            <v>0</v>
          </cell>
          <cell r="E186">
            <v>0</v>
          </cell>
          <cell r="F186">
            <v>-103087.01</v>
          </cell>
          <cell r="K186">
            <v>-103087.01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-103087.01</v>
          </cell>
          <cell r="R186">
            <v>103087.01</v>
          </cell>
        </row>
        <row r="187">
          <cell r="A187" t="str">
            <v>PREVIBAYER</v>
          </cell>
          <cell r="B187">
            <v>121601950.94</v>
          </cell>
          <cell r="C187">
            <v>-85658518.890000001</v>
          </cell>
          <cell r="D187">
            <v>-9271043.1600000001</v>
          </cell>
          <cell r="E187">
            <v>98233332.739999995</v>
          </cell>
          <cell r="F187">
            <v>-157262633.97</v>
          </cell>
          <cell r="H187">
            <v>38923107.409999996</v>
          </cell>
          <cell r="I187">
            <v>55265991.100000001</v>
          </cell>
          <cell r="J187">
            <v>-26215269.300000001</v>
          </cell>
          <cell r="K187">
            <v>35616916.86999999</v>
          </cell>
          <cell r="L187">
            <v>-26215269.300000001</v>
          </cell>
          <cell r="M187">
            <v>26215269.300000001</v>
          </cell>
          <cell r="N187">
            <v>94189098.50999999</v>
          </cell>
          <cell r="O187">
            <v>-94929562.049999997</v>
          </cell>
          <cell r="P187">
            <v>94929562.049999997</v>
          </cell>
          <cell r="Q187">
            <v>-157262633.97</v>
          </cell>
          <cell r="R187">
            <v>157262633.97</v>
          </cell>
        </row>
        <row r="188">
          <cell r="A188" t="str">
            <v>PREVIBOSCH</v>
          </cell>
          <cell r="B188">
            <v>19422050.260000002</v>
          </cell>
          <cell r="C188">
            <v>-39868642.640000001</v>
          </cell>
          <cell r="D188">
            <v>-5963775.5800000001</v>
          </cell>
          <cell r="E188">
            <v>18362769.02</v>
          </cell>
          <cell r="F188">
            <v>-46350252.829999998</v>
          </cell>
          <cell r="I188">
            <v>18350902.629999999</v>
          </cell>
          <cell r="K188">
            <v>-36046949.140000001</v>
          </cell>
          <cell r="M188">
            <v>0</v>
          </cell>
          <cell r="N188">
            <v>18350902.629999999</v>
          </cell>
          <cell r="O188">
            <v>-45832418.219999999</v>
          </cell>
          <cell r="P188">
            <v>45832418.219999999</v>
          </cell>
          <cell r="Q188">
            <v>-46350252.829999998</v>
          </cell>
          <cell r="R188">
            <v>46350252.829999998</v>
          </cell>
        </row>
        <row r="189">
          <cell r="A189" t="str">
            <v>PREVICAT</v>
          </cell>
          <cell r="B189">
            <v>31654759.609999999</v>
          </cell>
          <cell r="C189">
            <v>-67592763.939999998</v>
          </cell>
          <cell r="D189">
            <v>-291065.03000000003</v>
          </cell>
          <cell r="E189">
            <v>31594280.210000001</v>
          </cell>
          <cell r="F189">
            <v>-68110261.390000001</v>
          </cell>
          <cell r="I189">
            <v>11613678.140000001</v>
          </cell>
          <cell r="J189">
            <v>-226432.42</v>
          </cell>
          <cell r="K189">
            <v>-61357804.819999993</v>
          </cell>
          <cell r="L189">
            <v>-226432.42</v>
          </cell>
          <cell r="M189">
            <v>226432.42</v>
          </cell>
          <cell r="N189">
            <v>11613678.140000001</v>
          </cell>
          <cell r="O189">
            <v>-67883828.969999999</v>
          </cell>
          <cell r="P189">
            <v>67883828.969999999</v>
          </cell>
          <cell r="Q189">
            <v>-68110261.390000001</v>
          </cell>
          <cell r="R189">
            <v>68110261.390000001</v>
          </cell>
        </row>
        <row r="190">
          <cell r="A190" t="str">
            <v>PREVICEL</v>
          </cell>
          <cell r="B190">
            <v>10851794.84</v>
          </cell>
          <cell r="C190">
            <v>-9375196.1400000006</v>
          </cell>
          <cell r="E190">
            <v>10851794.84</v>
          </cell>
          <cell r="F190">
            <v>-9612636.4399999995</v>
          </cell>
          <cell r="H190">
            <v>5468349.8600000003</v>
          </cell>
          <cell r="I190">
            <v>5355450.6399999997</v>
          </cell>
          <cell r="J190">
            <v>-234793.67</v>
          </cell>
          <cell r="K190">
            <v>13304763.93</v>
          </cell>
          <cell r="L190">
            <v>-234793.67</v>
          </cell>
          <cell r="M190">
            <v>234793.67</v>
          </cell>
          <cell r="N190">
            <v>10823800.5</v>
          </cell>
          <cell r="O190">
            <v>-9375196.1400000006</v>
          </cell>
          <cell r="P190">
            <v>9375196.1400000006</v>
          </cell>
          <cell r="Q190">
            <v>-9612636.4399999995</v>
          </cell>
          <cell r="R190">
            <v>9612636.4399999995</v>
          </cell>
        </row>
        <row r="191">
          <cell r="A191" t="str">
            <v>PREVICOKE</v>
          </cell>
          <cell r="B191">
            <v>20832690.030000001</v>
          </cell>
          <cell r="C191">
            <v>-24718982.629999999</v>
          </cell>
          <cell r="E191">
            <v>20474619.920000002</v>
          </cell>
          <cell r="F191">
            <v>-40573546.619999997</v>
          </cell>
          <cell r="H191">
            <v>9911719.8100000005</v>
          </cell>
          <cell r="I191">
            <v>9799993.6899999995</v>
          </cell>
          <cell r="J191">
            <v>-10126047.619999999</v>
          </cell>
          <cell r="K191">
            <v>-14399553.419999992</v>
          </cell>
          <cell r="L191">
            <v>-10126047.619999999</v>
          </cell>
          <cell r="M191">
            <v>10126047.619999999</v>
          </cell>
          <cell r="N191">
            <v>19711713.5</v>
          </cell>
          <cell r="O191">
            <v>-24718982.629999999</v>
          </cell>
          <cell r="P191">
            <v>24718982.629999999</v>
          </cell>
          <cell r="Q191">
            <v>-40573546.619999997</v>
          </cell>
          <cell r="R191">
            <v>40573546.619999997</v>
          </cell>
        </row>
        <row r="192">
          <cell r="A192" t="str">
            <v>PREVIDÊNCIA USIMINAS</v>
          </cell>
          <cell r="B192">
            <v>93843842.739999995</v>
          </cell>
          <cell r="C192">
            <v>-567580329.32000005</v>
          </cell>
          <cell r="D192">
            <v>-7895366.6399999997</v>
          </cell>
          <cell r="E192">
            <v>70402155.239999995</v>
          </cell>
          <cell r="F192">
            <v>-698668768.02999997</v>
          </cell>
          <cell r="H192">
            <v>32518899.940000001</v>
          </cell>
          <cell r="I192">
            <v>34720373.479999997</v>
          </cell>
          <cell r="J192">
            <v>-22119798.27</v>
          </cell>
          <cell r="K192">
            <v>-1064778990.8599999</v>
          </cell>
          <cell r="L192">
            <v>-22119798.27</v>
          </cell>
          <cell r="M192">
            <v>22119798.27</v>
          </cell>
          <cell r="N192">
            <v>67239273.420000002</v>
          </cell>
          <cell r="O192">
            <v>-575475695.96000004</v>
          </cell>
          <cell r="P192">
            <v>575475695.96000004</v>
          </cell>
          <cell r="Q192">
            <v>-698668768.02999997</v>
          </cell>
          <cell r="R192">
            <v>698668768.02999997</v>
          </cell>
        </row>
        <row r="193">
          <cell r="A193" t="str">
            <v>PREVIDEXXONMOBIL</v>
          </cell>
          <cell r="B193">
            <v>28554331.329999998</v>
          </cell>
          <cell r="C193">
            <v>-18275163.390000001</v>
          </cell>
          <cell r="E193">
            <v>25728643.710000001</v>
          </cell>
          <cell r="F193">
            <v>-23874937.670000002</v>
          </cell>
          <cell r="I193">
            <v>25612661.07</v>
          </cell>
          <cell r="K193">
            <v>37745535.049999997</v>
          </cell>
          <cell r="M193">
            <v>0</v>
          </cell>
          <cell r="N193">
            <v>25612661.07</v>
          </cell>
          <cell r="O193">
            <v>-18275163.390000001</v>
          </cell>
          <cell r="P193">
            <v>18275163.390000001</v>
          </cell>
          <cell r="Q193">
            <v>-23874937.670000002</v>
          </cell>
          <cell r="R193">
            <v>23874937.670000002</v>
          </cell>
        </row>
        <row r="194">
          <cell r="A194" t="str">
            <v>PREVI-ERICSSON</v>
          </cell>
          <cell r="B194">
            <v>28784568.949999999</v>
          </cell>
          <cell r="C194">
            <v>-48433401.270000003</v>
          </cell>
          <cell r="D194">
            <v>-50185.71</v>
          </cell>
          <cell r="E194">
            <v>24109918.760000002</v>
          </cell>
          <cell r="F194">
            <v>-51221340.280000001</v>
          </cell>
          <cell r="H194">
            <v>10476397.890000001</v>
          </cell>
          <cell r="I194">
            <v>11057902.140000001</v>
          </cell>
          <cell r="J194">
            <v>-1467792.39</v>
          </cell>
          <cell r="K194">
            <v>-26743931.910000004</v>
          </cell>
          <cell r="L194">
            <v>-1467792.39</v>
          </cell>
          <cell r="M194">
            <v>1467792.39</v>
          </cell>
          <cell r="N194">
            <v>21534300.030000001</v>
          </cell>
          <cell r="O194">
            <v>-48483586.980000004</v>
          </cell>
          <cell r="P194">
            <v>48483586.980000004</v>
          </cell>
          <cell r="Q194">
            <v>-51221340.280000001</v>
          </cell>
          <cell r="R194">
            <v>51221340.280000001</v>
          </cell>
        </row>
        <row r="195">
          <cell r="A195" t="str">
            <v>PREVIG</v>
          </cell>
          <cell r="B195">
            <v>57431093.380000003</v>
          </cell>
          <cell r="C195">
            <v>-70198012.930000007</v>
          </cell>
          <cell r="D195">
            <v>-22072.83</v>
          </cell>
          <cell r="E195">
            <v>54789076.030000001</v>
          </cell>
          <cell r="F195">
            <v>-83290338.439999998</v>
          </cell>
          <cell r="H195">
            <v>28128493.59</v>
          </cell>
          <cell r="I195">
            <v>25340717.809999999</v>
          </cell>
          <cell r="J195">
            <v>-8515308.2899999991</v>
          </cell>
          <cell r="K195">
            <v>3663648.3200000003</v>
          </cell>
          <cell r="L195">
            <v>-8515308.2899999991</v>
          </cell>
          <cell r="M195">
            <v>8515308.2899999991</v>
          </cell>
          <cell r="N195">
            <v>53469211.399999999</v>
          </cell>
          <cell r="O195">
            <v>-70220085.760000005</v>
          </cell>
          <cell r="P195">
            <v>70220085.760000005</v>
          </cell>
          <cell r="Q195">
            <v>-83290338.439999998</v>
          </cell>
          <cell r="R195">
            <v>83290338.439999998</v>
          </cell>
        </row>
        <row r="196">
          <cell r="A196" t="str">
            <v>PREVI-GM</v>
          </cell>
          <cell r="B196">
            <v>62788676.850000001</v>
          </cell>
          <cell r="C196">
            <v>-189042084.28</v>
          </cell>
          <cell r="D196">
            <v>-9774003.4600000009</v>
          </cell>
          <cell r="E196">
            <v>61839058.829999998</v>
          </cell>
          <cell r="F196">
            <v>-211077406.83000001</v>
          </cell>
          <cell r="H196">
            <v>35425303.619999997</v>
          </cell>
          <cell r="I196">
            <v>24489273.579999998</v>
          </cell>
          <cell r="J196">
            <v>-8494010.4800000004</v>
          </cell>
          <cell r="K196">
            <v>-233845192.17000005</v>
          </cell>
          <cell r="L196">
            <v>-8494010.4800000004</v>
          </cell>
          <cell r="M196">
            <v>8494010.4800000004</v>
          </cell>
          <cell r="N196">
            <v>59914577.199999996</v>
          </cell>
          <cell r="O196">
            <v>-198816087.74000001</v>
          </cell>
          <cell r="P196">
            <v>198816087.74000001</v>
          </cell>
          <cell r="Q196">
            <v>-211077406.83000001</v>
          </cell>
          <cell r="R196">
            <v>211077406.83000001</v>
          </cell>
        </row>
        <row r="197">
          <cell r="A197" t="str">
            <v>PREVIHONDA</v>
          </cell>
          <cell r="B197">
            <v>8207775.1900000004</v>
          </cell>
          <cell r="C197">
            <v>-5719887.8399999999</v>
          </cell>
          <cell r="D197">
            <v>-1608019.7</v>
          </cell>
          <cell r="E197">
            <v>8201507.46</v>
          </cell>
          <cell r="F197">
            <v>-8009971.2999999998</v>
          </cell>
          <cell r="I197">
            <v>7742963.5599999996</v>
          </cell>
          <cell r="J197">
            <v>-156058.96</v>
          </cell>
          <cell r="K197">
            <v>8658308.4100000001</v>
          </cell>
          <cell r="L197">
            <v>-156058.96</v>
          </cell>
          <cell r="M197">
            <v>156058.96</v>
          </cell>
          <cell r="N197">
            <v>7742963.5599999996</v>
          </cell>
          <cell r="O197">
            <v>-7327907.54</v>
          </cell>
          <cell r="P197">
            <v>7327907.54</v>
          </cell>
          <cell r="Q197">
            <v>-8009971.2999999998</v>
          </cell>
          <cell r="R197">
            <v>8009971.2999999998</v>
          </cell>
        </row>
        <row r="198">
          <cell r="A198" t="str">
            <v>PREVIK</v>
          </cell>
          <cell r="B198">
            <v>21825</v>
          </cell>
          <cell r="E198">
            <v>21825</v>
          </cell>
          <cell r="H198">
            <v>21825</v>
          </cell>
          <cell r="K198">
            <v>65475</v>
          </cell>
          <cell r="M198">
            <v>0</v>
          </cell>
          <cell r="N198">
            <v>21825</v>
          </cell>
          <cell r="O198">
            <v>0</v>
          </cell>
          <cell r="P198">
            <v>0</v>
          </cell>
          <cell r="R198">
            <v>0</v>
          </cell>
        </row>
        <row r="199">
          <cell r="A199" t="str">
            <v>PREVIM</v>
          </cell>
          <cell r="B199">
            <v>17235009.559999999</v>
          </cell>
          <cell r="C199">
            <v>-18271379.350000001</v>
          </cell>
          <cell r="D199">
            <v>-2083570.38</v>
          </cell>
          <cell r="E199">
            <v>17233056.32</v>
          </cell>
          <cell r="F199">
            <v>-25571905.809999999</v>
          </cell>
          <cell r="H199">
            <v>6430272.3700000001</v>
          </cell>
          <cell r="I199">
            <v>10217663.83</v>
          </cell>
          <cell r="J199">
            <v>-2182498.2200000002</v>
          </cell>
          <cell r="K199">
            <v>3006648.3199999998</v>
          </cell>
          <cell r="L199">
            <v>-2182498.2200000002</v>
          </cell>
          <cell r="M199">
            <v>2182498.2200000002</v>
          </cell>
          <cell r="N199">
            <v>16647936.199999999</v>
          </cell>
          <cell r="O199">
            <v>-20354949.73</v>
          </cell>
          <cell r="P199">
            <v>20354949.73</v>
          </cell>
          <cell r="Q199">
            <v>-25571905.809999999</v>
          </cell>
          <cell r="R199">
            <v>25571905.809999999</v>
          </cell>
        </row>
        <row r="200">
          <cell r="A200" t="str">
            <v>PREVINDUS</v>
          </cell>
          <cell r="B200">
            <v>34141563.829999998</v>
          </cell>
          <cell r="C200">
            <v>-36666483.670000002</v>
          </cell>
          <cell r="D200">
            <v>-1995560.6</v>
          </cell>
          <cell r="E200">
            <v>30497445.84</v>
          </cell>
          <cell r="F200">
            <v>-54265678.119999997</v>
          </cell>
          <cell r="H200">
            <v>16705621.66</v>
          </cell>
          <cell r="I200">
            <v>13631765.83</v>
          </cell>
          <cell r="J200">
            <v>-11228082.810000001</v>
          </cell>
          <cell r="K200">
            <v>-9179408.0399999991</v>
          </cell>
          <cell r="L200">
            <v>-11228082.810000001</v>
          </cell>
          <cell r="M200">
            <v>11228082.810000001</v>
          </cell>
          <cell r="N200">
            <v>30337387.490000002</v>
          </cell>
          <cell r="O200">
            <v>-38662044.270000003</v>
          </cell>
          <cell r="P200">
            <v>38662044.270000003</v>
          </cell>
          <cell r="Q200">
            <v>-54265678.119999997</v>
          </cell>
          <cell r="R200">
            <v>54265678.119999997</v>
          </cell>
        </row>
        <row r="201">
          <cell r="A201" t="str">
            <v>PREVINOR</v>
          </cell>
          <cell r="B201">
            <v>190240.04</v>
          </cell>
          <cell r="E201">
            <v>190240.04</v>
          </cell>
          <cell r="I201">
            <v>190240.04</v>
          </cell>
          <cell r="K201">
            <v>570720.12</v>
          </cell>
          <cell r="M201">
            <v>0</v>
          </cell>
          <cell r="N201">
            <v>190240.04</v>
          </cell>
          <cell r="O201">
            <v>0</v>
          </cell>
          <cell r="P201">
            <v>0</v>
          </cell>
          <cell r="R201">
            <v>0</v>
          </cell>
        </row>
        <row r="202">
          <cell r="A202" t="str">
            <v>PREVINORTE</v>
          </cell>
          <cell r="B202">
            <v>75197681.079999998</v>
          </cell>
          <cell r="C202">
            <v>-267600157.13</v>
          </cell>
          <cell r="D202">
            <v>-1077114.0900000001</v>
          </cell>
          <cell r="E202">
            <v>75197099.090000004</v>
          </cell>
          <cell r="F202">
            <v>-349704959.63999999</v>
          </cell>
          <cell r="H202">
            <v>45124339.5</v>
          </cell>
          <cell r="I202">
            <v>25816937.460000001</v>
          </cell>
          <cell r="J202">
            <v>-39250544.159999996</v>
          </cell>
          <cell r="K202">
            <v>-436296717.88999999</v>
          </cell>
          <cell r="L202">
            <v>-39250544.159999996</v>
          </cell>
          <cell r="M202">
            <v>39250544.159999996</v>
          </cell>
          <cell r="N202">
            <v>70941276.960000008</v>
          </cell>
          <cell r="O202">
            <v>-268677271.21999997</v>
          </cell>
          <cell r="P202">
            <v>268677271.21999997</v>
          </cell>
          <cell r="Q202">
            <v>-349704959.63999999</v>
          </cell>
          <cell r="R202">
            <v>349704959.63999999</v>
          </cell>
        </row>
        <row r="203">
          <cell r="A203" t="str">
            <v>PREVIP</v>
          </cell>
          <cell r="B203">
            <v>16753260.73</v>
          </cell>
          <cell r="C203">
            <v>-13196768.52</v>
          </cell>
          <cell r="D203">
            <v>-2799712.8</v>
          </cell>
          <cell r="E203">
            <v>16478983.539999999</v>
          </cell>
          <cell r="F203">
            <v>-18682685.969999999</v>
          </cell>
          <cell r="H203">
            <v>8687612.2400000002</v>
          </cell>
          <cell r="I203">
            <v>7659258.75</v>
          </cell>
          <cell r="J203">
            <v>-2184719.96</v>
          </cell>
          <cell r="K203">
            <v>12715228.010000002</v>
          </cell>
          <cell r="L203">
            <v>-2184719.96</v>
          </cell>
          <cell r="M203">
            <v>2184719.96</v>
          </cell>
          <cell r="N203">
            <v>16346870.99</v>
          </cell>
          <cell r="O203">
            <v>-15996481.32</v>
          </cell>
          <cell r="P203">
            <v>15996481.32</v>
          </cell>
          <cell r="Q203">
            <v>-18682685.969999999</v>
          </cell>
          <cell r="R203">
            <v>18682685.969999999</v>
          </cell>
        </row>
        <row r="204">
          <cell r="A204" t="str">
            <v>PREVIPLAN</v>
          </cell>
          <cell r="B204">
            <v>16872205.420000002</v>
          </cell>
          <cell r="C204">
            <v>-19455717.329999998</v>
          </cell>
          <cell r="D204">
            <v>-6650272.3300000001</v>
          </cell>
          <cell r="E204">
            <v>16751595.34</v>
          </cell>
          <cell r="F204">
            <v>-28050782.120000001</v>
          </cell>
          <cell r="H204">
            <v>7185600.5099999998</v>
          </cell>
          <cell r="I204">
            <v>9157117.0500000007</v>
          </cell>
          <cell r="J204">
            <v>-667524.82999999996</v>
          </cell>
          <cell r="K204">
            <v>-4857778.2899999954</v>
          </cell>
          <cell r="L204">
            <v>-667524.82999999996</v>
          </cell>
          <cell r="M204">
            <v>667524.82999999996</v>
          </cell>
          <cell r="N204">
            <v>16342717.560000001</v>
          </cell>
          <cell r="O204">
            <v>-26105989.659999996</v>
          </cell>
          <cell r="P204">
            <v>26105989.659999996</v>
          </cell>
          <cell r="Q204">
            <v>-28050782.120000001</v>
          </cell>
          <cell r="R204">
            <v>28050782.120000001</v>
          </cell>
        </row>
        <row r="205">
          <cell r="A205" t="str">
            <v>PREVIRB</v>
          </cell>
          <cell r="B205">
            <v>14631301.939999999</v>
          </cell>
          <cell r="C205">
            <v>-108228011.54000001</v>
          </cell>
          <cell r="D205">
            <v>-6614017.7300000004</v>
          </cell>
          <cell r="E205">
            <v>14624948.17</v>
          </cell>
          <cell r="F205">
            <v>-138447842.24000001</v>
          </cell>
          <cell r="H205">
            <v>7138149.46</v>
          </cell>
          <cell r="I205">
            <v>6682532.6100000003</v>
          </cell>
          <cell r="J205">
            <v>-104050.15</v>
          </cell>
          <cell r="K205">
            <v>-210316989.48000002</v>
          </cell>
          <cell r="L205">
            <v>-104050.15</v>
          </cell>
          <cell r="M205">
            <v>104050.15</v>
          </cell>
          <cell r="N205">
            <v>13820682.07</v>
          </cell>
          <cell r="O205">
            <v>-114842029.27000001</v>
          </cell>
          <cell r="P205">
            <v>114842029.27000001</v>
          </cell>
          <cell r="Q205">
            <v>-138447842.24000001</v>
          </cell>
          <cell r="R205">
            <v>138447842.24000001</v>
          </cell>
        </row>
        <row r="206">
          <cell r="A206" t="str">
            <v>PREVISC</v>
          </cell>
          <cell r="B206">
            <v>69088747.159999996</v>
          </cell>
          <cell r="C206">
            <v>-62535415.68</v>
          </cell>
          <cell r="D206">
            <v>-5919978.3700000001</v>
          </cell>
          <cell r="E206">
            <v>66463326.340000004</v>
          </cell>
          <cell r="F206">
            <v>-83794947.019999996</v>
          </cell>
          <cell r="G206">
            <v>2481078.4900000002</v>
          </cell>
          <cell r="H206">
            <v>34668932.700000003</v>
          </cell>
          <cell r="I206">
            <v>26894715.079999998</v>
          </cell>
          <cell r="J206">
            <v>-13538376.48</v>
          </cell>
          <cell r="K206">
            <v>33808082.220000014</v>
          </cell>
          <cell r="L206">
            <v>-13538376.48</v>
          </cell>
          <cell r="M206">
            <v>13538376.48</v>
          </cell>
          <cell r="N206">
            <v>64044726.270000003</v>
          </cell>
          <cell r="O206">
            <v>-68455394.049999997</v>
          </cell>
          <cell r="P206">
            <v>68455394.049999997</v>
          </cell>
          <cell r="Q206">
            <v>-83794947.019999996</v>
          </cell>
          <cell r="R206">
            <v>83794947.019999996</v>
          </cell>
        </row>
        <row r="207">
          <cell r="A207" t="str">
            <v>PREVISCANIA</v>
          </cell>
          <cell r="B207">
            <v>6792461.2800000003</v>
          </cell>
          <cell r="C207">
            <v>-15996889.949999999</v>
          </cell>
          <cell r="D207">
            <v>-3544136.47</v>
          </cell>
          <cell r="E207">
            <v>6792409.0099999998</v>
          </cell>
          <cell r="F207">
            <v>-19541026.420000002</v>
          </cell>
          <cell r="I207">
            <v>6792409.0099999998</v>
          </cell>
          <cell r="K207">
            <v>-18704773.539999999</v>
          </cell>
          <cell r="M207">
            <v>0</v>
          </cell>
          <cell r="N207">
            <v>6792409.0099999998</v>
          </cell>
          <cell r="O207">
            <v>-19541026.419999998</v>
          </cell>
          <cell r="P207">
            <v>19541026.419999998</v>
          </cell>
          <cell r="Q207">
            <v>-19541026.420000002</v>
          </cell>
          <cell r="R207">
            <v>19541026.420000002</v>
          </cell>
        </row>
        <row r="208">
          <cell r="A208" t="str">
            <v>PREVI-SIEMENS</v>
          </cell>
          <cell r="B208">
            <v>49218330.270000003</v>
          </cell>
          <cell r="C208">
            <v>-54457311.079999998</v>
          </cell>
          <cell r="D208">
            <v>-824327.02</v>
          </cell>
          <cell r="E208">
            <v>48468301.810000002</v>
          </cell>
          <cell r="F208">
            <v>-62994475.579999998</v>
          </cell>
          <cell r="H208">
            <v>21340355.91</v>
          </cell>
          <cell r="I208">
            <v>25866872.600000001</v>
          </cell>
          <cell r="J208">
            <v>-3412487.62</v>
          </cell>
          <cell r="K208">
            <v>23205259.290000007</v>
          </cell>
          <cell r="L208">
            <v>-3412487.62</v>
          </cell>
          <cell r="M208">
            <v>3412487.62</v>
          </cell>
          <cell r="N208">
            <v>47207228.510000005</v>
          </cell>
          <cell r="O208">
            <v>-55281638.100000001</v>
          </cell>
          <cell r="P208">
            <v>55281638.100000001</v>
          </cell>
          <cell r="Q208">
            <v>-62994475.579999998</v>
          </cell>
          <cell r="R208">
            <v>62994475.579999998</v>
          </cell>
        </row>
        <row r="209">
          <cell r="A209" t="str">
            <v>PREVISTIHL</v>
          </cell>
          <cell r="B209">
            <v>13625578.810000001</v>
          </cell>
          <cell r="C209">
            <v>-3837990.36</v>
          </cell>
          <cell r="D209">
            <v>-993359.97</v>
          </cell>
          <cell r="E209">
            <v>13623883.189999999</v>
          </cell>
          <cell r="F209">
            <v>-8331846.9199999999</v>
          </cell>
          <cell r="I209">
            <v>13562128.34</v>
          </cell>
          <cell r="J209">
            <v>-362604.66</v>
          </cell>
          <cell r="K209">
            <v>27285788.430000003</v>
          </cell>
          <cell r="L209">
            <v>-362604.66</v>
          </cell>
          <cell r="M209">
            <v>362604.66</v>
          </cell>
          <cell r="N209">
            <v>13562128.34</v>
          </cell>
          <cell r="O209">
            <v>-4831350.33</v>
          </cell>
          <cell r="P209">
            <v>4831350.33</v>
          </cell>
          <cell r="Q209">
            <v>-8331846.9199999999</v>
          </cell>
          <cell r="R209">
            <v>8331846.9199999999</v>
          </cell>
        </row>
        <row r="210">
          <cell r="A210" t="str">
            <v>PREVNORDESTE</v>
          </cell>
          <cell r="B210">
            <v>22234831.489999998</v>
          </cell>
          <cell r="C210">
            <v>-32820.379999999997</v>
          </cell>
          <cell r="E210">
            <v>21527725.219999999</v>
          </cell>
          <cell r="F210">
            <v>-2167268.81</v>
          </cell>
          <cell r="H210">
            <v>9486875.9700000007</v>
          </cell>
          <cell r="I210">
            <v>9096260.7300000004</v>
          </cell>
          <cell r="J210">
            <v>-118241.73</v>
          </cell>
          <cell r="K210">
            <v>60027362.490000002</v>
          </cell>
          <cell r="L210">
            <v>-118241.73</v>
          </cell>
          <cell r="M210">
            <v>118241.73</v>
          </cell>
          <cell r="N210">
            <v>18583136.700000003</v>
          </cell>
          <cell r="O210">
            <v>-32820.379999999997</v>
          </cell>
          <cell r="P210">
            <v>32820.379999999997</v>
          </cell>
          <cell r="Q210">
            <v>-2167268.81</v>
          </cell>
          <cell r="R210">
            <v>2167268.81</v>
          </cell>
        </row>
        <row r="211">
          <cell r="A211" t="str">
            <v>PREVSAN</v>
          </cell>
          <cell r="B211">
            <v>42322987.810000002</v>
          </cell>
          <cell r="C211">
            <v>-66000097.409999996</v>
          </cell>
          <cell r="E211">
            <v>41683315.729999997</v>
          </cell>
          <cell r="F211">
            <v>-68768373.140000001</v>
          </cell>
          <cell r="H211">
            <v>22299166.710000001</v>
          </cell>
          <cell r="I211">
            <v>16490086.92</v>
          </cell>
          <cell r="J211">
            <v>-2150268.4900000002</v>
          </cell>
          <cell r="K211">
            <v>-14123181.869999997</v>
          </cell>
          <cell r="L211">
            <v>-2150268.4900000002</v>
          </cell>
          <cell r="M211">
            <v>2150268.4900000002</v>
          </cell>
          <cell r="N211">
            <v>38789253.630000003</v>
          </cell>
          <cell r="O211">
            <v>-66000097.409999996</v>
          </cell>
          <cell r="P211">
            <v>66000097.409999996</v>
          </cell>
          <cell r="Q211">
            <v>-68768373.140000001</v>
          </cell>
          <cell r="R211">
            <v>68768373.140000001</v>
          </cell>
        </row>
        <row r="212">
          <cell r="A212" t="str">
            <v>PREVSOMPO</v>
          </cell>
          <cell r="B212">
            <v>7690448.6699999999</v>
          </cell>
          <cell r="C212">
            <v>-5513339.3399999999</v>
          </cell>
          <cell r="D212">
            <v>-5119341.17</v>
          </cell>
          <cell r="E212">
            <v>7581312.7699999996</v>
          </cell>
          <cell r="F212">
            <v>-12918563.91</v>
          </cell>
          <cell r="H212">
            <v>4366520.7300000004</v>
          </cell>
          <cell r="I212">
            <v>3118141.62</v>
          </cell>
          <cell r="J212">
            <v>-3589</v>
          </cell>
          <cell r="K212">
            <v>-798409.62999999989</v>
          </cell>
          <cell r="L212">
            <v>-3589</v>
          </cell>
          <cell r="M212">
            <v>3589</v>
          </cell>
          <cell r="N212">
            <v>7484662.3500000006</v>
          </cell>
          <cell r="O212">
            <v>-10632680.51</v>
          </cell>
          <cell r="P212">
            <v>10632680.51</v>
          </cell>
          <cell r="Q212">
            <v>-12918563.91</v>
          </cell>
          <cell r="R212">
            <v>12918563.91</v>
          </cell>
        </row>
        <row r="213">
          <cell r="A213" t="str">
            <v>PREVUNIAO</v>
          </cell>
          <cell r="B213">
            <v>35105848.090000004</v>
          </cell>
          <cell r="C213">
            <v>-74717795.75</v>
          </cell>
          <cell r="D213">
            <v>-2159261.31</v>
          </cell>
          <cell r="E213">
            <v>24870113.800000001</v>
          </cell>
          <cell r="F213">
            <v>-85646935.230000004</v>
          </cell>
          <cell r="H213">
            <v>14419576.960000001</v>
          </cell>
          <cell r="I213">
            <v>10402185.51</v>
          </cell>
          <cell r="J213">
            <v>-4044643.72</v>
          </cell>
          <cell r="K213">
            <v>-81770911.649999991</v>
          </cell>
          <cell r="L213">
            <v>-4044643.72</v>
          </cell>
          <cell r="M213">
            <v>4044643.72</v>
          </cell>
          <cell r="N213">
            <v>24821762.469999999</v>
          </cell>
          <cell r="O213">
            <v>-76877057.060000002</v>
          </cell>
          <cell r="P213">
            <v>76877057.060000002</v>
          </cell>
          <cell r="Q213">
            <v>-85646935.230000004</v>
          </cell>
          <cell r="R213">
            <v>85646935.230000004</v>
          </cell>
        </row>
        <row r="214">
          <cell r="A214" t="str">
            <v>PREVUNISUL</v>
          </cell>
          <cell r="B214">
            <v>968620.86</v>
          </cell>
          <cell r="C214">
            <v>-7984588.5599999996</v>
          </cell>
          <cell r="E214">
            <v>968620.86</v>
          </cell>
          <cell r="F214">
            <v>-8469223.8800000008</v>
          </cell>
          <cell r="H214">
            <v>414689.12</v>
          </cell>
          <cell r="I214">
            <v>547411.55000000005</v>
          </cell>
          <cell r="J214">
            <v>-262323.32</v>
          </cell>
          <cell r="K214">
            <v>-13816793.369999999</v>
          </cell>
          <cell r="L214">
            <v>-262323.32</v>
          </cell>
          <cell r="M214">
            <v>262323.32</v>
          </cell>
          <cell r="N214">
            <v>962100.67</v>
          </cell>
          <cell r="O214">
            <v>-7984588.5599999996</v>
          </cell>
          <cell r="P214">
            <v>7984588.5599999996</v>
          </cell>
          <cell r="Q214">
            <v>-8469223.8800000008</v>
          </cell>
          <cell r="R214">
            <v>8469223.8800000008</v>
          </cell>
        </row>
        <row r="215">
          <cell r="A215" t="str">
            <v>PRHOSPER</v>
          </cell>
          <cell r="B215">
            <v>26267643.539999999</v>
          </cell>
          <cell r="C215">
            <v>-70578605.989999995</v>
          </cell>
          <cell r="D215">
            <v>-6078979.7199999997</v>
          </cell>
          <cell r="E215">
            <v>23143338.350000001</v>
          </cell>
          <cell r="F215">
            <v>-106311362.86</v>
          </cell>
          <cell r="H215">
            <v>9350637.3000000007</v>
          </cell>
          <cell r="I215">
            <v>13318746.57</v>
          </cell>
          <cell r="J215">
            <v>-24142558.050000001</v>
          </cell>
          <cell r="K215">
            <v>-135031140.86000001</v>
          </cell>
          <cell r="L215">
            <v>-24142558.050000001</v>
          </cell>
          <cell r="M215">
            <v>24142558.050000001</v>
          </cell>
          <cell r="N215">
            <v>22669383.870000001</v>
          </cell>
          <cell r="O215">
            <v>-76657585.709999993</v>
          </cell>
          <cell r="P215">
            <v>76657585.709999993</v>
          </cell>
          <cell r="Q215">
            <v>-106311362.86</v>
          </cell>
          <cell r="R215">
            <v>106311362.86</v>
          </cell>
        </row>
        <row r="216">
          <cell r="A216" t="str">
            <v>PROMON</v>
          </cell>
          <cell r="B216">
            <v>15532809.66</v>
          </cell>
          <cell r="C216">
            <v>-80447244.25</v>
          </cell>
          <cell r="D216">
            <v>-641855.66</v>
          </cell>
          <cell r="E216">
            <v>15406296.380000001</v>
          </cell>
          <cell r="F216">
            <v>-91427467.420000002</v>
          </cell>
          <cell r="H216">
            <v>6248733.4900000002</v>
          </cell>
          <cell r="I216">
            <v>5034147.82</v>
          </cell>
          <cell r="J216">
            <v>-3064328.3</v>
          </cell>
          <cell r="K216">
            <v>-133358908.27999999</v>
          </cell>
          <cell r="L216">
            <v>-3064328.3</v>
          </cell>
          <cell r="M216">
            <v>3064328.3</v>
          </cell>
          <cell r="N216">
            <v>11282881.310000001</v>
          </cell>
          <cell r="O216">
            <v>-81089099.909999996</v>
          </cell>
          <cell r="P216">
            <v>81089099.909999996</v>
          </cell>
          <cell r="Q216">
            <v>-91427467.420000002</v>
          </cell>
          <cell r="R216">
            <v>91427467.420000002</v>
          </cell>
        </row>
        <row r="217">
          <cell r="A217" t="str">
            <v>QUANTA</v>
          </cell>
          <cell r="B217">
            <v>551040480.11000001</v>
          </cell>
          <cell r="C217">
            <v>-37129546.420000002</v>
          </cell>
          <cell r="E217">
            <v>474248485.77999997</v>
          </cell>
          <cell r="F217">
            <v>-361452815.79000002</v>
          </cell>
          <cell r="G217">
            <v>12780712.58</v>
          </cell>
          <cell r="H217">
            <v>372128195.20999998</v>
          </cell>
          <cell r="J217">
            <v>-195558444.37</v>
          </cell>
          <cell r="K217">
            <v>816057067.10000002</v>
          </cell>
          <cell r="L217">
            <v>-195558444.37</v>
          </cell>
          <cell r="M217">
            <v>195558444.37</v>
          </cell>
          <cell r="N217">
            <v>384908907.78999996</v>
          </cell>
          <cell r="O217">
            <v>-37129546.420000002</v>
          </cell>
          <cell r="P217">
            <v>37129546.420000002</v>
          </cell>
          <cell r="Q217">
            <v>-361452815.79000002</v>
          </cell>
          <cell r="R217">
            <v>361452815.79000002</v>
          </cell>
        </row>
        <row r="218">
          <cell r="A218" t="str">
            <v>RAIZPREV</v>
          </cell>
          <cell r="B218">
            <v>56752599.159999996</v>
          </cell>
          <cell r="C218">
            <v>-5893448.0700000003</v>
          </cell>
          <cell r="D218">
            <v>-109243.64</v>
          </cell>
          <cell r="E218">
            <v>51635054.130000003</v>
          </cell>
          <cell r="F218">
            <v>-18541066.949999999</v>
          </cell>
          <cell r="H218">
            <v>24349871.710000001</v>
          </cell>
          <cell r="I218">
            <v>26899225.390000001</v>
          </cell>
          <cell r="J218">
            <v>-8403101.0399999991</v>
          </cell>
          <cell r="K218">
            <v>126689890.69000003</v>
          </cell>
          <cell r="L218">
            <v>-8403101.0399999991</v>
          </cell>
          <cell r="M218">
            <v>8403101.0399999991</v>
          </cell>
          <cell r="N218">
            <v>51249097.100000001</v>
          </cell>
          <cell r="O218">
            <v>-6002691.71</v>
          </cell>
          <cell r="P218">
            <v>6002691.71</v>
          </cell>
          <cell r="Q218">
            <v>-18541066.949999999</v>
          </cell>
          <cell r="R218">
            <v>18541066.949999999</v>
          </cell>
        </row>
        <row r="219">
          <cell r="A219" t="str">
            <v>RANDONPREV</v>
          </cell>
          <cell r="B219">
            <v>18768323.82</v>
          </cell>
          <cell r="C219">
            <v>-16663443.02</v>
          </cell>
          <cell r="D219">
            <v>-559844.06999999995</v>
          </cell>
          <cell r="E219">
            <v>18563830.510000002</v>
          </cell>
          <cell r="F219">
            <v>-23769395.16</v>
          </cell>
          <cell r="H219">
            <v>8769998.7699999996</v>
          </cell>
          <cell r="I219">
            <v>9278309.2899999991</v>
          </cell>
          <cell r="J219">
            <v>-4993390.8099999996</v>
          </cell>
          <cell r="K219">
            <v>9394389.3300000019</v>
          </cell>
          <cell r="L219">
            <v>-4993390.8099999996</v>
          </cell>
          <cell r="M219">
            <v>4993390.8099999996</v>
          </cell>
          <cell r="N219">
            <v>18048308.059999999</v>
          </cell>
          <cell r="O219">
            <v>-17223287.09</v>
          </cell>
          <cell r="P219">
            <v>17223287.09</v>
          </cell>
          <cell r="Q219">
            <v>-23769395.16</v>
          </cell>
          <cell r="R219">
            <v>23769395.16</v>
          </cell>
        </row>
        <row r="220">
          <cell r="A220" t="str">
            <v>RBS PREV</v>
          </cell>
          <cell r="B220">
            <v>4612769.62</v>
          </cell>
          <cell r="C220">
            <v>-8704627.3800000008</v>
          </cell>
          <cell r="D220">
            <v>-2019705.95</v>
          </cell>
          <cell r="E220">
            <v>4612769.62</v>
          </cell>
          <cell r="F220">
            <v>-14384676.4</v>
          </cell>
          <cell r="H220">
            <v>1868262.25</v>
          </cell>
          <cell r="I220">
            <v>2366260.31</v>
          </cell>
          <cell r="J220">
            <v>-2664980.0299999998</v>
          </cell>
          <cell r="K220">
            <v>-14313927.960000001</v>
          </cell>
          <cell r="L220">
            <v>-2664980.0299999998</v>
          </cell>
          <cell r="M220">
            <v>2664980.0299999998</v>
          </cell>
          <cell r="N220">
            <v>4234522.5600000005</v>
          </cell>
          <cell r="O220">
            <v>-10724333.33</v>
          </cell>
          <cell r="P220">
            <v>10724333.33</v>
          </cell>
          <cell r="Q220">
            <v>-14384676.4</v>
          </cell>
          <cell r="R220">
            <v>14384676.4</v>
          </cell>
        </row>
        <row r="221">
          <cell r="A221" t="str">
            <v>REAL GRANDEZA</v>
          </cell>
          <cell r="B221">
            <v>153134489.06</v>
          </cell>
          <cell r="C221">
            <v>-1121327732.1500001</v>
          </cell>
          <cell r="E221">
            <v>144028418.36000001</v>
          </cell>
          <cell r="F221">
            <v>-1135939621.5599999</v>
          </cell>
          <cell r="H221">
            <v>63340594.539999999</v>
          </cell>
          <cell r="I221">
            <v>77247185.620000005</v>
          </cell>
          <cell r="J221">
            <v>-4028194.19</v>
          </cell>
          <cell r="K221">
            <v>-1823544860.3200002</v>
          </cell>
          <cell r="L221">
            <v>-4028194.19</v>
          </cell>
          <cell r="M221">
            <v>4028194.19</v>
          </cell>
          <cell r="N221">
            <v>140587780.16</v>
          </cell>
          <cell r="O221">
            <v>-1121327732.1500001</v>
          </cell>
          <cell r="P221">
            <v>1121327732.1500001</v>
          </cell>
          <cell r="Q221">
            <v>-1135939621.5599999</v>
          </cell>
          <cell r="R221">
            <v>1135939621.5599999</v>
          </cell>
        </row>
        <row r="222">
          <cell r="A222" t="str">
            <v>RECKITTPREV</v>
          </cell>
          <cell r="B222">
            <v>12588744.9</v>
          </cell>
          <cell r="C222">
            <v>-3685019.25</v>
          </cell>
          <cell r="E222">
            <v>11654453.439999999</v>
          </cell>
          <cell r="F222">
            <v>-8808957.6099999994</v>
          </cell>
          <cell r="H222">
            <v>4073987.91</v>
          </cell>
          <cell r="I222">
            <v>7106670.1799999997</v>
          </cell>
          <cell r="J222">
            <v>-4425801.95</v>
          </cell>
          <cell r="K222">
            <v>18504077.620000001</v>
          </cell>
          <cell r="L222">
            <v>-4425801.95</v>
          </cell>
          <cell r="M222">
            <v>4425801.95</v>
          </cell>
          <cell r="N222">
            <v>11180658.09</v>
          </cell>
          <cell r="O222">
            <v>-3685019.25</v>
          </cell>
          <cell r="P222">
            <v>3685019.25</v>
          </cell>
          <cell r="Q222">
            <v>-8808957.6099999994</v>
          </cell>
          <cell r="R222">
            <v>8808957.6099999994</v>
          </cell>
        </row>
        <row r="223">
          <cell r="A223" t="str">
            <v>REFER</v>
          </cell>
          <cell r="B223">
            <v>289240297.81</v>
          </cell>
          <cell r="C223">
            <v>-416872818.75999999</v>
          </cell>
          <cell r="D223">
            <v>-36917872.009999998</v>
          </cell>
          <cell r="E223">
            <v>25705426.949999999</v>
          </cell>
          <cell r="F223">
            <v>-495430547.42000002</v>
          </cell>
          <cell r="H223">
            <v>15336906</v>
          </cell>
          <cell r="I223">
            <v>10287131.140000001</v>
          </cell>
          <cell r="J223">
            <v>-1983264.5</v>
          </cell>
          <cell r="K223">
            <v>-610634740.79000008</v>
          </cell>
          <cell r="L223">
            <v>-1983264.5</v>
          </cell>
          <cell r="M223">
            <v>1983264.5</v>
          </cell>
          <cell r="N223">
            <v>25624037.140000001</v>
          </cell>
          <cell r="O223">
            <v>-453790690.76999998</v>
          </cell>
          <cell r="P223">
            <v>453790690.76999998</v>
          </cell>
          <cell r="Q223">
            <v>-495430547.42000002</v>
          </cell>
          <cell r="R223">
            <v>495430547.42000002</v>
          </cell>
        </row>
        <row r="224">
          <cell r="A224" t="str">
            <v>REGIUS</v>
          </cell>
          <cell r="B224">
            <v>128095442.20999999</v>
          </cell>
          <cell r="C224">
            <v>-182100608.47</v>
          </cell>
          <cell r="D224">
            <v>-3442145.12</v>
          </cell>
          <cell r="E224">
            <v>126843393.94</v>
          </cell>
          <cell r="F224">
            <v>-192375223.75</v>
          </cell>
          <cell r="H224">
            <v>60618036.780000001</v>
          </cell>
          <cell r="I224">
            <v>60470831.359999999</v>
          </cell>
          <cell r="J224">
            <v>-6406468.9000000004</v>
          </cell>
          <cell r="K224">
            <v>-8296741.9499999974</v>
          </cell>
          <cell r="L224">
            <v>-6406468.9000000004</v>
          </cell>
          <cell r="M224">
            <v>6406468.9000000004</v>
          </cell>
          <cell r="N224">
            <v>121088868.14</v>
          </cell>
          <cell r="O224">
            <v>-185542753.59</v>
          </cell>
          <cell r="P224">
            <v>185542753.59</v>
          </cell>
          <cell r="Q224">
            <v>-192375223.75</v>
          </cell>
          <cell r="R224">
            <v>192375223.75</v>
          </cell>
        </row>
        <row r="225">
          <cell r="A225" t="str">
            <v>RJPREV</v>
          </cell>
          <cell r="B225">
            <v>35575490.609999999</v>
          </cell>
          <cell r="C225">
            <v>-107515.69</v>
          </cell>
          <cell r="E225">
            <v>35009419.729999997</v>
          </cell>
          <cell r="F225">
            <v>-2461396.0699999998</v>
          </cell>
          <cell r="H225">
            <v>18962983.649999999</v>
          </cell>
          <cell r="I225">
            <v>15282782.73</v>
          </cell>
          <cell r="J225">
            <v>-279637.25</v>
          </cell>
          <cell r="K225">
            <v>101982127.71000002</v>
          </cell>
          <cell r="L225">
            <v>-279637.25</v>
          </cell>
          <cell r="M225">
            <v>279637.25</v>
          </cell>
          <cell r="N225">
            <v>34245766.379999995</v>
          </cell>
          <cell r="O225">
            <v>-107515.69</v>
          </cell>
          <cell r="P225">
            <v>107515.69</v>
          </cell>
          <cell r="Q225">
            <v>-2461396.0699999998</v>
          </cell>
          <cell r="R225">
            <v>2461396.0699999998</v>
          </cell>
        </row>
        <row r="226">
          <cell r="A226" t="str">
            <v>ROCHEPREV</v>
          </cell>
          <cell r="B226">
            <v>13417432.65</v>
          </cell>
          <cell r="C226">
            <v>-4223839.75</v>
          </cell>
          <cell r="D226">
            <v>-269939.28000000003</v>
          </cell>
          <cell r="E226">
            <v>13012738.130000001</v>
          </cell>
          <cell r="F226">
            <v>-16934081.25</v>
          </cell>
          <cell r="H226">
            <v>4435187.58</v>
          </cell>
          <cell r="I226">
            <v>8286609.9800000004</v>
          </cell>
          <cell r="J226">
            <v>-547784.06999999995</v>
          </cell>
          <cell r="K226">
            <v>17176323.990000002</v>
          </cell>
          <cell r="L226">
            <v>-547784.06999999995</v>
          </cell>
          <cell r="M226">
            <v>547784.06999999995</v>
          </cell>
          <cell r="N226">
            <v>12721797.560000001</v>
          </cell>
          <cell r="O226">
            <v>-4493779.03</v>
          </cell>
          <cell r="P226">
            <v>4493779.03</v>
          </cell>
          <cell r="Q226">
            <v>-16934081.25</v>
          </cell>
          <cell r="R226">
            <v>16934081.25</v>
          </cell>
        </row>
        <row r="227">
          <cell r="A227" t="str">
            <v>RS-PREV</v>
          </cell>
          <cell r="B227">
            <v>26908679.550000001</v>
          </cell>
          <cell r="E227">
            <v>25539059.670000002</v>
          </cell>
          <cell r="F227">
            <v>-1162029.69</v>
          </cell>
          <cell r="H227">
            <v>12752685.02</v>
          </cell>
          <cell r="I227">
            <v>12590513.6</v>
          </cell>
          <cell r="J227">
            <v>-113957.75999999999</v>
          </cell>
          <cell r="K227">
            <v>76514950.389999986</v>
          </cell>
          <cell r="L227">
            <v>-113957.75999999999</v>
          </cell>
          <cell r="M227">
            <v>113957.75999999999</v>
          </cell>
          <cell r="N227">
            <v>25343198.619999997</v>
          </cell>
          <cell r="O227">
            <v>0</v>
          </cell>
          <cell r="P227">
            <v>0</v>
          </cell>
          <cell r="Q227">
            <v>-1162029.69</v>
          </cell>
          <cell r="R227">
            <v>1162029.69</v>
          </cell>
        </row>
        <row r="228">
          <cell r="A228" t="str">
            <v>RUMOS</v>
          </cell>
          <cell r="B228">
            <v>67885394.060000002</v>
          </cell>
          <cell r="C228">
            <v>-44340669.990000002</v>
          </cell>
          <cell r="D228">
            <v>-1042821.02</v>
          </cell>
          <cell r="E228">
            <v>67175115.870000005</v>
          </cell>
          <cell r="F228">
            <v>-55978655.740000002</v>
          </cell>
          <cell r="H228">
            <v>29353263.07</v>
          </cell>
          <cell r="I228">
            <v>37248745.659999996</v>
          </cell>
          <cell r="J228">
            <v>-1848816.05</v>
          </cell>
          <cell r="K228">
            <v>98451555.859999999</v>
          </cell>
          <cell r="L228">
            <v>-1848816.05</v>
          </cell>
          <cell r="M228">
            <v>1848816.05</v>
          </cell>
          <cell r="N228">
            <v>66602008.729999997</v>
          </cell>
          <cell r="O228">
            <v>-45383491.010000005</v>
          </cell>
          <cell r="P228">
            <v>45383491.010000005</v>
          </cell>
          <cell r="Q228">
            <v>-55978655.740000002</v>
          </cell>
          <cell r="R228">
            <v>55978655.740000002</v>
          </cell>
        </row>
        <row r="229">
          <cell r="A229" t="str">
            <v>SABESPREV</v>
          </cell>
          <cell r="B229">
            <v>110569050.84999999</v>
          </cell>
          <cell r="C229">
            <v>-179429199.25</v>
          </cell>
          <cell r="D229">
            <v>-983442.9</v>
          </cell>
          <cell r="E229">
            <v>109891274.25</v>
          </cell>
          <cell r="F229">
            <v>-198247016.97999999</v>
          </cell>
          <cell r="G229">
            <v>65794.539999999994</v>
          </cell>
          <cell r="H229">
            <v>50820399.009999998</v>
          </cell>
          <cell r="I229">
            <v>54334887.119999997</v>
          </cell>
          <cell r="J229">
            <v>-7163903.1299999999</v>
          </cell>
          <cell r="K229">
            <v>-60142156.490000024</v>
          </cell>
          <cell r="L229">
            <v>-7163903.1299999999</v>
          </cell>
          <cell r="M229">
            <v>7163903.1299999999</v>
          </cell>
          <cell r="N229">
            <v>105221080.66999999</v>
          </cell>
          <cell r="O229">
            <v>-180412642.15000001</v>
          </cell>
          <cell r="P229">
            <v>180412642.15000001</v>
          </cell>
          <cell r="Q229">
            <v>-198247016.97999999</v>
          </cell>
          <cell r="R229">
            <v>198247016.97999999</v>
          </cell>
        </row>
        <row r="230">
          <cell r="A230" t="str">
            <v>SANTANDERPREVI</v>
          </cell>
          <cell r="B230">
            <v>155612840.5</v>
          </cell>
          <cell r="C230">
            <v>-119397384.25</v>
          </cell>
          <cell r="D230">
            <v>-38379824.68</v>
          </cell>
          <cell r="E230">
            <v>155196271.91999999</v>
          </cell>
          <cell r="F230">
            <v>-266413382.69999999</v>
          </cell>
          <cell r="H230">
            <v>74192340.340000004</v>
          </cell>
          <cell r="I230">
            <v>79105903.129999995</v>
          </cell>
          <cell r="J230">
            <v>-78084836.959999993</v>
          </cell>
          <cell r="K230">
            <v>-38168072.700000003</v>
          </cell>
          <cell r="L230">
            <v>-78084836.959999993</v>
          </cell>
          <cell r="M230">
            <v>78084836.959999993</v>
          </cell>
          <cell r="N230">
            <v>153298243.47</v>
          </cell>
          <cell r="O230">
            <v>-157777208.93000001</v>
          </cell>
          <cell r="P230">
            <v>157777208.93000001</v>
          </cell>
          <cell r="Q230">
            <v>-266413382.69999999</v>
          </cell>
          <cell r="R230">
            <v>266413382.69999999</v>
          </cell>
        </row>
        <row r="231">
          <cell r="A231" t="str">
            <v>SAO BERNARDO</v>
          </cell>
          <cell r="B231">
            <v>58137418.420000002</v>
          </cell>
          <cell r="C231">
            <v>-41822228.43</v>
          </cell>
          <cell r="D231">
            <v>-1908743.08</v>
          </cell>
          <cell r="E231">
            <v>58110647.409999996</v>
          </cell>
          <cell r="F231">
            <v>-69230458.079999998</v>
          </cell>
          <cell r="H231">
            <v>21858373.559999999</v>
          </cell>
          <cell r="I231">
            <v>30496202.600000001</v>
          </cell>
          <cell r="J231">
            <v>-12792033.810000001</v>
          </cell>
          <cell r="K231">
            <v>42849178.589999989</v>
          </cell>
          <cell r="L231">
            <v>-12792033.810000001</v>
          </cell>
          <cell r="M231">
            <v>12792033.810000001</v>
          </cell>
          <cell r="N231">
            <v>52354576.159999996</v>
          </cell>
          <cell r="O231">
            <v>-43730971.509999998</v>
          </cell>
          <cell r="P231">
            <v>43730971.509999998</v>
          </cell>
          <cell r="Q231">
            <v>-69230458.079999998</v>
          </cell>
          <cell r="R231">
            <v>69230458.079999998</v>
          </cell>
        </row>
        <row r="232">
          <cell r="A232" t="str">
            <v>SAO FRANCISCO</v>
          </cell>
          <cell r="B232">
            <v>43106113.170000002</v>
          </cell>
          <cell r="C232">
            <v>-46179718.609999999</v>
          </cell>
          <cell r="D232">
            <v>-484104.08</v>
          </cell>
          <cell r="E232">
            <v>39532926.079999998</v>
          </cell>
          <cell r="F232">
            <v>-51071553.439999998</v>
          </cell>
          <cell r="H232">
            <v>21036275.579999998</v>
          </cell>
          <cell r="I232">
            <v>17325856.02</v>
          </cell>
          <cell r="J232">
            <v>-3736691.25</v>
          </cell>
          <cell r="K232">
            <v>19529103.470000003</v>
          </cell>
          <cell r="L232">
            <v>-3736691.25</v>
          </cell>
          <cell r="M232">
            <v>3736691.25</v>
          </cell>
          <cell r="N232">
            <v>38362131.599999994</v>
          </cell>
          <cell r="O232">
            <v>-46663822.689999998</v>
          </cell>
          <cell r="P232">
            <v>46663822.689999998</v>
          </cell>
          <cell r="Q232">
            <v>-51071553.439999998</v>
          </cell>
          <cell r="R232">
            <v>51071553.439999998</v>
          </cell>
        </row>
        <row r="233">
          <cell r="A233" t="str">
            <v>SAO RAFAEL</v>
          </cell>
          <cell r="B233">
            <v>5195485.51</v>
          </cell>
          <cell r="C233">
            <v>-42179282.259999998</v>
          </cell>
          <cell r="E233">
            <v>5127768.25</v>
          </cell>
          <cell r="F233">
            <v>-47405257.770000003</v>
          </cell>
          <cell r="H233">
            <v>1502577.52</v>
          </cell>
          <cell r="I233">
            <v>3399922.65</v>
          </cell>
          <cell r="J233">
            <v>-659977.31999999995</v>
          </cell>
          <cell r="K233">
            <v>-75018763.420000002</v>
          </cell>
          <cell r="L233">
            <v>-659977.31999999995</v>
          </cell>
          <cell r="M233">
            <v>659977.31999999995</v>
          </cell>
          <cell r="N233">
            <v>4902500.17</v>
          </cell>
          <cell r="O233">
            <v>-42179282.259999998</v>
          </cell>
          <cell r="P233">
            <v>42179282.259999998</v>
          </cell>
          <cell r="Q233">
            <v>-47405257.770000003</v>
          </cell>
          <cell r="R233">
            <v>47405257.770000003</v>
          </cell>
        </row>
        <row r="234">
          <cell r="A234" t="str">
            <v>SARAH PREVIDÊNCIA</v>
          </cell>
          <cell r="B234">
            <v>76603252.870000005</v>
          </cell>
          <cell r="C234">
            <v>-51870709.850000001</v>
          </cell>
          <cell r="D234">
            <v>-131265.5</v>
          </cell>
          <cell r="E234">
            <v>76292713.010000005</v>
          </cell>
          <cell r="F234">
            <v>-78671063.819999993</v>
          </cell>
          <cell r="H234">
            <v>36039039.780000001</v>
          </cell>
          <cell r="I234">
            <v>40067657.109999999</v>
          </cell>
          <cell r="J234">
            <v>-1265391.6000000001</v>
          </cell>
          <cell r="K234">
            <v>97064232.000000015</v>
          </cell>
          <cell r="L234">
            <v>-1265391.6000000001</v>
          </cell>
          <cell r="M234">
            <v>1265391.6000000001</v>
          </cell>
          <cell r="N234">
            <v>76106696.890000001</v>
          </cell>
          <cell r="O234">
            <v>-52001975.350000001</v>
          </cell>
          <cell r="P234">
            <v>52001975.350000001</v>
          </cell>
          <cell r="Q234">
            <v>-78671063.819999993</v>
          </cell>
          <cell r="R234">
            <v>78671063.819999993</v>
          </cell>
        </row>
        <row r="235">
          <cell r="A235" t="str">
            <v>SBOTPREV</v>
          </cell>
          <cell r="B235">
            <v>7949294.1900000004</v>
          </cell>
          <cell r="C235">
            <v>-195904.61</v>
          </cell>
          <cell r="E235">
            <v>7916864.29</v>
          </cell>
          <cell r="F235">
            <v>-6808682.5999999996</v>
          </cell>
          <cell r="G235">
            <v>2327.4</v>
          </cell>
          <cell r="H235">
            <v>4679395.54</v>
          </cell>
          <cell r="J235">
            <v>-2875757.89</v>
          </cell>
          <cell r="K235">
            <v>10667536.32</v>
          </cell>
          <cell r="L235">
            <v>-2875757.89</v>
          </cell>
          <cell r="M235">
            <v>2875757.89</v>
          </cell>
          <cell r="N235">
            <v>4681722.9400000004</v>
          </cell>
          <cell r="O235">
            <v>-195904.61</v>
          </cell>
          <cell r="P235">
            <v>195904.61</v>
          </cell>
          <cell r="Q235">
            <v>-6808682.5999999996</v>
          </cell>
          <cell r="R235">
            <v>6808682.5999999996</v>
          </cell>
        </row>
        <row r="236">
          <cell r="A236" t="str">
            <v>SCPREV</v>
          </cell>
          <cell r="B236">
            <v>57756998.899999999</v>
          </cell>
          <cell r="C236">
            <v>-7085.12</v>
          </cell>
          <cell r="D236">
            <v>-12923.61</v>
          </cell>
          <cell r="E236">
            <v>56717549.140000001</v>
          </cell>
          <cell r="F236">
            <v>-2207765.9900000002</v>
          </cell>
          <cell r="H236">
            <v>43494188.590000004</v>
          </cell>
          <cell r="I236">
            <v>11290141.51</v>
          </cell>
          <cell r="J236">
            <v>-33633.79</v>
          </cell>
          <cell r="K236">
            <v>166997469.63000003</v>
          </cell>
          <cell r="L236">
            <v>-33633.79</v>
          </cell>
          <cell r="M236">
            <v>33633.79</v>
          </cell>
          <cell r="N236">
            <v>54784330.100000001</v>
          </cell>
          <cell r="O236">
            <v>-20008.73</v>
          </cell>
          <cell r="P236">
            <v>20008.73</v>
          </cell>
          <cell r="Q236">
            <v>-2207765.9900000002</v>
          </cell>
          <cell r="R236">
            <v>2207765.9900000002</v>
          </cell>
        </row>
        <row r="237">
          <cell r="A237" t="str">
            <v>SEBRAE PREVIDENCIA</v>
          </cell>
          <cell r="B237">
            <v>98697934.439999998</v>
          </cell>
          <cell r="C237">
            <v>-20942073.050000001</v>
          </cell>
          <cell r="E237">
            <v>93093490.689999998</v>
          </cell>
          <cell r="F237">
            <v>-65505554.140000001</v>
          </cell>
          <cell r="G237">
            <v>53882.76</v>
          </cell>
          <cell r="H237">
            <v>48117772.960000001</v>
          </cell>
          <cell r="I237">
            <v>43780867.68</v>
          </cell>
          <cell r="J237">
            <v>-33588668.450000003</v>
          </cell>
          <cell r="K237">
            <v>163707652.88999999</v>
          </cell>
          <cell r="L237">
            <v>-33588668.450000003</v>
          </cell>
          <cell r="M237">
            <v>33588668.450000003</v>
          </cell>
          <cell r="N237">
            <v>91952523.400000006</v>
          </cell>
          <cell r="O237">
            <v>-20942073.050000001</v>
          </cell>
          <cell r="P237">
            <v>20942073.050000001</v>
          </cell>
          <cell r="Q237">
            <v>-65505554.140000001</v>
          </cell>
          <cell r="R237">
            <v>65505554.140000001</v>
          </cell>
        </row>
        <row r="238">
          <cell r="A238" t="str">
            <v>SEGURIDADE</v>
          </cell>
          <cell r="B238">
            <v>7180484.0499999998</v>
          </cell>
          <cell r="C238">
            <v>-9240603.5299999993</v>
          </cell>
          <cell r="E238">
            <v>6999701.7599999998</v>
          </cell>
          <cell r="F238">
            <v>-13138165.85</v>
          </cell>
          <cell r="H238">
            <v>3093732.82</v>
          </cell>
          <cell r="I238">
            <v>3829611.74</v>
          </cell>
          <cell r="J238">
            <v>-371066.47</v>
          </cell>
          <cell r="K238">
            <v>-1646305.4799999997</v>
          </cell>
          <cell r="L238">
            <v>-371066.47</v>
          </cell>
          <cell r="M238">
            <v>371066.47</v>
          </cell>
          <cell r="N238">
            <v>6923344.5600000005</v>
          </cell>
          <cell r="O238">
            <v>-9240603.5299999993</v>
          </cell>
          <cell r="P238">
            <v>9240603.5299999993</v>
          </cell>
          <cell r="Q238">
            <v>-13138165.85</v>
          </cell>
          <cell r="R238">
            <v>13138165.85</v>
          </cell>
        </row>
        <row r="239">
          <cell r="A239" t="str">
            <v>SERGUS</v>
          </cell>
          <cell r="B239">
            <v>16356295.390000001</v>
          </cell>
          <cell r="C239">
            <v>-51064409.710000001</v>
          </cell>
          <cell r="D239">
            <v>-691593.02</v>
          </cell>
          <cell r="E239">
            <v>16299733.74</v>
          </cell>
          <cell r="F239">
            <v>-52644868.439999998</v>
          </cell>
          <cell r="H239">
            <v>9830562.1799999997</v>
          </cell>
          <cell r="I239">
            <v>5347228.21</v>
          </cell>
          <cell r="J239">
            <v>-452307.99</v>
          </cell>
          <cell r="K239">
            <v>-57019359.639999993</v>
          </cell>
          <cell r="L239">
            <v>-452307.99</v>
          </cell>
          <cell r="M239">
            <v>452307.99</v>
          </cell>
          <cell r="N239">
            <v>15177790.390000001</v>
          </cell>
          <cell r="O239">
            <v>-51756002.730000004</v>
          </cell>
          <cell r="P239">
            <v>51756002.730000004</v>
          </cell>
          <cell r="Q239">
            <v>-52644868.439999998</v>
          </cell>
          <cell r="R239">
            <v>52644868.439999998</v>
          </cell>
        </row>
        <row r="240">
          <cell r="A240" t="str">
            <v>SERPROS</v>
          </cell>
          <cell r="B240">
            <v>283107496.76999998</v>
          </cell>
          <cell r="C240">
            <v>-273433650.38</v>
          </cell>
          <cell r="D240">
            <v>-4442128.3</v>
          </cell>
          <cell r="E240">
            <v>178022899.00999999</v>
          </cell>
          <cell r="F240">
            <v>-447266077.20999998</v>
          </cell>
          <cell r="H240">
            <v>88578001.329999998</v>
          </cell>
          <cell r="I240">
            <v>88379745.859999999</v>
          </cell>
          <cell r="J240">
            <v>-59386469.390000001</v>
          </cell>
          <cell r="K240">
            <v>-146440182.31000003</v>
          </cell>
          <cell r="L240">
            <v>-59386469.390000001</v>
          </cell>
          <cell r="M240">
            <v>59386469.390000001</v>
          </cell>
          <cell r="N240">
            <v>176957747.19</v>
          </cell>
          <cell r="O240">
            <v>-277875778.68000001</v>
          </cell>
          <cell r="P240">
            <v>277875778.68000001</v>
          </cell>
          <cell r="Q240">
            <v>-447266077.20999998</v>
          </cell>
          <cell r="R240">
            <v>447266077.20999998</v>
          </cell>
        </row>
        <row r="241">
          <cell r="A241" t="str">
            <v>SIAS</v>
          </cell>
          <cell r="B241">
            <v>8734267.2200000007</v>
          </cell>
          <cell r="C241">
            <v>-6748660.8499999996</v>
          </cell>
          <cell r="D241">
            <v>-8068949.1699999999</v>
          </cell>
          <cell r="E241">
            <v>8664851.6300000008</v>
          </cell>
          <cell r="F241">
            <v>-15400394.34</v>
          </cell>
          <cell r="H241">
            <v>8438288.9299999997</v>
          </cell>
          <cell r="I241">
            <v>222538.01</v>
          </cell>
          <cell r="J241">
            <v>-503198.58</v>
          </cell>
          <cell r="K241">
            <v>-4661257.1499999985</v>
          </cell>
          <cell r="L241">
            <v>-503198.58</v>
          </cell>
          <cell r="M241">
            <v>503198.58</v>
          </cell>
          <cell r="N241">
            <v>8660826.9399999995</v>
          </cell>
          <cell r="O241">
            <v>-14817610.02</v>
          </cell>
          <cell r="P241">
            <v>14817610.02</v>
          </cell>
          <cell r="Q241">
            <v>-15400394.34</v>
          </cell>
          <cell r="R241">
            <v>15400394.34</v>
          </cell>
        </row>
        <row r="242">
          <cell r="A242" t="str">
            <v>SICOOB PREVI</v>
          </cell>
          <cell r="B242">
            <v>292379592.69999999</v>
          </cell>
          <cell r="C242">
            <v>-4257805.93</v>
          </cell>
          <cell r="D242">
            <v>-1592162.42</v>
          </cell>
          <cell r="E242">
            <v>276838642.74000001</v>
          </cell>
          <cell r="F242">
            <v>-176605176.21000001</v>
          </cell>
          <cell r="H242">
            <v>234025247.75</v>
          </cell>
          <cell r="I242">
            <v>11022905.75</v>
          </cell>
          <cell r="J242">
            <v>-147350140.86000001</v>
          </cell>
          <cell r="K242">
            <v>484461103.51999986</v>
          </cell>
          <cell r="L242">
            <v>-147350140.86000001</v>
          </cell>
          <cell r="M242">
            <v>147350140.86000001</v>
          </cell>
          <cell r="N242">
            <v>245048153.5</v>
          </cell>
          <cell r="O242">
            <v>-5849968.3499999996</v>
          </cell>
          <cell r="P242">
            <v>5849968.3499999996</v>
          </cell>
          <cell r="Q242">
            <v>-176605176.21000001</v>
          </cell>
          <cell r="R242">
            <v>176605176.21000001</v>
          </cell>
        </row>
        <row r="243">
          <cell r="A243" t="str">
            <v>SILIUS</v>
          </cell>
          <cell r="B243">
            <v>4979799.29</v>
          </cell>
          <cell r="C243">
            <v>-9306643.5700000003</v>
          </cell>
          <cell r="D243">
            <v>-251196.6</v>
          </cell>
          <cell r="E243">
            <v>4025073.35</v>
          </cell>
          <cell r="F243">
            <v>-9641224.6300000008</v>
          </cell>
          <cell r="H243">
            <v>3043368.22</v>
          </cell>
          <cell r="I243">
            <v>974769.55</v>
          </cell>
          <cell r="K243">
            <v>-6176054.3899999997</v>
          </cell>
          <cell r="M243">
            <v>0</v>
          </cell>
          <cell r="N243">
            <v>4018137.7700000005</v>
          </cell>
          <cell r="O243">
            <v>-9557840.1699999999</v>
          </cell>
          <cell r="P243">
            <v>9557840.1699999999</v>
          </cell>
          <cell r="Q243">
            <v>-9641224.6300000008</v>
          </cell>
          <cell r="R243">
            <v>9641224.6300000008</v>
          </cell>
        </row>
        <row r="244">
          <cell r="A244" t="str">
            <v>SISTEL</v>
          </cell>
          <cell r="B244">
            <v>107005994.8</v>
          </cell>
          <cell r="C244">
            <v>-933117433.96000004</v>
          </cell>
          <cell r="D244">
            <v>-18335722.699999999</v>
          </cell>
          <cell r="E244">
            <v>104516061.63</v>
          </cell>
          <cell r="F244">
            <v>-970071045.97000003</v>
          </cell>
          <cell r="H244">
            <v>94607807.340000004</v>
          </cell>
          <cell r="I244">
            <v>9217516.6899999995</v>
          </cell>
          <cell r="J244">
            <v>-13870449.050000001</v>
          </cell>
          <cell r="K244">
            <v>-1620047271.2200003</v>
          </cell>
          <cell r="L244">
            <v>-13870449.050000001</v>
          </cell>
          <cell r="M244">
            <v>13870449.050000001</v>
          </cell>
          <cell r="N244">
            <v>103825324.03</v>
          </cell>
          <cell r="O244">
            <v>-951453156.66000009</v>
          </cell>
          <cell r="P244">
            <v>951453156.66000009</v>
          </cell>
          <cell r="Q244">
            <v>-970071045.97000003</v>
          </cell>
          <cell r="R244">
            <v>970071045.97000003</v>
          </cell>
        </row>
        <row r="245">
          <cell r="A245" t="str">
            <v>SOMUPP</v>
          </cell>
          <cell r="C245">
            <v>-15688907.029999999</v>
          </cell>
          <cell r="F245">
            <v>-15688907.029999999</v>
          </cell>
          <cell r="K245">
            <v>-31377814.059999999</v>
          </cell>
          <cell r="M245">
            <v>0</v>
          </cell>
          <cell r="N245">
            <v>0</v>
          </cell>
          <cell r="O245">
            <v>-15688907.029999999</v>
          </cell>
          <cell r="P245">
            <v>15688907.029999999</v>
          </cell>
          <cell r="Q245">
            <v>-15688907.029999999</v>
          </cell>
          <cell r="R245">
            <v>15688907.029999999</v>
          </cell>
        </row>
        <row r="246">
          <cell r="A246" t="str">
            <v>SP-PREVCOM</v>
          </cell>
          <cell r="B246">
            <v>314159569.93000001</v>
          </cell>
          <cell r="C246">
            <v>-15783374.49</v>
          </cell>
          <cell r="D246">
            <v>-10315878.949999999</v>
          </cell>
          <cell r="E246">
            <v>295764120.31</v>
          </cell>
          <cell r="F246">
            <v>-106965070.52</v>
          </cell>
          <cell r="H246">
            <v>143198856.97</v>
          </cell>
          <cell r="I246">
            <v>110958838.75</v>
          </cell>
          <cell r="J246">
            <v>-26364848.149999999</v>
          </cell>
          <cell r="K246">
            <v>704652213.85000002</v>
          </cell>
          <cell r="L246">
            <v>-26364848.149999999</v>
          </cell>
          <cell r="M246">
            <v>26364848.149999999</v>
          </cell>
          <cell r="N246">
            <v>254157695.72</v>
          </cell>
          <cell r="O246">
            <v>-26099253.439999998</v>
          </cell>
          <cell r="P246">
            <v>26099253.439999998</v>
          </cell>
          <cell r="Q246">
            <v>-106965070.52</v>
          </cell>
          <cell r="R246">
            <v>106965070.52</v>
          </cell>
        </row>
        <row r="247">
          <cell r="A247" t="str">
            <v>SUL PREVIDÊNCIA</v>
          </cell>
          <cell r="B247">
            <v>19127369.82</v>
          </cell>
          <cell r="C247">
            <v>-2221915.2000000002</v>
          </cell>
          <cell r="D247">
            <v>-2291501.9</v>
          </cell>
          <cell r="E247">
            <v>17829624.879999999</v>
          </cell>
          <cell r="F247">
            <v>-8075662.1299999999</v>
          </cell>
          <cell r="G247">
            <v>12760844.32</v>
          </cell>
          <cell r="H247">
            <v>1955137.91</v>
          </cell>
          <cell r="I247">
            <v>76094.84</v>
          </cell>
          <cell r="J247">
            <v>-347233.13</v>
          </cell>
          <cell r="K247">
            <v>38812759.410000004</v>
          </cell>
          <cell r="L247">
            <v>-347233.13</v>
          </cell>
          <cell r="M247">
            <v>347233.13</v>
          </cell>
          <cell r="N247">
            <v>14792077.07</v>
          </cell>
          <cell r="O247">
            <v>-4513417.0999999996</v>
          </cell>
          <cell r="P247">
            <v>4513417.0999999996</v>
          </cell>
          <cell r="Q247">
            <v>-8075662.1299999999</v>
          </cell>
          <cell r="R247">
            <v>8075662.1299999999</v>
          </cell>
        </row>
        <row r="248">
          <cell r="A248" t="str">
            <v>SUPRE</v>
          </cell>
          <cell r="B248">
            <v>2150397.44</v>
          </cell>
          <cell r="C248">
            <v>-13785347.93</v>
          </cell>
          <cell r="E248">
            <v>2045238.63</v>
          </cell>
          <cell r="F248">
            <v>-15267753.73</v>
          </cell>
          <cell r="H248">
            <v>1384494.31</v>
          </cell>
          <cell r="I248">
            <v>562323.87</v>
          </cell>
          <cell r="J248">
            <v>-1450166.53</v>
          </cell>
          <cell r="K248">
            <v>-24360813.940000001</v>
          </cell>
          <cell r="L248">
            <v>-1450166.53</v>
          </cell>
          <cell r="M248">
            <v>1450166.53</v>
          </cell>
          <cell r="N248">
            <v>1946818.1800000002</v>
          </cell>
          <cell r="O248">
            <v>-13785347.93</v>
          </cell>
          <cell r="P248">
            <v>13785347.93</v>
          </cell>
          <cell r="Q248">
            <v>-15267753.73</v>
          </cell>
          <cell r="R248">
            <v>15267753.73</v>
          </cell>
        </row>
        <row r="249">
          <cell r="A249" t="str">
            <v>SUPREV</v>
          </cell>
          <cell r="B249">
            <v>15793748.609999999</v>
          </cell>
          <cell r="C249">
            <v>-29838824.870000001</v>
          </cell>
          <cell r="D249">
            <v>-1843376.94</v>
          </cell>
          <cell r="E249">
            <v>14768667.58</v>
          </cell>
          <cell r="F249">
            <v>-33808733.189999998</v>
          </cell>
          <cell r="H249">
            <v>8377080.6299999999</v>
          </cell>
          <cell r="I249">
            <v>6249126.6100000003</v>
          </cell>
          <cell r="J249">
            <v>-1933903.99</v>
          </cell>
          <cell r="K249">
            <v>-22236215.560000002</v>
          </cell>
          <cell r="L249">
            <v>-1933903.99</v>
          </cell>
          <cell r="M249">
            <v>1933903.99</v>
          </cell>
          <cell r="N249">
            <v>14626207.24</v>
          </cell>
          <cell r="O249">
            <v>-31682201.810000002</v>
          </cell>
          <cell r="P249">
            <v>31682201.810000002</v>
          </cell>
          <cell r="Q249">
            <v>-33808733.189999998</v>
          </cell>
          <cell r="R249">
            <v>33808733.189999998</v>
          </cell>
        </row>
        <row r="250">
          <cell r="A250" t="str">
            <v>SYNGENTA PREVI</v>
          </cell>
          <cell r="B250">
            <v>86243909.269999996</v>
          </cell>
          <cell r="C250">
            <v>-31316969.190000001</v>
          </cell>
          <cell r="D250">
            <v>-120191.84</v>
          </cell>
          <cell r="E250">
            <v>84784228</v>
          </cell>
          <cell r="F250">
            <v>-64769556.909999996</v>
          </cell>
          <cell r="H250">
            <v>29567706.77</v>
          </cell>
          <cell r="I250">
            <v>54330256.810000002</v>
          </cell>
          <cell r="J250">
            <v>-25654955.899999999</v>
          </cell>
          <cell r="K250">
            <v>133064427.01000002</v>
          </cell>
          <cell r="L250">
            <v>-25654955.899999999</v>
          </cell>
          <cell r="M250">
            <v>25654955.899999999</v>
          </cell>
          <cell r="N250">
            <v>83897963.579999998</v>
          </cell>
          <cell r="O250">
            <v>-31437161.030000001</v>
          </cell>
          <cell r="P250">
            <v>31437161.030000001</v>
          </cell>
          <cell r="Q250">
            <v>-64769556.909999996</v>
          </cell>
          <cell r="R250">
            <v>64769556.909999996</v>
          </cell>
        </row>
        <row r="251">
          <cell r="A251" t="str">
            <v>TECHNOS</v>
          </cell>
          <cell r="B251">
            <v>202393.8</v>
          </cell>
          <cell r="F251">
            <v>-2554330.42</v>
          </cell>
          <cell r="J251">
            <v>-2396092.0499999998</v>
          </cell>
          <cell r="K251">
            <v>-4748028.67</v>
          </cell>
          <cell r="L251">
            <v>-2396092.0499999998</v>
          </cell>
          <cell r="M251">
            <v>2396092.0499999998</v>
          </cell>
          <cell r="N251">
            <v>0</v>
          </cell>
          <cell r="O251">
            <v>0</v>
          </cell>
          <cell r="P251">
            <v>0</v>
          </cell>
          <cell r="Q251">
            <v>-2554330.42</v>
          </cell>
          <cell r="R251">
            <v>2554330.42</v>
          </cell>
        </row>
        <row r="252">
          <cell r="A252" t="str">
            <v>TELOS</v>
          </cell>
          <cell r="B252">
            <v>42880910.200000003</v>
          </cell>
          <cell r="C252">
            <v>-469394766.26999998</v>
          </cell>
          <cell r="D252">
            <v>-14166074.66</v>
          </cell>
          <cell r="E252">
            <v>40674759.75</v>
          </cell>
          <cell r="F252">
            <v>-519909971.23000002</v>
          </cell>
          <cell r="H252">
            <v>35572146.560000002</v>
          </cell>
          <cell r="I252">
            <v>45.81</v>
          </cell>
          <cell r="J252">
            <v>-26126884.829999998</v>
          </cell>
          <cell r="K252">
            <v>-910469834.6700002</v>
          </cell>
          <cell r="L252">
            <v>-26126884.829999998</v>
          </cell>
          <cell r="M252">
            <v>26126884.829999998</v>
          </cell>
          <cell r="N252">
            <v>35572192.370000005</v>
          </cell>
          <cell r="O252">
            <v>-483560840.93000001</v>
          </cell>
          <cell r="P252">
            <v>483560840.93000001</v>
          </cell>
          <cell r="Q252">
            <v>-519909971.23000002</v>
          </cell>
          <cell r="R252">
            <v>519909971.23000002</v>
          </cell>
        </row>
        <row r="253">
          <cell r="A253" t="str">
            <v>TETRA PAK PREV</v>
          </cell>
          <cell r="B253">
            <v>15901898.619999999</v>
          </cell>
          <cell r="C253">
            <v>-8361637.4400000004</v>
          </cell>
          <cell r="D253">
            <v>-135170.78</v>
          </cell>
          <cell r="E253">
            <v>15890279.619999999</v>
          </cell>
          <cell r="F253">
            <v>-14214587.9</v>
          </cell>
          <cell r="H253">
            <v>7374492.3600000003</v>
          </cell>
          <cell r="I253">
            <v>8329736.0800000001</v>
          </cell>
          <cell r="J253">
            <v>-1936162.27</v>
          </cell>
          <cell r="K253">
            <v>22848848.289999995</v>
          </cell>
          <cell r="L253">
            <v>-1936162.27</v>
          </cell>
          <cell r="M253">
            <v>1936162.27</v>
          </cell>
          <cell r="N253">
            <v>15704228.440000001</v>
          </cell>
          <cell r="O253">
            <v>-8496808.2200000007</v>
          </cell>
          <cell r="P253">
            <v>8496808.2200000007</v>
          </cell>
          <cell r="Q253">
            <v>-14214587.9</v>
          </cell>
          <cell r="R253">
            <v>14214587.9</v>
          </cell>
        </row>
        <row r="254">
          <cell r="A254" t="str">
            <v>TEXPREV</v>
          </cell>
          <cell r="B254">
            <v>4956294.34</v>
          </cell>
          <cell r="C254">
            <v>-1192543.51</v>
          </cell>
          <cell r="E254">
            <v>4950514.6900000004</v>
          </cell>
          <cell r="F254">
            <v>-1270855.44</v>
          </cell>
          <cell r="H254">
            <v>2144770.9700000002</v>
          </cell>
          <cell r="I254">
            <v>2770625.28</v>
          </cell>
          <cell r="J254">
            <v>-2526.9499999999998</v>
          </cell>
          <cell r="K254">
            <v>12356279.380000001</v>
          </cell>
          <cell r="L254">
            <v>-2526.9499999999998</v>
          </cell>
          <cell r="M254">
            <v>2526.9499999999998</v>
          </cell>
          <cell r="N254">
            <v>4915396.25</v>
          </cell>
          <cell r="O254">
            <v>-1192543.51</v>
          </cell>
          <cell r="P254">
            <v>1192543.51</v>
          </cell>
          <cell r="Q254">
            <v>-1270855.44</v>
          </cell>
          <cell r="R254">
            <v>1270855.44</v>
          </cell>
        </row>
        <row r="255">
          <cell r="A255" t="str">
            <v>TOYOTA PREVI</v>
          </cell>
          <cell r="B255">
            <v>15996719.01</v>
          </cell>
          <cell r="C255">
            <v>-4620153.76</v>
          </cell>
          <cell r="D255">
            <v>-221176.59</v>
          </cell>
          <cell r="E255">
            <v>15957097.84</v>
          </cell>
          <cell r="F255">
            <v>-16673885.210000001</v>
          </cell>
          <cell r="H255">
            <v>8273390</v>
          </cell>
          <cell r="I255">
            <v>7347950.8899999997</v>
          </cell>
          <cell r="J255">
            <v>-3638703.05</v>
          </cell>
          <cell r="K255">
            <v>22421239.129999999</v>
          </cell>
          <cell r="L255">
            <v>-3638703.05</v>
          </cell>
          <cell r="M255">
            <v>3638703.05</v>
          </cell>
          <cell r="N255">
            <v>15621340.890000001</v>
          </cell>
          <cell r="O255">
            <v>-4841330.3499999996</v>
          </cell>
          <cell r="P255">
            <v>4841330.3499999996</v>
          </cell>
          <cell r="Q255">
            <v>-16673885.210000001</v>
          </cell>
          <cell r="R255">
            <v>16673885.210000001</v>
          </cell>
        </row>
        <row r="256">
          <cell r="A256" t="str">
            <v>TRAMONTINAPREV</v>
          </cell>
          <cell r="B256">
            <v>10733779.449999999</v>
          </cell>
          <cell r="C256">
            <v>-5436408.5700000003</v>
          </cell>
          <cell r="E256">
            <v>10733645.210000001</v>
          </cell>
          <cell r="F256">
            <v>-6412787.2999999998</v>
          </cell>
          <cell r="H256">
            <v>2606961.56</v>
          </cell>
          <cell r="I256">
            <v>7928940.4000000004</v>
          </cell>
          <cell r="J256">
            <v>-7947.39</v>
          </cell>
          <cell r="K256">
            <v>20146183.359999999</v>
          </cell>
          <cell r="L256">
            <v>-7947.39</v>
          </cell>
          <cell r="M256">
            <v>7947.39</v>
          </cell>
          <cell r="N256">
            <v>10535901.960000001</v>
          </cell>
          <cell r="O256">
            <v>-5436408.5700000003</v>
          </cell>
          <cell r="P256">
            <v>5436408.5700000003</v>
          </cell>
          <cell r="Q256">
            <v>-6412787.2999999998</v>
          </cell>
          <cell r="R256">
            <v>6412787.2999999998</v>
          </cell>
        </row>
        <row r="257">
          <cell r="A257" t="str">
            <v>ULTRAPREV</v>
          </cell>
          <cell r="B257">
            <v>53063449.780000001</v>
          </cell>
          <cell r="C257">
            <v>-28184069.359999999</v>
          </cell>
          <cell r="D257">
            <v>-880706.87</v>
          </cell>
          <cell r="E257">
            <v>52239364.960000001</v>
          </cell>
          <cell r="F257">
            <v>-53895838.380000003</v>
          </cell>
          <cell r="H257">
            <v>27801567.309999999</v>
          </cell>
          <cell r="I257">
            <v>23226180.469999999</v>
          </cell>
          <cell r="J257">
            <v>-14335698.26</v>
          </cell>
          <cell r="K257">
            <v>59034249.649999999</v>
          </cell>
          <cell r="L257">
            <v>-14335698.26</v>
          </cell>
          <cell r="M257">
            <v>14335698.26</v>
          </cell>
          <cell r="N257">
            <v>51027747.780000001</v>
          </cell>
          <cell r="O257">
            <v>-29064776.23</v>
          </cell>
          <cell r="P257">
            <v>29064776.23</v>
          </cell>
          <cell r="Q257">
            <v>-53895838.380000003</v>
          </cell>
          <cell r="R257">
            <v>53895838.380000003</v>
          </cell>
        </row>
        <row r="258">
          <cell r="A258" t="str">
            <v>UNILEVERPREV</v>
          </cell>
          <cell r="B258">
            <v>75380067.540000007</v>
          </cell>
          <cell r="C258">
            <v>-138622926.31</v>
          </cell>
          <cell r="D258">
            <v>-1982277.64</v>
          </cell>
          <cell r="E258">
            <v>51047204.960000001</v>
          </cell>
          <cell r="F258">
            <v>-220656169.93000001</v>
          </cell>
          <cell r="H258">
            <v>23445460.620000001</v>
          </cell>
          <cell r="I258">
            <v>25316493.469999999</v>
          </cell>
          <cell r="J258">
            <v>-4430708.87</v>
          </cell>
          <cell r="K258">
            <v>-190502856.16</v>
          </cell>
          <cell r="L258">
            <v>-4430708.87</v>
          </cell>
          <cell r="M258">
            <v>4430708.87</v>
          </cell>
          <cell r="N258">
            <v>48761954.090000004</v>
          </cell>
          <cell r="O258">
            <v>-140605203.94999999</v>
          </cell>
          <cell r="P258">
            <v>140605203.94999999</v>
          </cell>
          <cell r="Q258">
            <v>-220656169.93000001</v>
          </cell>
          <cell r="R258">
            <v>220656169.93000001</v>
          </cell>
        </row>
        <row r="259">
          <cell r="A259" t="str">
            <v>UNIPREVI</v>
          </cell>
          <cell r="B259">
            <v>755734.8</v>
          </cell>
          <cell r="C259">
            <v>-1111464.9099999999</v>
          </cell>
          <cell r="D259">
            <v>-8335.4</v>
          </cell>
          <cell r="E259">
            <v>755734.8</v>
          </cell>
          <cell r="F259">
            <v>-1119800.31</v>
          </cell>
          <cell r="H259">
            <v>82180.06</v>
          </cell>
          <cell r="I259">
            <v>616434.28</v>
          </cell>
          <cell r="K259">
            <v>-29516.679999999935</v>
          </cell>
          <cell r="M259">
            <v>0</v>
          </cell>
          <cell r="N259">
            <v>698614.34000000008</v>
          </cell>
          <cell r="O259">
            <v>-1119800.3099999998</v>
          </cell>
          <cell r="P259">
            <v>1119800.3099999998</v>
          </cell>
          <cell r="Q259">
            <v>-1119800.31</v>
          </cell>
          <cell r="R259">
            <v>1119800.31</v>
          </cell>
        </row>
        <row r="260">
          <cell r="A260" t="str">
            <v>UNISYS-PREVI</v>
          </cell>
          <cell r="B260">
            <v>7506765.5300000003</v>
          </cell>
          <cell r="C260">
            <v>-10498223.869999999</v>
          </cell>
          <cell r="D260">
            <v>-34379.550000000003</v>
          </cell>
          <cell r="E260">
            <v>7473470.2999999998</v>
          </cell>
          <cell r="F260">
            <v>-29248128.129999999</v>
          </cell>
          <cell r="H260">
            <v>3468856.34</v>
          </cell>
          <cell r="I260">
            <v>3736132.48</v>
          </cell>
          <cell r="J260">
            <v>-17064642.09</v>
          </cell>
          <cell r="K260">
            <v>-34660148.989999995</v>
          </cell>
          <cell r="L260">
            <v>-17064642.09</v>
          </cell>
          <cell r="M260">
            <v>17064642.09</v>
          </cell>
          <cell r="N260">
            <v>7204988.8200000003</v>
          </cell>
          <cell r="O260">
            <v>-10532603.42</v>
          </cell>
          <cell r="P260">
            <v>10532603.42</v>
          </cell>
          <cell r="Q260">
            <v>-29248128.129999999</v>
          </cell>
          <cell r="R260">
            <v>29248128.129999999</v>
          </cell>
        </row>
        <row r="261">
          <cell r="A261" t="str">
            <v>VALIA</v>
          </cell>
          <cell r="B261">
            <v>610895316.46000004</v>
          </cell>
          <cell r="C261">
            <v>-1221742152.4000001</v>
          </cell>
          <cell r="E261">
            <v>525953948.36000001</v>
          </cell>
          <cell r="F261">
            <v>-1348733116.3499999</v>
          </cell>
          <cell r="H261">
            <v>270664454.88999999</v>
          </cell>
          <cell r="I261">
            <v>242788401.33000001</v>
          </cell>
          <cell r="J261">
            <v>-51093016.57</v>
          </cell>
          <cell r="K261">
            <v>-971266164.27999997</v>
          </cell>
          <cell r="L261">
            <v>-51093016.57</v>
          </cell>
          <cell r="M261">
            <v>51093016.57</v>
          </cell>
          <cell r="N261">
            <v>513452856.22000003</v>
          </cell>
          <cell r="O261">
            <v>-1221742152.4000001</v>
          </cell>
          <cell r="P261">
            <v>1221742152.4000001</v>
          </cell>
          <cell r="Q261">
            <v>-1348733116.3499999</v>
          </cell>
          <cell r="R261">
            <v>1348733116.3499999</v>
          </cell>
        </row>
        <row r="262">
          <cell r="A262" t="str">
            <v>VALUE PREV</v>
          </cell>
          <cell r="B262">
            <v>51537490.030000001</v>
          </cell>
          <cell r="C262">
            <v>-35001061.630000003</v>
          </cell>
          <cell r="D262">
            <v>-4295726.49</v>
          </cell>
          <cell r="E262">
            <v>25431549.93</v>
          </cell>
          <cell r="F262">
            <v>-68080420.980000004</v>
          </cell>
          <cell r="H262">
            <v>15517301.85</v>
          </cell>
          <cell r="I262">
            <v>7755748.0300000003</v>
          </cell>
          <cell r="J262">
            <v>-9309794.75</v>
          </cell>
          <cell r="K262">
            <v>-16444914.010000009</v>
          </cell>
          <cell r="L262">
            <v>-9309794.75</v>
          </cell>
          <cell r="M262">
            <v>9309794.75</v>
          </cell>
          <cell r="N262">
            <v>23273049.879999999</v>
          </cell>
          <cell r="O262">
            <v>-39296788.120000005</v>
          </cell>
          <cell r="P262">
            <v>39296788.120000005</v>
          </cell>
          <cell r="Q262">
            <v>-68080420.980000004</v>
          </cell>
          <cell r="R262">
            <v>68080420.980000004</v>
          </cell>
        </row>
        <row r="263">
          <cell r="A263" t="str">
            <v>VBPP</v>
          </cell>
          <cell r="B263">
            <v>3131845.97</v>
          </cell>
          <cell r="C263">
            <v>-5056216.12</v>
          </cell>
          <cell r="D263">
            <v>-2081695.79</v>
          </cell>
          <cell r="E263">
            <v>3131184.87</v>
          </cell>
          <cell r="F263">
            <v>-8297247.3799999999</v>
          </cell>
          <cell r="H263">
            <v>1020777.19</v>
          </cell>
          <cell r="I263">
            <v>1838531.62</v>
          </cell>
          <cell r="J263">
            <v>-338066.81</v>
          </cell>
          <cell r="K263">
            <v>-6650886.4499999993</v>
          </cell>
          <cell r="L263">
            <v>-338066.81</v>
          </cell>
          <cell r="M263">
            <v>338066.81</v>
          </cell>
          <cell r="N263">
            <v>2859308.81</v>
          </cell>
          <cell r="O263">
            <v>-7137911.9100000001</v>
          </cell>
          <cell r="P263">
            <v>7137911.9100000001</v>
          </cell>
          <cell r="Q263">
            <v>-8297247.3799999999</v>
          </cell>
          <cell r="R263">
            <v>8297247.3799999999</v>
          </cell>
        </row>
        <row r="264">
          <cell r="A264" t="str">
            <v>VEXTY</v>
          </cell>
          <cell r="B264">
            <v>216940497.22999999</v>
          </cell>
          <cell r="C264">
            <v>-88223298.230000004</v>
          </cell>
          <cell r="D264">
            <v>-1702225.22</v>
          </cell>
          <cell r="E264">
            <v>216595582.77000001</v>
          </cell>
          <cell r="F264">
            <v>-170089947</v>
          </cell>
          <cell r="H264">
            <v>133478041.97</v>
          </cell>
          <cell r="I264">
            <v>82718556.329999998</v>
          </cell>
          <cell r="J264">
            <v>-77289390.569999993</v>
          </cell>
          <cell r="K264">
            <v>312427817.27999997</v>
          </cell>
          <cell r="L264">
            <v>-77289390.569999993</v>
          </cell>
          <cell r="M264">
            <v>77289390.569999993</v>
          </cell>
          <cell r="N264">
            <v>216196598.30000001</v>
          </cell>
          <cell r="O264">
            <v>-89925523.450000003</v>
          </cell>
          <cell r="P264">
            <v>89925523.450000003</v>
          </cell>
          <cell r="Q264">
            <v>-170089947</v>
          </cell>
          <cell r="R264">
            <v>170089947</v>
          </cell>
        </row>
        <row r="265">
          <cell r="A265" t="str">
            <v>VIKINGPREV</v>
          </cell>
          <cell r="B265">
            <v>29518189.239999998</v>
          </cell>
          <cell r="C265">
            <v>-21893322.170000002</v>
          </cell>
          <cell r="D265">
            <v>-448722.53</v>
          </cell>
          <cell r="E265">
            <v>29102541.039999999</v>
          </cell>
          <cell r="F265">
            <v>-30100297.57</v>
          </cell>
          <cell r="H265">
            <v>11620006.08</v>
          </cell>
          <cell r="I265">
            <v>16491491.5</v>
          </cell>
          <cell r="J265">
            <v>-5468717.3499999996</v>
          </cell>
          <cell r="K265">
            <v>28821168.239999995</v>
          </cell>
          <cell r="L265">
            <v>-5468717.3499999996</v>
          </cell>
          <cell r="M265">
            <v>5468717.3499999996</v>
          </cell>
          <cell r="N265">
            <v>28111497.579999998</v>
          </cell>
          <cell r="O265">
            <v>-22342044.700000003</v>
          </cell>
          <cell r="P265">
            <v>22342044.700000003</v>
          </cell>
          <cell r="Q265">
            <v>-30100297.57</v>
          </cell>
          <cell r="R265">
            <v>30100297.57</v>
          </cell>
        </row>
        <row r="266">
          <cell r="A266" t="str">
            <v>VISÃO PREV</v>
          </cell>
          <cell r="B266">
            <v>148745383.75999999</v>
          </cell>
          <cell r="C266">
            <v>-251990149.84</v>
          </cell>
          <cell r="D266">
            <v>-15122761.720000001</v>
          </cell>
          <cell r="E266">
            <v>144127294.75</v>
          </cell>
          <cell r="F266">
            <v>-327436050.38</v>
          </cell>
          <cell r="H266">
            <v>78430975.469999999</v>
          </cell>
          <cell r="I266">
            <v>59094889.869999997</v>
          </cell>
          <cell r="J266">
            <v>-47549610.219999999</v>
          </cell>
          <cell r="K266">
            <v>-211700028.31</v>
          </cell>
          <cell r="L266">
            <v>-47549610.219999999</v>
          </cell>
          <cell r="M266">
            <v>47549610.219999999</v>
          </cell>
          <cell r="N266">
            <v>137525865.34</v>
          </cell>
          <cell r="O266">
            <v>-267112911.56</v>
          </cell>
          <cell r="P266">
            <v>267112911.56</v>
          </cell>
          <cell r="Q266">
            <v>-327436050.38</v>
          </cell>
          <cell r="R266">
            <v>327436050.38</v>
          </cell>
        </row>
        <row r="267">
          <cell r="A267" t="str">
            <v>VIVA</v>
          </cell>
          <cell r="B267">
            <v>77172311.530000001</v>
          </cell>
          <cell r="C267">
            <v>-83594548.670000002</v>
          </cell>
          <cell r="D267">
            <v>-119210850.97</v>
          </cell>
          <cell r="E267">
            <v>49780213.719999999</v>
          </cell>
          <cell r="F267">
            <v>-317969857.94</v>
          </cell>
          <cell r="G267">
            <v>1658772.75</v>
          </cell>
          <cell r="H267">
            <v>12543164.83</v>
          </cell>
          <cell r="I267">
            <v>7652523.25</v>
          </cell>
          <cell r="J267">
            <v>-80551312.609999999</v>
          </cell>
          <cell r="K267">
            <v>-452519584.11000001</v>
          </cell>
          <cell r="L267">
            <v>-80551312.609999999</v>
          </cell>
          <cell r="M267">
            <v>80551312.609999999</v>
          </cell>
          <cell r="N267">
            <v>21854460.829999998</v>
          </cell>
          <cell r="O267">
            <v>-202805399.63999999</v>
          </cell>
          <cell r="P267">
            <v>202805399.63999999</v>
          </cell>
          <cell r="Q267">
            <v>-317969857.94</v>
          </cell>
          <cell r="R267">
            <v>317969857.94</v>
          </cell>
        </row>
        <row r="268">
          <cell r="A268" t="str">
            <v>VOITH PREV</v>
          </cell>
          <cell r="B268">
            <v>9563518.2200000007</v>
          </cell>
          <cell r="C268">
            <v>-14724686.27</v>
          </cell>
          <cell r="D268">
            <v>-245343.49</v>
          </cell>
          <cell r="E268">
            <v>9415855.9000000004</v>
          </cell>
          <cell r="F268">
            <v>-17712536.760000002</v>
          </cell>
          <cell r="H268">
            <v>3669936.62</v>
          </cell>
          <cell r="I268">
            <v>5353940.76</v>
          </cell>
          <cell r="J268">
            <v>-443159.18</v>
          </cell>
          <cell r="K268">
            <v>-5122474.2000000011</v>
          </cell>
          <cell r="L268">
            <v>-443159.18</v>
          </cell>
          <cell r="M268">
            <v>443159.18</v>
          </cell>
          <cell r="N268">
            <v>9023877.379999999</v>
          </cell>
          <cell r="O268">
            <v>-14970029.76</v>
          </cell>
          <cell r="P268">
            <v>14970029.76</v>
          </cell>
          <cell r="Q268">
            <v>-17712536.760000002</v>
          </cell>
          <cell r="R268">
            <v>17712536.760000002</v>
          </cell>
        </row>
        <row r="269">
          <cell r="A269" t="str">
            <v>VWPP</v>
          </cell>
          <cell r="B269">
            <v>77467518.719999999</v>
          </cell>
          <cell r="C269">
            <v>-79331377.890000001</v>
          </cell>
          <cell r="D269">
            <v>-13392066.77</v>
          </cell>
          <cell r="E269">
            <v>76565651.540000007</v>
          </cell>
          <cell r="F269">
            <v>-158656196.16</v>
          </cell>
          <cell r="H269">
            <v>48960116.100000001</v>
          </cell>
          <cell r="I269">
            <v>25023784.199999999</v>
          </cell>
          <cell r="J269">
            <v>-43589153.689999998</v>
          </cell>
          <cell r="K269">
            <v>-66951723.949999988</v>
          </cell>
          <cell r="L269">
            <v>-43589153.689999998</v>
          </cell>
          <cell r="M269">
            <v>43589153.689999998</v>
          </cell>
          <cell r="N269">
            <v>73983900.299999997</v>
          </cell>
          <cell r="O269">
            <v>-92723444.659999996</v>
          </cell>
          <cell r="P269">
            <v>92723444.659999996</v>
          </cell>
          <cell r="Q269">
            <v>-158656196.16</v>
          </cell>
          <cell r="R269">
            <v>158656196.16</v>
          </cell>
        </row>
        <row r="270">
          <cell r="A270" t="str">
            <v>WEG</v>
          </cell>
          <cell r="B270">
            <v>94924452.689999998</v>
          </cell>
          <cell r="C270">
            <v>-38681372.390000001</v>
          </cell>
          <cell r="D270">
            <v>-5526486.8499999996</v>
          </cell>
          <cell r="E270">
            <v>94553320.969999999</v>
          </cell>
          <cell r="F270">
            <v>-57266983.100000001</v>
          </cell>
          <cell r="H270">
            <v>53065859.43</v>
          </cell>
          <cell r="I270">
            <v>40808581.850000001</v>
          </cell>
          <cell r="J270">
            <v>-12824957.609999999</v>
          </cell>
          <cell r="K270">
            <v>169052414.99000001</v>
          </cell>
          <cell r="L270">
            <v>-12824957.609999999</v>
          </cell>
          <cell r="M270">
            <v>12824957.609999999</v>
          </cell>
          <cell r="N270">
            <v>93874441.280000001</v>
          </cell>
          <cell r="O270">
            <v>-44207859.240000002</v>
          </cell>
          <cell r="P270">
            <v>44207859.240000002</v>
          </cell>
          <cell r="Q270">
            <v>-57266983.100000001</v>
          </cell>
          <cell r="R270">
            <v>57266983.100000001</v>
          </cell>
        </row>
        <row r="271">
          <cell r="A271" t="str">
            <v>Total Geral</v>
          </cell>
          <cell r="B271">
            <v>39348665226.790016</v>
          </cell>
          <cell r="C271">
            <v>-56053603984.499992</v>
          </cell>
          <cell r="D271">
            <v>-1777043628.8299999</v>
          </cell>
          <cell r="E271">
            <v>30040709036.32999</v>
          </cell>
          <cell r="F271">
            <v>-72199736264.340027</v>
          </cell>
          <cell r="G271">
            <v>248819266.28000003</v>
          </cell>
          <cell r="H271">
            <v>14907414481.669992</v>
          </cell>
          <cell r="I271">
            <v>12460575463.499994</v>
          </cell>
          <cell r="J271">
            <v>-4529854756.9099998</v>
          </cell>
          <cell r="K271">
            <v>-37554055160.009995</v>
          </cell>
          <cell r="L271">
            <v>-4529854756.9099998</v>
          </cell>
          <cell r="M271">
            <v>4529854756.9099998</v>
          </cell>
          <cell r="N271">
            <v>27616809211.449989</v>
          </cell>
          <cell r="O271">
            <v>-57830647613.329994</v>
          </cell>
          <cell r="P271">
            <v>57830647613.329994</v>
          </cell>
          <cell r="Q271">
            <v>-72199736264.340027</v>
          </cell>
          <cell r="R271">
            <v>72199736264.340027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ção das EFPC - detalhada"/>
      <sheetName val="Custeio plano"/>
      <sheetName val="Planilha2"/>
      <sheetName val="Balancetes de Planos "/>
      <sheetName val="Planilha4"/>
      <sheetName val="Planilha5"/>
      <sheetName val="Planilha3"/>
      <sheetName val="Planilha1"/>
      <sheetName val="ativo EFPC"/>
      <sheetName val="Balancete de EFPC"/>
    </sheetNames>
    <sheetDataSet>
      <sheetData sheetId="0">
        <row r="7">
          <cell r="E7"/>
          <cell r="F7"/>
        </row>
        <row r="8">
          <cell r="E8"/>
          <cell r="F8"/>
        </row>
        <row r="10">
          <cell r="A10"/>
          <cell r="B10"/>
          <cell r="C10" t="str">
            <v>Assistidos Aposentados</v>
          </cell>
          <cell r="D10" t="str">
            <v>Assistidos Beneficiados</v>
          </cell>
          <cell r="E10" t="str">
            <v>Participantes ativos</v>
          </cell>
          <cell r="F10" t="str">
            <v>Soma</v>
          </cell>
        </row>
        <row r="11">
          <cell r="A11" t="str">
            <v>AGROS</v>
          </cell>
          <cell r="B11" t="str">
            <v>Público</v>
          </cell>
          <cell r="C11">
            <v>430</v>
          </cell>
          <cell r="D11">
            <v>392</v>
          </cell>
          <cell r="E11">
            <v>5379</v>
          </cell>
          <cell r="F11">
            <v>6201</v>
          </cell>
        </row>
        <row r="12">
          <cell r="A12" t="str">
            <v>ALCOA PREVI</v>
          </cell>
          <cell r="B12" t="str">
            <v>Privado</v>
          </cell>
          <cell r="C12">
            <v>154</v>
          </cell>
          <cell r="D12">
            <v>10</v>
          </cell>
          <cell r="E12">
            <v>3625</v>
          </cell>
          <cell r="F12">
            <v>3789</v>
          </cell>
        </row>
        <row r="13">
          <cell r="A13" t="str">
            <v>ALPHA</v>
          </cell>
          <cell r="B13" t="str">
            <v>Público</v>
          </cell>
          <cell r="C13">
            <v>196</v>
          </cell>
          <cell r="D13">
            <v>76</v>
          </cell>
          <cell r="E13">
            <v>755</v>
          </cell>
          <cell r="F13">
            <v>1027</v>
          </cell>
        </row>
        <row r="14">
          <cell r="A14" t="str">
            <v>INFRAPREV</v>
          </cell>
          <cell r="B14" t="str">
            <v>Público</v>
          </cell>
          <cell r="C14">
            <v>4056</v>
          </cell>
          <cell r="D14">
            <v>1096</v>
          </cell>
          <cell r="E14">
            <v>5839</v>
          </cell>
          <cell r="F14">
            <v>10991</v>
          </cell>
        </row>
        <row r="15">
          <cell r="A15" t="str">
            <v>BANESES</v>
          </cell>
          <cell r="B15" t="str">
            <v>Público</v>
          </cell>
          <cell r="C15">
            <v>2185</v>
          </cell>
          <cell r="D15">
            <v>350</v>
          </cell>
          <cell r="E15">
            <v>1897</v>
          </cell>
          <cell r="F15">
            <v>4432</v>
          </cell>
        </row>
        <row r="16">
          <cell r="A16" t="str">
            <v>BANESPREV</v>
          </cell>
          <cell r="B16" t="str">
            <v>Privado</v>
          </cell>
          <cell r="C16">
            <v>20695</v>
          </cell>
          <cell r="D16">
            <v>4172</v>
          </cell>
          <cell r="E16">
            <v>3719</v>
          </cell>
          <cell r="F16">
            <v>28586</v>
          </cell>
        </row>
        <row r="17">
          <cell r="A17" t="str">
            <v>BANRISUL/FBSS</v>
          </cell>
          <cell r="B17" t="str">
            <v>Público</v>
          </cell>
          <cell r="C17">
            <v>7436</v>
          </cell>
          <cell r="D17">
            <v>1574</v>
          </cell>
          <cell r="E17">
            <v>8817</v>
          </cell>
          <cell r="F17">
            <v>17827</v>
          </cell>
        </row>
        <row r="18">
          <cell r="A18" t="str">
            <v>BASES</v>
          </cell>
          <cell r="B18" t="str">
            <v>Privado</v>
          </cell>
          <cell r="C18">
            <v>1247</v>
          </cell>
          <cell r="D18">
            <v>307</v>
          </cell>
          <cell r="E18">
            <v>186</v>
          </cell>
          <cell r="F18">
            <v>1740</v>
          </cell>
        </row>
        <row r="19">
          <cell r="A19" t="str">
            <v>BASF PC</v>
          </cell>
          <cell r="B19" t="str">
            <v>Privado</v>
          </cell>
          <cell r="C19">
            <v>548</v>
          </cell>
          <cell r="D19">
            <v>94</v>
          </cell>
          <cell r="E19">
            <v>4215</v>
          </cell>
          <cell r="F19">
            <v>4857</v>
          </cell>
        </row>
        <row r="20">
          <cell r="A20" t="str">
            <v>INSTITUTO AMBEV</v>
          </cell>
          <cell r="B20" t="str">
            <v>Privado</v>
          </cell>
          <cell r="C20">
            <v>704</v>
          </cell>
          <cell r="D20">
            <v>435</v>
          </cell>
          <cell r="E20">
            <v>9003</v>
          </cell>
          <cell r="F20">
            <v>10142</v>
          </cell>
        </row>
        <row r="21">
          <cell r="A21" t="str">
            <v>CABEC</v>
          </cell>
          <cell r="B21" t="str">
            <v>Privado</v>
          </cell>
          <cell r="C21">
            <v>985</v>
          </cell>
          <cell r="D21">
            <v>152</v>
          </cell>
          <cell r="E21">
            <v>6</v>
          </cell>
          <cell r="F21">
            <v>1143</v>
          </cell>
        </row>
        <row r="22">
          <cell r="A22" t="str">
            <v>CAPEF</v>
          </cell>
          <cell r="B22" t="str">
            <v>Público</v>
          </cell>
          <cell r="C22">
            <v>4092</v>
          </cell>
          <cell r="D22">
            <v>1615</v>
          </cell>
          <cell r="E22">
            <v>6850</v>
          </cell>
          <cell r="F22">
            <v>12557</v>
          </cell>
        </row>
        <row r="23">
          <cell r="A23" t="str">
            <v>CAPOF</v>
          </cell>
          <cell r="B23" t="str">
            <v>Privado</v>
          </cell>
          <cell r="C23">
            <v>254</v>
          </cell>
          <cell r="D23">
            <v>126</v>
          </cell>
          <cell r="E23">
            <v>39</v>
          </cell>
          <cell r="F23">
            <v>419</v>
          </cell>
        </row>
        <row r="24">
          <cell r="A24" t="str">
            <v>CARGILLPREV</v>
          </cell>
          <cell r="B24" t="str">
            <v>Privado</v>
          </cell>
          <cell r="C24">
            <v>374</v>
          </cell>
          <cell r="D24">
            <v>37</v>
          </cell>
          <cell r="E24">
            <v>7053</v>
          </cell>
          <cell r="F24">
            <v>7464</v>
          </cell>
        </row>
        <row r="25">
          <cell r="A25" t="str">
            <v>CELOS</v>
          </cell>
          <cell r="B25" t="str">
            <v>Público</v>
          </cell>
          <cell r="C25">
            <v>4637</v>
          </cell>
          <cell r="D25">
            <v>1408</v>
          </cell>
          <cell r="E25">
            <v>7504</v>
          </cell>
          <cell r="F25">
            <v>13549</v>
          </cell>
        </row>
        <row r="26">
          <cell r="A26" t="str">
            <v>CENTRUS</v>
          </cell>
          <cell r="B26" t="str">
            <v>Público</v>
          </cell>
          <cell r="C26">
            <v>541</v>
          </cell>
          <cell r="D26">
            <v>729</v>
          </cell>
          <cell r="E26">
            <v>1201</v>
          </cell>
          <cell r="F26">
            <v>2471</v>
          </cell>
        </row>
        <row r="27">
          <cell r="A27" t="str">
            <v>CERES</v>
          </cell>
          <cell r="B27" t="str">
            <v>Público</v>
          </cell>
          <cell r="C27">
            <v>7410</v>
          </cell>
          <cell r="D27">
            <v>2213</v>
          </cell>
          <cell r="E27">
            <v>12698</v>
          </cell>
          <cell r="F27">
            <v>22321</v>
          </cell>
        </row>
        <row r="28">
          <cell r="A28" t="str">
            <v>CIFRAO</v>
          </cell>
          <cell r="B28" t="str">
            <v>Público</v>
          </cell>
          <cell r="C28">
            <v>755</v>
          </cell>
          <cell r="D28">
            <v>276</v>
          </cell>
          <cell r="E28">
            <v>644</v>
          </cell>
          <cell r="F28">
            <v>1675</v>
          </cell>
        </row>
        <row r="29">
          <cell r="A29" t="str">
            <v>COMPESAPREV</v>
          </cell>
          <cell r="B29" t="str">
            <v>Público</v>
          </cell>
          <cell r="C29">
            <v>1757</v>
          </cell>
          <cell r="D29">
            <v>879</v>
          </cell>
          <cell r="E29">
            <v>2555</v>
          </cell>
          <cell r="F29">
            <v>5191</v>
          </cell>
        </row>
        <row r="30">
          <cell r="A30" t="str">
            <v>FUNDACAO CORSAN</v>
          </cell>
          <cell r="B30" t="str">
            <v>Público</v>
          </cell>
          <cell r="C30">
            <v>2811</v>
          </cell>
          <cell r="D30">
            <v>1399</v>
          </cell>
          <cell r="E30">
            <v>4029</v>
          </cell>
          <cell r="F30">
            <v>8239</v>
          </cell>
        </row>
        <row r="31">
          <cell r="A31" t="str">
            <v>ECOS</v>
          </cell>
          <cell r="B31" t="str">
            <v>Privado</v>
          </cell>
          <cell r="C31">
            <v>410</v>
          </cell>
          <cell r="D31">
            <v>279</v>
          </cell>
          <cell r="E31">
            <v>45</v>
          </cell>
          <cell r="F31">
            <v>734</v>
          </cell>
        </row>
        <row r="32">
          <cell r="A32" t="str">
            <v>FUNDACAO COPEL</v>
          </cell>
          <cell r="B32" t="str">
            <v>Público</v>
          </cell>
          <cell r="C32">
            <v>7911</v>
          </cell>
          <cell r="D32">
            <v>1956</v>
          </cell>
          <cell r="E32">
            <v>11878</v>
          </cell>
          <cell r="F32">
            <v>21745</v>
          </cell>
        </row>
        <row r="33">
          <cell r="A33" t="str">
            <v>DERMINAS</v>
          </cell>
          <cell r="B33" t="str">
            <v>Público</v>
          </cell>
          <cell r="C33">
            <v>7</v>
          </cell>
          <cell r="D33">
            <v>3921</v>
          </cell>
          <cell r="E33">
            <v>4688</v>
          </cell>
          <cell r="F33">
            <v>8616</v>
          </cell>
        </row>
        <row r="34">
          <cell r="A34" t="str">
            <v>DESBAN</v>
          </cell>
          <cell r="B34" t="str">
            <v>Público</v>
          </cell>
          <cell r="C34">
            <v>440</v>
          </cell>
          <cell r="D34">
            <v>133</v>
          </cell>
          <cell r="E34">
            <v>367</v>
          </cell>
          <cell r="F34">
            <v>940</v>
          </cell>
        </row>
        <row r="35">
          <cell r="A35" t="str">
            <v>ECONOMUS</v>
          </cell>
          <cell r="B35" t="str">
            <v>Público</v>
          </cell>
          <cell r="C35">
            <v>9182</v>
          </cell>
          <cell r="D35">
            <v>874</v>
          </cell>
          <cell r="E35">
            <v>8362</v>
          </cell>
          <cell r="F35">
            <v>18418</v>
          </cell>
        </row>
        <row r="36">
          <cell r="A36" t="str">
            <v>ELETROS</v>
          </cell>
          <cell r="B36" t="str">
            <v>Público</v>
          </cell>
          <cell r="C36">
            <v>2087</v>
          </cell>
          <cell r="D36">
            <v>633</v>
          </cell>
          <cell r="E36">
            <v>2429</v>
          </cell>
          <cell r="F36">
            <v>5149</v>
          </cell>
        </row>
        <row r="37">
          <cell r="A37" t="str">
            <v>FACEB</v>
          </cell>
          <cell r="B37" t="str">
            <v>Público</v>
          </cell>
          <cell r="C37">
            <v>1357</v>
          </cell>
          <cell r="D37">
            <v>445</v>
          </cell>
          <cell r="E37">
            <v>418</v>
          </cell>
          <cell r="F37">
            <v>2220</v>
          </cell>
        </row>
        <row r="38">
          <cell r="A38" t="str">
            <v>FACHESF</v>
          </cell>
          <cell r="B38" t="str">
            <v>Público</v>
          </cell>
          <cell r="C38">
            <v>7516</v>
          </cell>
          <cell r="D38">
            <v>2985</v>
          </cell>
          <cell r="E38">
            <v>6999</v>
          </cell>
          <cell r="F38">
            <v>17500</v>
          </cell>
        </row>
        <row r="39">
          <cell r="A39" t="str">
            <v>FAPECE</v>
          </cell>
          <cell r="B39" t="str">
            <v>Público</v>
          </cell>
          <cell r="C39">
            <v>110</v>
          </cell>
          <cell r="D39">
            <v>45</v>
          </cell>
          <cell r="E39">
            <v>291</v>
          </cell>
          <cell r="F39">
            <v>446</v>
          </cell>
        </row>
        <row r="40">
          <cell r="A40" t="str">
            <v>FAPES</v>
          </cell>
          <cell r="B40" t="str">
            <v>Público</v>
          </cell>
          <cell r="C40">
            <v>1854</v>
          </cell>
          <cell r="D40">
            <v>459</v>
          </cell>
          <cell r="E40">
            <v>2775</v>
          </cell>
          <cell r="F40">
            <v>5088</v>
          </cell>
        </row>
        <row r="41">
          <cell r="A41" t="str">
            <v>FASC</v>
          </cell>
          <cell r="B41" t="str">
            <v>Privado</v>
          </cell>
          <cell r="C41">
            <v>778</v>
          </cell>
          <cell r="D41">
            <v>198</v>
          </cell>
          <cell r="E41">
            <v>4206</v>
          </cell>
          <cell r="F41">
            <v>5182</v>
          </cell>
        </row>
        <row r="42">
          <cell r="A42" t="str">
            <v>FIOPREV</v>
          </cell>
          <cell r="B42" t="str">
            <v>Público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FUCAP</v>
          </cell>
          <cell r="B43" t="str">
            <v>Privado</v>
          </cell>
          <cell r="C43">
            <v>218</v>
          </cell>
          <cell r="D43">
            <v>66</v>
          </cell>
          <cell r="E43">
            <v>867</v>
          </cell>
          <cell r="F43">
            <v>1151</v>
          </cell>
        </row>
        <row r="44">
          <cell r="A44" t="str">
            <v>FUNBEP</v>
          </cell>
          <cell r="B44" t="str">
            <v>Privado</v>
          </cell>
          <cell r="C44">
            <v>5122</v>
          </cell>
          <cell r="D44">
            <v>1028</v>
          </cell>
          <cell r="E44">
            <v>216</v>
          </cell>
          <cell r="F44">
            <v>6366</v>
          </cell>
        </row>
        <row r="45">
          <cell r="A45" t="str">
            <v>FUSAN</v>
          </cell>
          <cell r="B45" t="str">
            <v>Público</v>
          </cell>
          <cell r="C45">
            <v>2164</v>
          </cell>
          <cell r="D45">
            <v>954</v>
          </cell>
          <cell r="E45">
            <v>6894</v>
          </cell>
          <cell r="F45">
            <v>10012</v>
          </cell>
        </row>
        <row r="46">
          <cell r="A46" t="str">
            <v>IAJA</v>
          </cell>
          <cell r="B46" t="str">
            <v>Privado</v>
          </cell>
          <cell r="C46">
            <v>1188</v>
          </cell>
          <cell r="D46">
            <v>234</v>
          </cell>
          <cell r="E46">
            <v>8741</v>
          </cell>
          <cell r="F46">
            <v>10163</v>
          </cell>
        </row>
        <row r="47">
          <cell r="A47" t="str">
            <v>FUSESC</v>
          </cell>
          <cell r="B47" t="str">
            <v>Público</v>
          </cell>
          <cell r="C47">
            <v>4081</v>
          </cell>
          <cell r="D47">
            <v>775</v>
          </cell>
          <cell r="E47">
            <v>1952</v>
          </cell>
          <cell r="F47">
            <v>6808</v>
          </cell>
        </row>
        <row r="48">
          <cell r="A48" t="str">
            <v>FIBRA</v>
          </cell>
          <cell r="B48" t="str">
            <v>Privado</v>
          </cell>
          <cell r="C48">
            <v>1701</v>
          </cell>
          <cell r="D48">
            <v>346</v>
          </cell>
          <cell r="E48">
            <v>2068</v>
          </cell>
          <cell r="F48">
            <v>4115</v>
          </cell>
        </row>
        <row r="49">
          <cell r="A49" t="str">
            <v>INERGUS</v>
          </cell>
          <cell r="B49" t="str">
            <v>Privado</v>
          </cell>
          <cell r="C49">
            <v>72</v>
          </cell>
          <cell r="D49">
            <v>31</v>
          </cell>
          <cell r="E49">
            <v>0</v>
          </cell>
          <cell r="F49">
            <v>103</v>
          </cell>
        </row>
        <row r="50">
          <cell r="A50" t="str">
            <v>ITAU UNIBANCO</v>
          </cell>
          <cell r="B50" t="str">
            <v>Privado</v>
          </cell>
          <cell r="C50">
            <v>24402</v>
          </cell>
          <cell r="D50">
            <v>1666</v>
          </cell>
          <cell r="E50">
            <v>25242</v>
          </cell>
          <cell r="F50">
            <v>51310</v>
          </cell>
        </row>
        <row r="51">
          <cell r="A51" t="str">
            <v>PETROS</v>
          </cell>
          <cell r="B51" t="str">
            <v>Público</v>
          </cell>
          <cell r="C51">
            <v>59222</v>
          </cell>
          <cell r="D51">
            <v>19921</v>
          </cell>
          <cell r="E51">
            <v>52581</v>
          </cell>
          <cell r="F51">
            <v>131724</v>
          </cell>
        </row>
        <row r="52">
          <cell r="A52" t="str">
            <v>PORTUS</v>
          </cell>
          <cell r="B52" t="str">
            <v>Público</v>
          </cell>
          <cell r="C52">
            <v>4231</v>
          </cell>
          <cell r="D52">
            <v>3686</v>
          </cell>
          <cell r="E52">
            <v>619</v>
          </cell>
          <cell r="F52">
            <v>8536</v>
          </cell>
        </row>
        <row r="53">
          <cell r="A53" t="str">
            <v>POSTALIS</v>
          </cell>
          <cell r="B53" t="str">
            <v>Público</v>
          </cell>
          <cell r="C53">
            <v>36375</v>
          </cell>
          <cell r="D53">
            <v>11492</v>
          </cell>
          <cell r="E53">
            <v>139380</v>
          </cell>
          <cell r="F53">
            <v>187247</v>
          </cell>
        </row>
        <row r="54">
          <cell r="A54" t="str">
            <v>PRECE</v>
          </cell>
          <cell r="B54" t="str">
            <v>Público</v>
          </cell>
          <cell r="C54">
            <v>3040</v>
          </cell>
          <cell r="D54">
            <v>3438</v>
          </cell>
          <cell r="E54">
            <v>1443</v>
          </cell>
          <cell r="F54">
            <v>7921</v>
          </cell>
        </row>
        <row r="55">
          <cell r="A55" t="str">
            <v>PREVHAB</v>
          </cell>
          <cell r="B55" t="str">
            <v>Privado</v>
          </cell>
          <cell r="C55">
            <v>383</v>
          </cell>
          <cell r="D55">
            <v>156</v>
          </cell>
          <cell r="E55">
            <v>2</v>
          </cell>
          <cell r="F55">
            <v>541</v>
          </cell>
        </row>
        <row r="56">
          <cell r="A56" t="str">
            <v>PREVIBAYER</v>
          </cell>
          <cell r="B56" t="str">
            <v>Privado</v>
          </cell>
          <cell r="C56">
            <v>1499</v>
          </cell>
          <cell r="D56">
            <v>319</v>
          </cell>
          <cell r="E56">
            <v>9309</v>
          </cell>
          <cell r="F56">
            <v>11127</v>
          </cell>
        </row>
        <row r="57">
          <cell r="A57" t="str">
            <v>PREVIBOSCH</v>
          </cell>
          <cell r="B57" t="str">
            <v>Privado</v>
          </cell>
          <cell r="C57">
            <v>1099</v>
          </cell>
          <cell r="D57">
            <v>116</v>
          </cell>
          <cell r="E57">
            <v>5705</v>
          </cell>
          <cell r="F57">
            <v>6920</v>
          </cell>
        </row>
        <row r="58">
          <cell r="A58" t="str">
            <v>UNILEVERPREV</v>
          </cell>
          <cell r="B58" t="str">
            <v>Privado</v>
          </cell>
          <cell r="C58">
            <v>1401</v>
          </cell>
          <cell r="D58">
            <v>326</v>
          </cell>
          <cell r="E58">
            <v>13340</v>
          </cell>
          <cell r="F58">
            <v>15067</v>
          </cell>
        </row>
        <row r="59">
          <cell r="A59" t="str">
            <v>MULTIBRA INSTITUIDOR</v>
          </cell>
          <cell r="B59" t="str">
            <v>Instituidor</v>
          </cell>
          <cell r="C59">
            <v>100</v>
          </cell>
          <cell r="D59">
            <v>19</v>
          </cell>
          <cell r="E59">
            <v>27</v>
          </cell>
          <cell r="F59">
            <v>146</v>
          </cell>
        </row>
        <row r="60">
          <cell r="A60" t="str">
            <v>PREVINORTE</v>
          </cell>
          <cell r="B60" t="str">
            <v>Público</v>
          </cell>
          <cell r="C60">
            <v>2330</v>
          </cell>
          <cell r="D60">
            <v>558</v>
          </cell>
          <cell r="E60">
            <v>3122</v>
          </cell>
          <cell r="F60">
            <v>6010</v>
          </cell>
        </row>
        <row r="61">
          <cell r="A61" t="str">
            <v>PREVIRB</v>
          </cell>
          <cell r="B61" t="str">
            <v>Privado</v>
          </cell>
          <cell r="C61">
            <v>1172</v>
          </cell>
          <cell r="D61">
            <v>287</v>
          </cell>
          <cell r="E61">
            <v>525</v>
          </cell>
          <cell r="F61">
            <v>1984</v>
          </cell>
        </row>
        <row r="62">
          <cell r="A62" t="str">
            <v>PREVISTIHL</v>
          </cell>
          <cell r="B62" t="str">
            <v>Privado</v>
          </cell>
          <cell r="C62">
            <v>44</v>
          </cell>
          <cell r="D62">
            <v>2</v>
          </cell>
          <cell r="E62">
            <v>3509</v>
          </cell>
          <cell r="F62">
            <v>3555</v>
          </cell>
        </row>
        <row r="63">
          <cell r="A63" t="str">
            <v>REAL GRANDEZA</v>
          </cell>
          <cell r="B63" t="str">
            <v>Público</v>
          </cell>
          <cell r="C63">
            <v>7340</v>
          </cell>
          <cell r="D63">
            <v>2162</v>
          </cell>
          <cell r="E63">
            <v>2876</v>
          </cell>
          <cell r="F63">
            <v>12378</v>
          </cell>
        </row>
        <row r="64">
          <cell r="A64" t="str">
            <v>RECKITTPREV</v>
          </cell>
          <cell r="B64" t="str">
            <v>Privado</v>
          </cell>
          <cell r="C64">
            <v>51</v>
          </cell>
          <cell r="D64">
            <v>17</v>
          </cell>
          <cell r="E64">
            <v>1226</v>
          </cell>
          <cell r="F64">
            <v>1294</v>
          </cell>
        </row>
        <row r="65">
          <cell r="A65" t="str">
            <v>REFER</v>
          </cell>
          <cell r="B65" t="str">
            <v>Público</v>
          </cell>
          <cell r="C65">
            <v>11019</v>
          </cell>
          <cell r="D65">
            <v>11165</v>
          </cell>
          <cell r="E65">
            <v>2935</v>
          </cell>
          <cell r="F65">
            <v>25119</v>
          </cell>
        </row>
        <row r="66">
          <cell r="A66" t="str">
            <v>REGIUS</v>
          </cell>
          <cell r="B66" t="str">
            <v>Público</v>
          </cell>
          <cell r="C66">
            <v>1486</v>
          </cell>
          <cell r="D66">
            <v>171</v>
          </cell>
          <cell r="E66">
            <v>4917</v>
          </cell>
          <cell r="F66">
            <v>6574</v>
          </cell>
        </row>
        <row r="67">
          <cell r="A67" t="str">
            <v>SAO BERNARDO</v>
          </cell>
          <cell r="B67" t="str">
            <v>Privado</v>
          </cell>
          <cell r="C67">
            <v>1074</v>
          </cell>
          <cell r="D67">
            <v>265</v>
          </cell>
          <cell r="E67">
            <v>10152</v>
          </cell>
          <cell r="F67">
            <v>11491</v>
          </cell>
        </row>
        <row r="68">
          <cell r="A68" t="str">
            <v>SAO FRANCISCO</v>
          </cell>
          <cell r="B68" t="str">
            <v>Público</v>
          </cell>
          <cell r="C68">
            <v>617</v>
          </cell>
          <cell r="D68">
            <v>284</v>
          </cell>
          <cell r="E68">
            <v>1295</v>
          </cell>
          <cell r="F68">
            <v>2196</v>
          </cell>
        </row>
        <row r="69">
          <cell r="A69" t="str">
            <v>SABESPREV</v>
          </cell>
          <cell r="B69" t="str">
            <v>Público</v>
          </cell>
          <cell r="C69">
            <v>6803</v>
          </cell>
          <cell r="D69">
            <v>2207</v>
          </cell>
          <cell r="E69">
            <v>11675</v>
          </cell>
          <cell r="F69">
            <v>20685</v>
          </cell>
        </row>
        <row r="70">
          <cell r="A70" t="str">
            <v>SERPROS</v>
          </cell>
          <cell r="B70" t="str">
            <v>Público</v>
          </cell>
          <cell r="C70">
            <v>4562</v>
          </cell>
          <cell r="D70">
            <v>982</v>
          </cell>
          <cell r="E70">
            <v>7345</v>
          </cell>
          <cell r="F70">
            <v>12889</v>
          </cell>
        </row>
        <row r="71">
          <cell r="A71" t="str">
            <v>SILIUS</v>
          </cell>
          <cell r="B71" t="str">
            <v>Público</v>
          </cell>
          <cell r="C71">
            <v>180</v>
          </cell>
          <cell r="D71">
            <v>118</v>
          </cell>
          <cell r="E71">
            <v>13</v>
          </cell>
          <cell r="F71">
            <v>311</v>
          </cell>
        </row>
        <row r="72">
          <cell r="A72" t="str">
            <v>SISTEL</v>
          </cell>
          <cell r="B72" t="str">
            <v>Privado</v>
          </cell>
          <cell r="C72">
            <v>14872</v>
          </cell>
          <cell r="D72">
            <v>6637</v>
          </cell>
          <cell r="E72">
            <v>1773</v>
          </cell>
          <cell r="F72">
            <v>23282</v>
          </cell>
        </row>
        <row r="73">
          <cell r="A73" t="str">
            <v>ALPAPREV</v>
          </cell>
          <cell r="B73" t="str">
            <v>Privado</v>
          </cell>
          <cell r="C73">
            <v>216</v>
          </cell>
          <cell r="D73">
            <v>39</v>
          </cell>
          <cell r="E73">
            <v>16141</v>
          </cell>
          <cell r="F73">
            <v>16396</v>
          </cell>
        </row>
        <row r="74">
          <cell r="A74" t="str">
            <v>SUPREV</v>
          </cell>
          <cell r="B74" t="str">
            <v>Privado</v>
          </cell>
          <cell r="C74">
            <v>607</v>
          </cell>
          <cell r="D74">
            <v>339</v>
          </cell>
          <cell r="E74">
            <v>2910</v>
          </cell>
          <cell r="F74">
            <v>3856</v>
          </cell>
        </row>
        <row r="75">
          <cell r="A75" t="str">
            <v>TELOS</v>
          </cell>
          <cell r="B75" t="str">
            <v>Privado</v>
          </cell>
          <cell r="C75">
            <v>5906</v>
          </cell>
          <cell r="D75">
            <v>1341</v>
          </cell>
          <cell r="E75">
            <v>7189</v>
          </cell>
          <cell r="F75">
            <v>14436</v>
          </cell>
        </row>
        <row r="76">
          <cell r="A76" t="str">
            <v>PREVIDÊNCIA USIMINAS</v>
          </cell>
          <cell r="B76" t="str">
            <v>Privado</v>
          </cell>
          <cell r="C76">
            <v>13977</v>
          </cell>
          <cell r="D76">
            <v>5877</v>
          </cell>
          <cell r="E76">
            <v>15901</v>
          </cell>
          <cell r="F76">
            <v>35755</v>
          </cell>
        </row>
        <row r="77">
          <cell r="A77" t="str">
            <v>WEG</v>
          </cell>
          <cell r="B77" t="str">
            <v>Privado</v>
          </cell>
          <cell r="C77">
            <v>744</v>
          </cell>
          <cell r="D77">
            <v>77</v>
          </cell>
          <cell r="E77">
            <v>24279</v>
          </cell>
          <cell r="F77">
            <v>25100</v>
          </cell>
        </row>
        <row r="78">
          <cell r="A78" t="str">
            <v>PREVISCANIA</v>
          </cell>
          <cell r="B78" t="str">
            <v>Privado</v>
          </cell>
          <cell r="C78">
            <v>242</v>
          </cell>
          <cell r="D78">
            <v>11</v>
          </cell>
          <cell r="E78">
            <v>5308</v>
          </cell>
          <cell r="F78">
            <v>5561</v>
          </cell>
        </row>
        <row r="79">
          <cell r="A79" t="str">
            <v>FAMILIA PREVIDENCIA</v>
          </cell>
          <cell r="B79" t="str">
            <v>Privado</v>
          </cell>
          <cell r="C79">
            <v>5753</v>
          </cell>
          <cell r="D79">
            <v>3072</v>
          </cell>
          <cell r="E79">
            <v>9685</v>
          </cell>
          <cell r="F79">
            <v>18510</v>
          </cell>
        </row>
        <row r="80">
          <cell r="A80" t="str">
            <v>BRASLIGHT</v>
          </cell>
          <cell r="B80" t="str">
            <v>Privado</v>
          </cell>
          <cell r="C80">
            <v>3138</v>
          </cell>
          <cell r="D80">
            <v>1837</v>
          </cell>
          <cell r="E80">
            <v>4380</v>
          </cell>
          <cell r="F80">
            <v>9355</v>
          </cell>
        </row>
        <row r="81">
          <cell r="A81" t="str">
            <v>BANDEPREV</v>
          </cell>
          <cell r="B81" t="str">
            <v>Privado</v>
          </cell>
          <cell r="C81">
            <v>1422</v>
          </cell>
          <cell r="D81">
            <v>447</v>
          </cell>
          <cell r="E81">
            <v>322</v>
          </cell>
          <cell r="F81">
            <v>2191</v>
          </cell>
        </row>
        <row r="82">
          <cell r="A82" t="str">
            <v>CAPAF</v>
          </cell>
          <cell r="B82" t="str">
            <v>Público</v>
          </cell>
          <cell r="C82">
            <v>547</v>
          </cell>
          <cell r="D82">
            <v>338</v>
          </cell>
          <cell r="E82">
            <v>118</v>
          </cell>
          <cell r="F82">
            <v>1003</v>
          </cell>
        </row>
        <row r="83">
          <cell r="A83" t="str">
            <v>CAPESESP</v>
          </cell>
          <cell r="B83" t="str">
            <v>Público</v>
          </cell>
          <cell r="C83">
            <v>404</v>
          </cell>
          <cell r="D83">
            <v>221</v>
          </cell>
          <cell r="E83">
            <v>25645</v>
          </cell>
          <cell r="F83">
            <v>26270</v>
          </cell>
        </row>
        <row r="84">
          <cell r="A84" t="str">
            <v>CASFAM</v>
          </cell>
          <cell r="B84" t="str">
            <v>Privado</v>
          </cell>
          <cell r="C84">
            <v>705</v>
          </cell>
          <cell r="D84">
            <v>178</v>
          </cell>
          <cell r="E84">
            <v>5379</v>
          </cell>
          <cell r="F84">
            <v>6262</v>
          </cell>
        </row>
        <row r="85">
          <cell r="A85" t="str">
            <v>CBS</v>
          </cell>
          <cell r="B85" t="str">
            <v>Privado</v>
          </cell>
          <cell r="C85">
            <v>7611</v>
          </cell>
          <cell r="D85">
            <v>4469</v>
          </cell>
          <cell r="E85">
            <v>22223</v>
          </cell>
          <cell r="F85">
            <v>34303</v>
          </cell>
        </row>
        <row r="86">
          <cell r="A86" t="str">
            <v>FUNCESP</v>
          </cell>
          <cell r="B86" t="str">
            <v>Privado</v>
          </cell>
          <cell r="C86">
            <v>26382</v>
          </cell>
          <cell r="D86">
            <v>7346</v>
          </cell>
          <cell r="E86">
            <v>22147</v>
          </cell>
          <cell r="F86">
            <v>55875</v>
          </cell>
        </row>
        <row r="87">
          <cell r="A87" t="str">
            <v>CITIPREVI</v>
          </cell>
          <cell r="B87" t="str">
            <v>Privado</v>
          </cell>
          <cell r="C87">
            <v>950</v>
          </cell>
          <cell r="D87">
            <v>95</v>
          </cell>
          <cell r="E87">
            <v>3457</v>
          </cell>
          <cell r="F87">
            <v>4502</v>
          </cell>
        </row>
        <row r="88">
          <cell r="A88" t="str">
            <v>MM PREV</v>
          </cell>
          <cell r="B88" t="str">
            <v>Privado</v>
          </cell>
          <cell r="C88">
            <v>29</v>
          </cell>
          <cell r="D88">
            <v>5</v>
          </cell>
          <cell r="E88">
            <v>2192</v>
          </cell>
          <cell r="F88">
            <v>2226</v>
          </cell>
        </row>
        <row r="89">
          <cell r="A89" t="str">
            <v>COMSHELL</v>
          </cell>
          <cell r="B89" t="str">
            <v>Privado</v>
          </cell>
          <cell r="C89">
            <v>480</v>
          </cell>
          <cell r="D89">
            <v>76</v>
          </cell>
          <cell r="E89">
            <v>1263</v>
          </cell>
          <cell r="F89">
            <v>1819</v>
          </cell>
        </row>
        <row r="90">
          <cell r="A90" t="str">
            <v>SOMUPP</v>
          </cell>
          <cell r="B90" t="str">
            <v>Privado</v>
          </cell>
          <cell r="C90">
            <v>34</v>
          </cell>
          <cell r="D90">
            <v>71</v>
          </cell>
          <cell r="E90">
            <v>0</v>
          </cell>
          <cell r="F90">
            <v>105</v>
          </cell>
        </row>
        <row r="91">
          <cell r="A91" t="str">
            <v>RUMOS</v>
          </cell>
          <cell r="B91" t="str">
            <v>Privado</v>
          </cell>
          <cell r="C91">
            <v>347</v>
          </cell>
          <cell r="D91">
            <v>32</v>
          </cell>
          <cell r="E91">
            <v>2555</v>
          </cell>
          <cell r="F91">
            <v>2934</v>
          </cell>
        </row>
        <row r="92">
          <cell r="A92" t="str">
            <v>ELETRA</v>
          </cell>
          <cell r="B92" t="str">
            <v>Privado</v>
          </cell>
          <cell r="C92">
            <v>808</v>
          </cell>
          <cell r="D92">
            <v>425</v>
          </cell>
          <cell r="E92">
            <v>949</v>
          </cell>
          <cell r="F92">
            <v>2182</v>
          </cell>
        </row>
        <row r="93">
          <cell r="A93" t="str">
            <v>PREVI-ERICSSON</v>
          </cell>
          <cell r="B93" t="str">
            <v>Privado</v>
          </cell>
          <cell r="C93">
            <v>698</v>
          </cell>
          <cell r="D93">
            <v>102</v>
          </cell>
          <cell r="E93">
            <v>2688</v>
          </cell>
          <cell r="F93">
            <v>3488</v>
          </cell>
        </row>
        <row r="94">
          <cell r="A94" t="str">
            <v>FAELCE</v>
          </cell>
          <cell r="B94" t="str">
            <v>Privado</v>
          </cell>
          <cell r="C94">
            <v>1628</v>
          </cell>
          <cell r="D94">
            <v>784</v>
          </cell>
          <cell r="E94">
            <v>976</v>
          </cell>
          <cell r="F94">
            <v>3388</v>
          </cell>
        </row>
        <row r="95">
          <cell r="A95" t="str">
            <v>FAPA</v>
          </cell>
          <cell r="B95" t="str">
            <v>Público</v>
          </cell>
          <cell r="C95">
            <v>675</v>
          </cell>
          <cell r="D95">
            <v>134</v>
          </cell>
          <cell r="E95">
            <v>372</v>
          </cell>
          <cell r="F95">
            <v>1181</v>
          </cell>
        </row>
        <row r="96">
          <cell r="A96" t="str">
            <v>FAPERS</v>
          </cell>
          <cell r="B96" t="str">
            <v>Privado</v>
          </cell>
          <cell r="C96">
            <v>777</v>
          </cell>
          <cell r="D96">
            <v>145</v>
          </cell>
          <cell r="E96">
            <v>1399</v>
          </cell>
          <cell r="F96">
            <v>2321</v>
          </cell>
        </row>
        <row r="97">
          <cell r="A97" t="str">
            <v>EQTPREV</v>
          </cell>
          <cell r="B97" t="str">
            <v>Privado</v>
          </cell>
          <cell r="C97">
            <v>2720</v>
          </cell>
          <cell r="D97">
            <v>1160</v>
          </cell>
          <cell r="E97">
            <v>3063</v>
          </cell>
          <cell r="F97">
            <v>6943</v>
          </cell>
        </row>
        <row r="98">
          <cell r="A98" t="str">
            <v>FIPECQ</v>
          </cell>
          <cell r="B98" t="str">
            <v>Público</v>
          </cell>
          <cell r="C98">
            <v>357</v>
          </cell>
          <cell r="D98">
            <v>123</v>
          </cell>
          <cell r="E98">
            <v>11755</v>
          </cell>
          <cell r="F98">
            <v>12235</v>
          </cell>
        </row>
        <row r="99">
          <cell r="A99" t="str">
            <v>FORLUZ</v>
          </cell>
          <cell r="B99" t="str">
            <v>Público</v>
          </cell>
          <cell r="C99">
            <v>13375</v>
          </cell>
          <cell r="D99">
            <v>3340</v>
          </cell>
          <cell r="E99">
            <v>6344</v>
          </cell>
          <cell r="F99">
            <v>23059</v>
          </cell>
        </row>
        <row r="100">
          <cell r="A100" t="str">
            <v>MULTIBRA</v>
          </cell>
          <cell r="B100" t="str">
            <v>Privado</v>
          </cell>
          <cell r="C100">
            <v>6031</v>
          </cell>
          <cell r="D100">
            <v>2513</v>
          </cell>
          <cell r="E100">
            <v>47979</v>
          </cell>
          <cell r="F100">
            <v>56523</v>
          </cell>
        </row>
        <row r="101">
          <cell r="A101" t="str">
            <v>FUNCASAL</v>
          </cell>
          <cell r="B101" t="str">
            <v>Público</v>
          </cell>
          <cell r="C101">
            <v>648</v>
          </cell>
          <cell r="D101">
            <v>187</v>
          </cell>
          <cell r="E101">
            <v>435</v>
          </cell>
          <cell r="F101">
            <v>1270</v>
          </cell>
        </row>
        <row r="102">
          <cell r="A102" t="str">
            <v>FUNCEF</v>
          </cell>
          <cell r="B102" t="str">
            <v>Público</v>
          </cell>
          <cell r="C102">
            <v>45057</v>
          </cell>
          <cell r="D102">
            <v>8371</v>
          </cell>
          <cell r="E102">
            <v>86109</v>
          </cell>
          <cell r="F102">
            <v>139537</v>
          </cell>
        </row>
        <row r="103">
          <cell r="A103" t="str">
            <v>FUNDAMBRAS</v>
          </cell>
          <cell r="B103" t="str">
            <v>Privado</v>
          </cell>
          <cell r="C103">
            <v>555</v>
          </cell>
          <cell r="D103">
            <v>90</v>
          </cell>
          <cell r="E103">
            <v>4977</v>
          </cell>
          <cell r="F103">
            <v>5622</v>
          </cell>
        </row>
        <row r="104">
          <cell r="A104" t="str">
            <v>GASIUS</v>
          </cell>
          <cell r="B104" t="str">
            <v>Privado</v>
          </cell>
          <cell r="C104">
            <v>550</v>
          </cell>
          <cell r="D104">
            <v>396</v>
          </cell>
          <cell r="E104">
            <v>13</v>
          </cell>
          <cell r="F104">
            <v>959</v>
          </cell>
        </row>
        <row r="105">
          <cell r="A105" t="str">
            <v>GEIPREV</v>
          </cell>
          <cell r="B105" t="str">
            <v>Público</v>
          </cell>
          <cell r="C105">
            <v>217</v>
          </cell>
          <cell r="D105">
            <v>85</v>
          </cell>
          <cell r="E105">
            <v>30</v>
          </cell>
          <cell r="F105">
            <v>332</v>
          </cell>
        </row>
        <row r="106">
          <cell r="A106" t="str">
            <v>GOODYEAR</v>
          </cell>
          <cell r="B106" t="str">
            <v>Privado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IBM</v>
          </cell>
          <cell r="B107" t="str">
            <v>Privado</v>
          </cell>
          <cell r="C107">
            <v>1974</v>
          </cell>
          <cell r="D107">
            <v>17</v>
          </cell>
          <cell r="E107">
            <v>7249</v>
          </cell>
          <cell r="F107">
            <v>9240</v>
          </cell>
        </row>
        <row r="108">
          <cell r="A108" t="str">
            <v>SYNGENTA PREVI</v>
          </cell>
          <cell r="B108" t="str">
            <v>Privado</v>
          </cell>
          <cell r="C108">
            <v>326</v>
          </cell>
          <cell r="D108">
            <v>44</v>
          </cell>
          <cell r="E108">
            <v>4575</v>
          </cell>
          <cell r="F108">
            <v>4945</v>
          </cell>
        </row>
        <row r="109">
          <cell r="A109" t="str">
            <v>ISBRE</v>
          </cell>
          <cell r="B109" t="str">
            <v>Público</v>
          </cell>
          <cell r="C109">
            <v>392</v>
          </cell>
          <cell r="D109">
            <v>118</v>
          </cell>
          <cell r="E109">
            <v>422</v>
          </cell>
          <cell r="F109">
            <v>932</v>
          </cell>
        </row>
        <row r="110">
          <cell r="A110" t="str">
            <v>JOHNSON</v>
          </cell>
          <cell r="B110" t="str">
            <v>Privado</v>
          </cell>
          <cell r="C110">
            <v>1038</v>
          </cell>
          <cell r="D110">
            <v>152</v>
          </cell>
          <cell r="E110">
            <v>8650</v>
          </cell>
          <cell r="F110">
            <v>9840</v>
          </cell>
        </row>
        <row r="111">
          <cell r="A111" t="str">
            <v>MERCERPREV</v>
          </cell>
          <cell r="B111" t="str">
            <v>Privado</v>
          </cell>
          <cell r="C111">
            <v>74</v>
          </cell>
          <cell r="D111">
            <v>1</v>
          </cell>
          <cell r="E111">
            <v>3558</v>
          </cell>
          <cell r="F111">
            <v>3633</v>
          </cell>
        </row>
        <row r="112">
          <cell r="A112" t="str">
            <v>NUCLEOS</v>
          </cell>
          <cell r="B112" t="str">
            <v>Público</v>
          </cell>
          <cell r="C112">
            <v>1542</v>
          </cell>
          <cell r="D112">
            <v>417</v>
          </cell>
          <cell r="E112">
            <v>2929</v>
          </cell>
          <cell r="F112">
            <v>4888</v>
          </cell>
        </row>
        <row r="113">
          <cell r="A113" t="str">
            <v>PREVCHEVRON</v>
          </cell>
          <cell r="B113" t="str">
            <v>Privado</v>
          </cell>
          <cell r="C113">
            <v>52</v>
          </cell>
          <cell r="D113">
            <v>8</v>
          </cell>
          <cell r="E113">
            <v>114</v>
          </cell>
          <cell r="F113">
            <v>174</v>
          </cell>
        </row>
        <row r="114">
          <cell r="A114" t="str">
            <v>PREVCUMMINS</v>
          </cell>
          <cell r="B114" t="str">
            <v>Privado</v>
          </cell>
          <cell r="C114">
            <v>178</v>
          </cell>
          <cell r="D114">
            <v>40</v>
          </cell>
          <cell r="E114">
            <v>2670</v>
          </cell>
          <cell r="F114">
            <v>2888</v>
          </cell>
        </row>
        <row r="115">
          <cell r="A115" t="str">
            <v>PREVDATA</v>
          </cell>
          <cell r="B115" t="str">
            <v>Público</v>
          </cell>
          <cell r="C115">
            <v>1451</v>
          </cell>
          <cell r="D115">
            <v>479</v>
          </cell>
          <cell r="E115">
            <v>2874</v>
          </cell>
          <cell r="F115">
            <v>4804</v>
          </cell>
        </row>
        <row r="116">
          <cell r="A116" t="str">
            <v>PREVDOW</v>
          </cell>
          <cell r="B116" t="str">
            <v>Privado</v>
          </cell>
          <cell r="C116">
            <v>793</v>
          </cell>
          <cell r="D116">
            <v>101</v>
          </cell>
          <cell r="E116">
            <v>3023</v>
          </cell>
          <cell r="F116">
            <v>3917</v>
          </cell>
        </row>
        <row r="117">
          <cell r="A117" t="str">
            <v>PREVBEP</v>
          </cell>
          <cell r="B117" t="str">
            <v>Público</v>
          </cell>
          <cell r="C117">
            <v>129</v>
          </cell>
          <cell r="D117">
            <v>39</v>
          </cell>
          <cell r="E117">
            <v>16</v>
          </cell>
          <cell r="F117">
            <v>184</v>
          </cell>
        </row>
        <row r="118">
          <cell r="A118" t="str">
            <v>PREVEME</v>
          </cell>
          <cell r="B118" t="str">
            <v>Privado</v>
          </cell>
          <cell r="C118">
            <v>680</v>
          </cell>
          <cell r="D118">
            <v>131</v>
          </cell>
          <cell r="E118">
            <v>1048</v>
          </cell>
          <cell r="F118">
            <v>1859</v>
          </cell>
        </row>
        <row r="119">
          <cell r="A119" t="str">
            <v>DANAPREV</v>
          </cell>
          <cell r="B119" t="str">
            <v>Privado</v>
          </cell>
          <cell r="C119">
            <v>169</v>
          </cell>
          <cell r="D119">
            <v>4</v>
          </cell>
          <cell r="E119">
            <v>4975</v>
          </cell>
          <cell r="F119">
            <v>5148</v>
          </cell>
        </row>
        <row r="120">
          <cell r="A120" t="str">
            <v>PREVI/BB</v>
          </cell>
          <cell r="B120" t="str">
            <v>Público</v>
          </cell>
          <cell r="C120">
            <v>84496</v>
          </cell>
          <cell r="D120">
            <v>24228</v>
          </cell>
          <cell r="E120">
            <v>81694</v>
          </cell>
          <cell r="F120">
            <v>190418</v>
          </cell>
        </row>
        <row r="121">
          <cell r="A121" t="str">
            <v>PREVICAT</v>
          </cell>
          <cell r="B121" t="str">
            <v>Privado</v>
          </cell>
          <cell r="C121">
            <v>828</v>
          </cell>
          <cell r="D121">
            <v>189</v>
          </cell>
          <cell r="E121">
            <v>1543</v>
          </cell>
          <cell r="F121">
            <v>2560</v>
          </cell>
        </row>
        <row r="122">
          <cell r="A122" t="str">
            <v>PREVI NOVARTIS</v>
          </cell>
          <cell r="B122" t="str">
            <v>Privado</v>
          </cell>
          <cell r="C122">
            <v>538</v>
          </cell>
          <cell r="D122">
            <v>136</v>
          </cell>
          <cell r="E122">
            <v>2480</v>
          </cell>
          <cell r="F122">
            <v>3154</v>
          </cell>
        </row>
        <row r="123">
          <cell r="A123" t="str">
            <v>FUTURA PREV</v>
          </cell>
          <cell r="B123" t="str">
            <v>Privado</v>
          </cell>
          <cell r="C123">
            <v>337</v>
          </cell>
          <cell r="D123">
            <v>71</v>
          </cell>
          <cell r="E123">
            <v>765</v>
          </cell>
          <cell r="F123">
            <v>1173</v>
          </cell>
        </row>
        <row r="124">
          <cell r="A124" t="str">
            <v>PREVI-GM</v>
          </cell>
          <cell r="B124" t="str">
            <v>Privado</v>
          </cell>
          <cell r="C124">
            <v>3896</v>
          </cell>
          <cell r="D124">
            <v>300</v>
          </cell>
          <cell r="E124">
            <v>17951</v>
          </cell>
          <cell r="F124">
            <v>22147</v>
          </cell>
        </row>
        <row r="125">
          <cell r="A125" t="str">
            <v>PREVIM</v>
          </cell>
          <cell r="B125" t="str">
            <v>Privado</v>
          </cell>
          <cell r="C125">
            <v>345</v>
          </cell>
          <cell r="D125">
            <v>39</v>
          </cell>
          <cell r="E125">
            <v>5619</v>
          </cell>
          <cell r="F125">
            <v>6003</v>
          </cell>
        </row>
        <row r="126">
          <cell r="A126" t="str">
            <v>PREVISC</v>
          </cell>
          <cell r="B126" t="str">
            <v>Privado</v>
          </cell>
          <cell r="C126">
            <v>1455</v>
          </cell>
          <cell r="D126">
            <v>208</v>
          </cell>
          <cell r="E126">
            <v>18288</v>
          </cell>
          <cell r="F126">
            <v>19951</v>
          </cell>
        </row>
        <row r="127">
          <cell r="A127" t="str">
            <v>PREVI-SIEMENS</v>
          </cell>
          <cell r="B127" t="str">
            <v>Privado</v>
          </cell>
          <cell r="C127">
            <v>1416</v>
          </cell>
          <cell r="D127">
            <v>206</v>
          </cell>
          <cell r="E127">
            <v>7342</v>
          </cell>
          <cell r="F127">
            <v>8964</v>
          </cell>
        </row>
        <row r="128">
          <cell r="A128" t="str">
            <v>PREVUNIAO</v>
          </cell>
          <cell r="B128" t="str">
            <v>Privado</v>
          </cell>
          <cell r="C128">
            <v>832</v>
          </cell>
          <cell r="D128">
            <v>140</v>
          </cell>
          <cell r="E128">
            <v>3947</v>
          </cell>
          <cell r="F128">
            <v>4919</v>
          </cell>
        </row>
        <row r="129">
          <cell r="A129" t="str">
            <v>PROMON</v>
          </cell>
          <cell r="B129" t="str">
            <v>Privado</v>
          </cell>
          <cell r="C129">
            <v>589</v>
          </cell>
          <cell r="D129">
            <v>172</v>
          </cell>
          <cell r="E129">
            <v>1569</v>
          </cell>
          <cell r="F129">
            <v>2330</v>
          </cell>
        </row>
        <row r="130">
          <cell r="A130" t="str">
            <v>PRHOSPER</v>
          </cell>
          <cell r="B130" t="str">
            <v>Privado</v>
          </cell>
          <cell r="C130">
            <v>1058</v>
          </cell>
          <cell r="D130">
            <v>445</v>
          </cell>
          <cell r="E130">
            <v>2019</v>
          </cell>
          <cell r="F130">
            <v>3522</v>
          </cell>
        </row>
        <row r="131">
          <cell r="A131" t="str">
            <v>SAO RAFAEL</v>
          </cell>
          <cell r="B131" t="str">
            <v>Privado</v>
          </cell>
          <cell r="C131">
            <v>718</v>
          </cell>
          <cell r="D131">
            <v>127</v>
          </cell>
          <cell r="E131">
            <v>838</v>
          </cell>
          <cell r="F131">
            <v>1683</v>
          </cell>
        </row>
        <row r="132">
          <cell r="A132" t="str">
            <v>SERGUS</v>
          </cell>
          <cell r="B132" t="str">
            <v>Público</v>
          </cell>
          <cell r="C132">
            <v>792</v>
          </cell>
          <cell r="D132">
            <v>90</v>
          </cell>
          <cell r="E132">
            <v>915</v>
          </cell>
          <cell r="F132">
            <v>1797</v>
          </cell>
        </row>
        <row r="133">
          <cell r="A133" t="str">
            <v>SIAS</v>
          </cell>
          <cell r="B133" t="str">
            <v>Público</v>
          </cell>
          <cell r="C133">
            <v>230</v>
          </cell>
          <cell r="D133">
            <v>384</v>
          </cell>
          <cell r="E133">
            <v>6533</v>
          </cell>
          <cell r="F133">
            <v>7147</v>
          </cell>
        </row>
        <row r="134">
          <cell r="A134" t="str">
            <v>TEXPREV</v>
          </cell>
          <cell r="B134" t="str">
            <v>Privado</v>
          </cell>
          <cell r="C134">
            <v>9</v>
          </cell>
          <cell r="D134">
            <v>0</v>
          </cell>
          <cell r="E134">
            <v>103</v>
          </cell>
          <cell r="F134">
            <v>112</v>
          </cell>
        </row>
        <row r="135">
          <cell r="A135" t="str">
            <v>ULTRAPREV</v>
          </cell>
          <cell r="B135" t="str">
            <v>Privado</v>
          </cell>
          <cell r="C135">
            <v>445</v>
          </cell>
          <cell r="D135">
            <v>16</v>
          </cell>
          <cell r="E135">
            <v>8136</v>
          </cell>
          <cell r="F135">
            <v>8597</v>
          </cell>
        </row>
        <row r="136">
          <cell r="A136" t="str">
            <v>UNISYS-PREVI</v>
          </cell>
          <cell r="B136" t="str">
            <v>Privado</v>
          </cell>
          <cell r="C136">
            <v>81</v>
          </cell>
          <cell r="D136">
            <v>4</v>
          </cell>
          <cell r="E136">
            <v>543</v>
          </cell>
          <cell r="F136">
            <v>628</v>
          </cell>
        </row>
        <row r="137">
          <cell r="A137" t="str">
            <v>VALIA</v>
          </cell>
          <cell r="B137" t="str">
            <v>Privado</v>
          </cell>
          <cell r="C137">
            <v>16938</v>
          </cell>
          <cell r="D137">
            <v>9397</v>
          </cell>
          <cell r="E137">
            <v>110792</v>
          </cell>
          <cell r="F137">
            <v>137127</v>
          </cell>
        </row>
        <row r="138">
          <cell r="A138" t="str">
            <v>CAVA</v>
          </cell>
          <cell r="B138" t="str">
            <v>Privado</v>
          </cell>
          <cell r="C138">
            <v>485</v>
          </cell>
          <cell r="D138">
            <v>0</v>
          </cell>
          <cell r="E138">
            <v>0</v>
          </cell>
          <cell r="F138">
            <v>485</v>
          </cell>
        </row>
        <row r="139">
          <cell r="A139" t="str">
            <v>ORIUS</v>
          </cell>
          <cell r="B139" t="str">
            <v>Privado</v>
          </cell>
          <cell r="C139">
            <v>20</v>
          </cell>
          <cell r="D139">
            <v>20</v>
          </cell>
          <cell r="E139">
            <v>0</v>
          </cell>
          <cell r="F139">
            <v>40</v>
          </cell>
        </row>
        <row r="140">
          <cell r="A140" t="str">
            <v>PREVIPLAN</v>
          </cell>
          <cell r="B140" t="str">
            <v>Privado</v>
          </cell>
          <cell r="C140">
            <v>507</v>
          </cell>
          <cell r="D140">
            <v>15</v>
          </cell>
          <cell r="E140">
            <v>2349</v>
          </cell>
          <cell r="F140">
            <v>2871</v>
          </cell>
        </row>
        <row r="141">
          <cell r="A141" t="str">
            <v>BRASILETROS</v>
          </cell>
          <cell r="B141" t="str">
            <v>Privado</v>
          </cell>
          <cell r="C141">
            <v>1574</v>
          </cell>
          <cell r="D141">
            <v>836</v>
          </cell>
          <cell r="E141">
            <v>1166</v>
          </cell>
          <cell r="F141">
            <v>3576</v>
          </cell>
        </row>
        <row r="142">
          <cell r="A142" t="str">
            <v>PREVICOKE</v>
          </cell>
          <cell r="B142" t="str">
            <v>Privado</v>
          </cell>
          <cell r="C142">
            <v>218</v>
          </cell>
          <cell r="D142">
            <v>33</v>
          </cell>
          <cell r="E142">
            <v>995</v>
          </cell>
          <cell r="F142">
            <v>1246</v>
          </cell>
        </row>
        <row r="143">
          <cell r="A143" t="str">
            <v>MAUA PREV</v>
          </cell>
          <cell r="B143" t="str">
            <v>Privado</v>
          </cell>
          <cell r="C143">
            <v>250</v>
          </cell>
          <cell r="D143">
            <v>25</v>
          </cell>
          <cell r="E143">
            <v>5835</v>
          </cell>
          <cell r="F143">
            <v>6110</v>
          </cell>
        </row>
        <row r="144">
          <cell r="A144" t="str">
            <v>FUNDAÇÃO LIBERTAS</v>
          </cell>
          <cell r="B144" t="str">
            <v>Público</v>
          </cell>
          <cell r="C144">
            <v>4501</v>
          </cell>
          <cell r="D144">
            <v>935</v>
          </cell>
          <cell r="E144">
            <v>15607</v>
          </cell>
          <cell r="F144">
            <v>21043</v>
          </cell>
        </row>
        <row r="145">
          <cell r="A145" t="str">
            <v>MULTIPREV</v>
          </cell>
          <cell r="B145" t="str">
            <v>Privado</v>
          </cell>
          <cell r="C145">
            <v>3975</v>
          </cell>
          <cell r="D145">
            <v>365</v>
          </cell>
          <cell r="E145">
            <v>64515</v>
          </cell>
          <cell r="F145">
            <v>68855</v>
          </cell>
        </row>
        <row r="146">
          <cell r="A146" t="str">
            <v>FUNSSEST</v>
          </cell>
          <cell r="B146" t="str">
            <v>Privado</v>
          </cell>
          <cell r="C146">
            <v>2966</v>
          </cell>
          <cell r="D146">
            <v>555</v>
          </cell>
          <cell r="E146">
            <v>7792</v>
          </cell>
          <cell r="F146">
            <v>11313</v>
          </cell>
        </row>
        <row r="147">
          <cell r="A147" t="str">
            <v>GERDAU</v>
          </cell>
          <cell r="B147" t="str">
            <v>Privado</v>
          </cell>
          <cell r="C147">
            <v>2605</v>
          </cell>
          <cell r="D147">
            <v>568</v>
          </cell>
          <cell r="E147">
            <v>16529</v>
          </cell>
          <cell r="F147">
            <v>19702</v>
          </cell>
        </row>
        <row r="148">
          <cell r="A148" t="str">
            <v>CIBRIUS</v>
          </cell>
          <cell r="B148" t="str">
            <v>Público</v>
          </cell>
          <cell r="C148">
            <v>1266</v>
          </cell>
          <cell r="D148">
            <v>547</v>
          </cell>
          <cell r="E148">
            <v>2735</v>
          </cell>
          <cell r="F148">
            <v>4548</v>
          </cell>
        </row>
        <row r="149">
          <cell r="A149" t="str">
            <v>PREVSAN</v>
          </cell>
          <cell r="B149" t="str">
            <v>Público</v>
          </cell>
          <cell r="C149">
            <v>1247</v>
          </cell>
          <cell r="D149">
            <v>616</v>
          </cell>
          <cell r="E149">
            <v>3607</v>
          </cell>
          <cell r="F149">
            <v>5470</v>
          </cell>
        </row>
        <row r="150">
          <cell r="A150" t="str">
            <v>FAPIEB</v>
          </cell>
          <cell r="B150" t="str">
            <v>Privado</v>
          </cell>
          <cell r="C150">
            <v>26</v>
          </cell>
          <cell r="D150">
            <v>12</v>
          </cell>
          <cell r="E150">
            <v>40</v>
          </cell>
          <cell r="F150">
            <v>78</v>
          </cell>
        </row>
        <row r="151">
          <cell r="A151" t="str">
            <v>VIKINGPREV</v>
          </cell>
          <cell r="B151" t="str">
            <v>Privado</v>
          </cell>
          <cell r="C151">
            <v>403</v>
          </cell>
          <cell r="D151">
            <v>43</v>
          </cell>
          <cell r="E151">
            <v>5865</v>
          </cell>
          <cell r="F151">
            <v>6311</v>
          </cell>
        </row>
        <row r="152">
          <cell r="A152" t="str">
            <v>AERUS</v>
          </cell>
          <cell r="B152" t="str">
            <v>Privado</v>
          </cell>
          <cell r="C152">
            <v>7911</v>
          </cell>
          <cell r="D152">
            <v>1967</v>
          </cell>
          <cell r="E152">
            <v>9805</v>
          </cell>
          <cell r="F152">
            <v>19683</v>
          </cell>
        </row>
        <row r="153">
          <cell r="A153" t="str">
            <v>CYAMPREV</v>
          </cell>
          <cell r="B153" t="str">
            <v>Privado</v>
          </cell>
          <cell r="C153">
            <v>195</v>
          </cell>
          <cell r="D153">
            <v>13</v>
          </cell>
          <cell r="E153">
            <v>10347</v>
          </cell>
          <cell r="F153">
            <v>10555</v>
          </cell>
        </row>
        <row r="154">
          <cell r="A154" t="str">
            <v>SANTANDERPREVI</v>
          </cell>
          <cell r="B154" t="str">
            <v>Privado</v>
          </cell>
          <cell r="C154">
            <v>1898</v>
          </cell>
          <cell r="D154">
            <v>8</v>
          </cell>
          <cell r="E154">
            <v>24368</v>
          </cell>
          <cell r="F154">
            <v>26274</v>
          </cell>
        </row>
        <row r="155">
          <cell r="A155" t="str">
            <v>ELOS</v>
          </cell>
          <cell r="B155" t="str">
            <v>Privado</v>
          </cell>
          <cell r="C155">
            <v>2854</v>
          </cell>
          <cell r="D155">
            <v>843</v>
          </cell>
          <cell r="E155">
            <v>1250</v>
          </cell>
          <cell r="F155">
            <v>4947</v>
          </cell>
        </row>
        <row r="156">
          <cell r="A156" t="str">
            <v>METRUS</v>
          </cell>
          <cell r="B156" t="str">
            <v>Público</v>
          </cell>
          <cell r="C156">
            <v>3816</v>
          </cell>
          <cell r="D156">
            <v>856</v>
          </cell>
          <cell r="E156">
            <v>7758</v>
          </cell>
          <cell r="F156">
            <v>12430</v>
          </cell>
        </row>
        <row r="157">
          <cell r="A157" t="str">
            <v>FUNEPP</v>
          </cell>
          <cell r="B157" t="str">
            <v>Privado</v>
          </cell>
          <cell r="C157">
            <v>2137</v>
          </cell>
          <cell r="D157">
            <v>359</v>
          </cell>
          <cell r="E157">
            <v>22094</v>
          </cell>
          <cell r="F157">
            <v>24590</v>
          </cell>
        </row>
        <row r="158">
          <cell r="A158" t="str">
            <v>FABASA</v>
          </cell>
          <cell r="B158" t="str">
            <v>Público</v>
          </cell>
          <cell r="C158">
            <v>949</v>
          </cell>
          <cell r="D158">
            <v>93</v>
          </cell>
          <cell r="E158">
            <v>3470</v>
          </cell>
          <cell r="F158">
            <v>4512</v>
          </cell>
        </row>
        <row r="159">
          <cell r="A159" t="str">
            <v>INOVAR PREVIDENCIA</v>
          </cell>
          <cell r="B159" t="str">
            <v>Privado</v>
          </cell>
          <cell r="C159">
            <v>802</v>
          </cell>
          <cell r="D159">
            <v>54</v>
          </cell>
          <cell r="E159">
            <v>3759</v>
          </cell>
          <cell r="F159">
            <v>4615</v>
          </cell>
        </row>
        <row r="160">
          <cell r="A160" t="str">
            <v>PREV PEPSICO</v>
          </cell>
          <cell r="B160" t="str">
            <v>Privado</v>
          </cell>
          <cell r="C160">
            <v>132</v>
          </cell>
          <cell r="D160">
            <v>11</v>
          </cell>
          <cell r="E160">
            <v>14364</v>
          </cell>
          <cell r="F160">
            <v>14507</v>
          </cell>
        </row>
        <row r="161">
          <cell r="A161" t="str">
            <v>PORTOPREV</v>
          </cell>
          <cell r="B161" t="str">
            <v>Privado</v>
          </cell>
          <cell r="C161">
            <v>251</v>
          </cell>
          <cell r="D161">
            <v>0</v>
          </cell>
          <cell r="E161">
            <v>9575</v>
          </cell>
          <cell r="F161">
            <v>9826</v>
          </cell>
        </row>
        <row r="162">
          <cell r="A162" t="str">
            <v>CP PREV</v>
          </cell>
          <cell r="B162" t="str">
            <v>Privado</v>
          </cell>
          <cell r="C162">
            <v>189</v>
          </cell>
          <cell r="D162">
            <v>7</v>
          </cell>
          <cell r="E162">
            <v>2948</v>
          </cell>
          <cell r="F162">
            <v>3144</v>
          </cell>
        </row>
        <row r="163">
          <cell r="A163" t="str">
            <v>MULTIPLA</v>
          </cell>
          <cell r="B163" t="str">
            <v>Privado</v>
          </cell>
          <cell r="C163">
            <v>999</v>
          </cell>
          <cell r="D163">
            <v>112</v>
          </cell>
          <cell r="E163">
            <v>21448</v>
          </cell>
          <cell r="F163">
            <v>22559</v>
          </cell>
        </row>
        <row r="164">
          <cell r="A164" t="str">
            <v>FUNDIAGUA</v>
          </cell>
          <cell r="B164" t="str">
            <v>Público</v>
          </cell>
          <cell r="C164">
            <v>1382</v>
          </cell>
          <cell r="D164">
            <v>515</v>
          </cell>
          <cell r="E164">
            <v>2182</v>
          </cell>
          <cell r="F164">
            <v>4079</v>
          </cell>
        </row>
        <row r="165">
          <cell r="A165" t="str">
            <v>FUMPRESC</v>
          </cell>
          <cell r="B165" t="str">
            <v>Público</v>
          </cell>
          <cell r="C165">
            <v>388</v>
          </cell>
          <cell r="D165">
            <v>91</v>
          </cell>
          <cell r="E165">
            <v>651</v>
          </cell>
          <cell r="F165">
            <v>1130</v>
          </cell>
        </row>
        <row r="166">
          <cell r="A166" t="str">
            <v>GEBSA-PREV</v>
          </cell>
          <cell r="B166" t="str">
            <v>Privado</v>
          </cell>
          <cell r="C166">
            <v>715</v>
          </cell>
          <cell r="D166">
            <v>39</v>
          </cell>
          <cell r="E166">
            <v>8590</v>
          </cell>
          <cell r="F166">
            <v>9344</v>
          </cell>
        </row>
        <row r="167">
          <cell r="A167" t="str">
            <v>FUNSEJEM</v>
          </cell>
          <cell r="B167" t="str">
            <v>Privado</v>
          </cell>
          <cell r="C167">
            <v>809</v>
          </cell>
          <cell r="D167">
            <v>40</v>
          </cell>
          <cell r="E167">
            <v>16867</v>
          </cell>
          <cell r="F167">
            <v>17716</v>
          </cell>
        </row>
        <row r="168">
          <cell r="A168" t="str">
            <v>RANDONPREV</v>
          </cell>
          <cell r="B168" t="str">
            <v>Privado</v>
          </cell>
          <cell r="C168">
            <v>303</v>
          </cell>
          <cell r="D168">
            <v>22</v>
          </cell>
          <cell r="E168">
            <v>17017</v>
          </cell>
          <cell r="F168">
            <v>17342</v>
          </cell>
        </row>
        <row r="169">
          <cell r="A169" t="str">
            <v>ACEPREV</v>
          </cell>
          <cell r="B169" t="str">
            <v>Privado</v>
          </cell>
          <cell r="C169">
            <v>1632</v>
          </cell>
          <cell r="D169">
            <v>274</v>
          </cell>
          <cell r="E169">
            <v>3980</v>
          </cell>
          <cell r="F169">
            <v>5886</v>
          </cell>
        </row>
        <row r="170">
          <cell r="A170" t="str">
            <v>UNIPREVI</v>
          </cell>
          <cell r="B170" t="str">
            <v>Privado</v>
          </cell>
          <cell r="C170">
            <v>13</v>
          </cell>
          <cell r="D170">
            <v>10</v>
          </cell>
          <cell r="E170">
            <v>4</v>
          </cell>
          <cell r="F170">
            <v>27</v>
          </cell>
        </row>
        <row r="171">
          <cell r="A171" t="str">
            <v>ITAUSAINDL</v>
          </cell>
          <cell r="B171" t="str">
            <v>Privado</v>
          </cell>
          <cell r="C171">
            <v>1253</v>
          </cell>
          <cell r="D171">
            <v>3</v>
          </cell>
          <cell r="E171">
            <v>5359</v>
          </cell>
          <cell r="F171">
            <v>6615</v>
          </cell>
        </row>
        <row r="172">
          <cell r="A172" t="str">
            <v>LILLYPREV</v>
          </cell>
          <cell r="B172" t="str">
            <v>Privado</v>
          </cell>
          <cell r="C172">
            <v>244</v>
          </cell>
          <cell r="D172">
            <v>38</v>
          </cell>
          <cell r="E172">
            <v>643</v>
          </cell>
          <cell r="F172">
            <v>925</v>
          </cell>
        </row>
        <row r="173">
          <cell r="A173" t="str">
            <v>SUPRE</v>
          </cell>
          <cell r="B173" t="str">
            <v>Privado</v>
          </cell>
          <cell r="C173">
            <v>498</v>
          </cell>
          <cell r="D173">
            <v>61</v>
          </cell>
          <cell r="E173">
            <v>172</v>
          </cell>
          <cell r="F173">
            <v>731</v>
          </cell>
        </row>
        <row r="174">
          <cell r="A174" t="str">
            <v>PREVINDUS</v>
          </cell>
          <cell r="B174" t="str">
            <v>Privado</v>
          </cell>
          <cell r="C174">
            <v>752</v>
          </cell>
          <cell r="D174">
            <v>249</v>
          </cell>
          <cell r="E174">
            <v>8475</v>
          </cell>
          <cell r="F174">
            <v>9476</v>
          </cell>
        </row>
        <row r="175">
          <cell r="A175" t="str">
            <v>IFM</v>
          </cell>
          <cell r="B175" t="str">
            <v>Privado</v>
          </cell>
          <cell r="C175">
            <v>1293</v>
          </cell>
          <cell r="D175">
            <v>110</v>
          </cell>
          <cell r="E175">
            <v>40340</v>
          </cell>
          <cell r="F175">
            <v>41743</v>
          </cell>
        </row>
        <row r="176">
          <cell r="A176" t="str">
            <v>CAPITAL PREV</v>
          </cell>
          <cell r="B176" t="str">
            <v>Público</v>
          </cell>
          <cell r="C176">
            <v>707</v>
          </cell>
          <cell r="D176">
            <v>262</v>
          </cell>
          <cell r="E176">
            <v>937</v>
          </cell>
          <cell r="F176">
            <v>1906</v>
          </cell>
        </row>
        <row r="177">
          <cell r="A177" t="str">
            <v>VEXTY</v>
          </cell>
          <cell r="B177" t="str">
            <v>Privado</v>
          </cell>
          <cell r="C177">
            <v>1015</v>
          </cell>
          <cell r="D177">
            <v>29</v>
          </cell>
          <cell r="E177">
            <v>16134</v>
          </cell>
          <cell r="F177">
            <v>17178</v>
          </cell>
        </row>
        <row r="178">
          <cell r="A178" t="str">
            <v>BB PREVIDENCIA</v>
          </cell>
          <cell r="B178" t="str">
            <v>Privado</v>
          </cell>
          <cell r="C178">
            <v>3325</v>
          </cell>
          <cell r="D178">
            <v>924</v>
          </cell>
          <cell r="E178">
            <v>220498</v>
          </cell>
          <cell r="F178">
            <v>224747</v>
          </cell>
        </row>
        <row r="179">
          <cell r="A179" t="str">
            <v>PREVIP</v>
          </cell>
          <cell r="B179" t="str">
            <v>Privado</v>
          </cell>
          <cell r="C179">
            <v>202</v>
          </cell>
          <cell r="D179">
            <v>17</v>
          </cell>
          <cell r="E179">
            <v>3376</v>
          </cell>
          <cell r="F179">
            <v>3595</v>
          </cell>
        </row>
        <row r="180">
          <cell r="A180" t="str">
            <v>MARCOPREV</v>
          </cell>
          <cell r="B180" t="str">
            <v>Privado</v>
          </cell>
          <cell r="C180">
            <v>236</v>
          </cell>
          <cell r="D180">
            <v>18</v>
          </cell>
          <cell r="E180">
            <v>8476</v>
          </cell>
          <cell r="F180">
            <v>8730</v>
          </cell>
        </row>
        <row r="181">
          <cell r="A181" t="str">
            <v>TRAMONTINAPREV</v>
          </cell>
          <cell r="B181" t="str">
            <v>Privado</v>
          </cell>
          <cell r="C181">
            <v>85</v>
          </cell>
          <cell r="D181">
            <v>3</v>
          </cell>
          <cell r="E181">
            <v>9787</v>
          </cell>
          <cell r="F181">
            <v>9875</v>
          </cell>
        </row>
        <row r="182">
          <cell r="A182" t="str">
            <v>BOTICARIO PREV</v>
          </cell>
          <cell r="B182" t="str">
            <v>Privado</v>
          </cell>
          <cell r="C182">
            <v>26</v>
          </cell>
          <cell r="D182">
            <v>15</v>
          </cell>
          <cell r="E182">
            <v>12037</v>
          </cell>
          <cell r="F182">
            <v>12078</v>
          </cell>
        </row>
        <row r="183">
          <cell r="A183" t="str">
            <v>ROCHEPREV</v>
          </cell>
          <cell r="B183" t="str">
            <v>Privado</v>
          </cell>
          <cell r="C183">
            <v>121</v>
          </cell>
          <cell r="D183">
            <v>12</v>
          </cell>
          <cell r="E183">
            <v>1672</v>
          </cell>
          <cell r="F183">
            <v>1805</v>
          </cell>
        </row>
        <row r="184">
          <cell r="A184" t="str">
            <v>TETRA PAK PREV</v>
          </cell>
          <cell r="B184" t="str">
            <v>Privado</v>
          </cell>
          <cell r="C184">
            <v>83</v>
          </cell>
          <cell r="D184">
            <v>11</v>
          </cell>
          <cell r="E184">
            <v>1881</v>
          </cell>
          <cell r="F184">
            <v>1975</v>
          </cell>
        </row>
        <row r="185">
          <cell r="A185" t="str">
            <v>MAIS VIDA PREV</v>
          </cell>
          <cell r="B185" t="str">
            <v>Privado</v>
          </cell>
          <cell r="C185">
            <v>189</v>
          </cell>
          <cell r="D185">
            <v>11</v>
          </cell>
          <cell r="E185">
            <v>1159</v>
          </cell>
          <cell r="F185">
            <v>1359</v>
          </cell>
        </row>
        <row r="186">
          <cell r="A186" t="str">
            <v>ICATUFMP</v>
          </cell>
          <cell r="B186" t="str">
            <v>Privado</v>
          </cell>
          <cell r="C186">
            <v>1589</v>
          </cell>
          <cell r="D186">
            <v>301</v>
          </cell>
          <cell r="E186">
            <v>33856</v>
          </cell>
          <cell r="F186">
            <v>35746</v>
          </cell>
        </row>
        <row r="187">
          <cell r="A187" t="str">
            <v>VWPP</v>
          </cell>
          <cell r="B187" t="str">
            <v>Privado</v>
          </cell>
          <cell r="C187">
            <v>2391</v>
          </cell>
          <cell r="D187">
            <v>277</v>
          </cell>
          <cell r="E187">
            <v>28677</v>
          </cell>
          <cell r="F187">
            <v>31345</v>
          </cell>
        </row>
        <row r="188">
          <cell r="A188" t="str">
            <v>FGV-PREVI</v>
          </cell>
          <cell r="B188" t="str">
            <v>Privado</v>
          </cell>
          <cell r="C188">
            <v>169</v>
          </cell>
          <cell r="D188">
            <v>14</v>
          </cell>
          <cell r="E188">
            <v>2405</v>
          </cell>
          <cell r="F188">
            <v>2588</v>
          </cell>
        </row>
        <row r="189">
          <cell r="A189" t="str">
            <v>VALUE PREV</v>
          </cell>
          <cell r="B189" t="str">
            <v>Privado</v>
          </cell>
          <cell r="C189">
            <v>488</v>
          </cell>
          <cell r="D189">
            <v>20</v>
          </cell>
          <cell r="E189">
            <v>2683</v>
          </cell>
          <cell r="F189">
            <v>3191</v>
          </cell>
        </row>
        <row r="190">
          <cell r="A190" t="str">
            <v>RBS PREV</v>
          </cell>
          <cell r="B190" t="str">
            <v>Privado</v>
          </cell>
          <cell r="C190">
            <v>143</v>
          </cell>
          <cell r="D190">
            <v>19</v>
          </cell>
          <cell r="E190">
            <v>5815</v>
          </cell>
          <cell r="F190">
            <v>5977</v>
          </cell>
        </row>
        <row r="191">
          <cell r="A191" t="str">
            <v>PREVICEL</v>
          </cell>
          <cell r="B191" t="str">
            <v>Público</v>
          </cell>
          <cell r="C191">
            <v>176</v>
          </cell>
          <cell r="D191">
            <v>38</v>
          </cell>
          <cell r="E191">
            <v>824</v>
          </cell>
          <cell r="F191">
            <v>1038</v>
          </cell>
        </row>
        <row r="192">
          <cell r="A192" t="str">
            <v>CARBOPREV</v>
          </cell>
          <cell r="B192" t="str">
            <v>Privado</v>
          </cell>
          <cell r="C192">
            <v>190</v>
          </cell>
          <cell r="D192">
            <v>23</v>
          </cell>
          <cell r="E192">
            <v>809</v>
          </cell>
          <cell r="F192">
            <v>1022</v>
          </cell>
        </row>
        <row r="193">
          <cell r="A193" t="str">
            <v>P&amp;G PREV</v>
          </cell>
          <cell r="B193" t="str">
            <v>Privado</v>
          </cell>
          <cell r="C193">
            <v>215</v>
          </cell>
          <cell r="D193">
            <v>24</v>
          </cell>
          <cell r="E193">
            <v>4736</v>
          </cell>
          <cell r="F193">
            <v>4975</v>
          </cell>
        </row>
        <row r="194">
          <cell r="A194" t="str">
            <v>BRF PREVIDÊNCIA</v>
          </cell>
          <cell r="B194" t="str">
            <v>Privado</v>
          </cell>
          <cell r="C194">
            <v>6875</v>
          </cell>
          <cell r="D194">
            <v>1251</v>
          </cell>
          <cell r="E194">
            <v>40757</v>
          </cell>
          <cell r="F194">
            <v>48883</v>
          </cell>
        </row>
        <row r="195">
          <cell r="A195" t="str">
            <v>FUND. BRASILSAT</v>
          </cell>
          <cell r="B195" t="str">
            <v>Privado</v>
          </cell>
          <cell r="C195">
            <v>7</v>
          </cell>
          <cell r="D195">
            <v>0</v>
          </cell>
          <cell r="E195">
            <v>142</v>
          </cell>
          <cell r="F195">
            <v>149</v>
          </cell>
        </row>
        <row r="196">
          <cell r="A196" t="str">
            <v>INDUSPREVI</v>
          </cell>
          <cell r="B196" t="str">
            <v>Privado</v>
          </cell>
          <cell r="C196">
            <v>470</v>
          </cell>
          <cell r="D196">
            <v>121</v>
          </cell>
          <cell r="E196">
            <v>2064</v>
          </cell>
          <cell r="F196">
            <v>2655</v>
          </cell>
        </row>
        <row r="197">
          <cell r="A197" t="str">
            <v>MSD PREV</v>
          </cell>
          <cell r="B197" t="str">
            <v>Privado</v>
          </cell>
          <cell r="C197">
            <v>280</v>
          </cell>
          <cell r="D197">
            <v>5</v>
          </cell>
          <cell r="E197">
            <v>1444</v>
          </cell>
          <cell r="F197">
            <v>1729</v>
          </cell>
        </row>
        <row r="198">
          <cell r="A198" t="str">
            <v>MULTIPENSIONS</v>
          </cell>
          <cell r="B198" t="str">
            <v>Privado</v>
          </cell>
          <cell r="C198">
            <v>3495</v>
          </cell>
          <cell r="D198">
            <v>350</v>
          </cell>
          <cell r="E198">
            <v>64107</v>
          </cell>
          <cell r="F198">
            <v>67952</v>
          </cell>
        </row>
        <row r="199">
          <cell r="A199" t="str">
            <v>PREVIHONDA</v>
          </cell>
          <cell r="B199" t="str">
            <v>Privado</v>
          </cell>
          <cell r="C199">
            <v>123</v>
          </cell>
          <cell r="D199">
            <v>0</v>
          </cell>
          <cell r="E199">
            <v>11750</v>
          </cell>
          <cell r="F199">
            <v>11873</v>
          </cell>
        </row>
        <row r="200">
          <cell r="A200" t="str">
            <v>BUNGEPREV</v>
          </cell>
          <cell r="B200" t="str">
            <v>Privado</v>
          </cell>
          <cell r="C200">
            <v>377</v>
          </cell>
          <cell r="D200">
            <v>8</v>
          </cell>
          <cell r="E200">
            <v>9830</v>
          </cell>
          <cell r="F200">
            <v>10215</v>
          </cell>
        </row>
        <row r="201">
          <cell r="A201" t="str">
            <v>POUPREV</v>
          </cell>
          <cell r="B201" t="str">
            <v>Privado</v>
          </cell>
          <cell r="C201">
            <v>132</v>
          </cell>
          <cell r="D201">
            <v>28</v>
          </cell>
          <cell r="E201">
            <v>1259</v>
          </cell>
          <cell r="F201">
            <v>1419</v>
          </cell>
        </row>
        <row r="202">
          <cell r="A202" t="str">
            <v>AVONPREV</v>
          </cell>
          <cell r="B202" t="str">
            <v>Privado</v>
          </cell>
          <cell r="C202">
            <v>90</v>
          </cell>
          <cell r="D202">
            <v>0</v>
          </cell>
          <cell r="E202">
            <v>6212</v>
          </cell>
          <cell r="F202">
            <v>6302</v>
          </cell>
        </row>
        <row r="203">
          <cell r="A203" t="str">
            <v>PFIZER PREV</v>
          </cell>
          <cell r="B203" t="str">
            <v>Privado</v>
          </cell>
          <cell r="C203">
            <v>256</v>
          </cell>
          <cell r="D203">
            <v>19</v>
          </cell>
          <cell r="E203">
            <v>2023</v>
          </cell>
          <cell r="F203">
            <v>2298</v>
          </cell>
        </row>
        <row r="204">
          <cell r="A204" t="str">
            <v>PREVSOMPO</v>
          </cell>
          <cell r="B204" t="str">
            <v>Privado</v>
          </cell>
          <cell r="C204">
            <v>88</v>
          </cell>
          <cell r="D204">
            <v>11</v>
          </cell>
          <cell r="E204">
            <v>686</v>
          </cell>
          <cell r="F204">
            <v>785</v>
          </cell>
        </row>
        <row r="205">
          <cell r="A205" t="str">
            <v>KPMG PREV</v>
          </cell>
          <cell r="B205" t="str">
            <v>Privado</v>
          </cell>
          <cell r="C205">
            <v>83</v>
          </cell>
          <cell r="D205">
            <v>6</v>
          </cell>
          <cell r="E205">
            <v>7009</v>
          </cell>
          <cell r="F205">
            <v>7098</v>
          </cell>
        </row>
        <row r="206">
          <cell r="A206" t="str">
            <v>VOITH PREV</v>
          </cell>
          <cell r="B206" t="str">
            <v>Privado</v>
          </cell>
          <cell r="C206">
            <v>314</v>
          </cell>
          <cell r="D206">
            <v>21</v>
          </cell>
          <cell r="E206">
            <v>1850</v>
          </cell>
          <cell r="F206">
            <v>2185</v>
          </cell>
        </row>
        <row r="207">
          <cell r="A207" t="str">
            <v>PLANEJAR</v>
          </cell>
          <cell r="B207" t="str">
            <v>Privado</v>
          </cell>
          <cell r="C207">
            <v>597</v>
          </cell>
          <cell r="D207">
            <v>28</v>
          </cell>
          <cell r="E207">
            <v>4328</v>
          </cell>
          <cell r="F207">
            <v>4953</v>
          </cell>
        </row>
        <row r="208">
          <cell r="A208" t="str">
            <v>PREVIG</v>
          </cell>
          <cell r="B208" t="str">
            <v>Privado</v>
          </cell>
          <cell r="C208">
            <v>897</v>
          </cell>
          <cell r="D208">
            <v>120</v>
          </cell>
          <cell r="E208">
            <v>2738</v>
          </cell>
          <cell r="F208">
            <v>3755</v>
          </cell>
        </row>
        <row r="209">
          <cell r="A209" t="str">
            <v>MBPREV</v>
          </cell>
          <cell r="B209" t="str">
            <v>Privado</v>
          </cell>
          <cell r="C209">
            <v>1473</v>
          </cell>
          <cell r="D209">
            <v>112</v>
          </cell>
          <cell r="E209">
            <v>10519</v>
          </cell>
          <cell r="F209">
            <v>12104</v>
          </cell>
        </row>
        <row r="210">
          <cell r="A210" t="str">
            <v>CARREFOURPREV</v>
          </cell>
          <cell r="B210" t="str">
            <v>Privado</v>
          </cell>
          <cell r="C210">
            <v>268</v>
          </cell>
          <cell r="D210">
            <v>10</v>
          </cell>
          <cell r="E210">
            <v>50546</v>
          </cell>
          <cell r="F210">
            <v>50824</v>
          </cell>
        </row>
        <row r="211">
          <cell r="A211" t="str">
            <v>VBPP</v>
          </cell>
          <cell r="B211" t="str">
            <v>Privado</v>
          </cell>
          <cell r="C211">
            <v>130</v>
          </cell>
          <cell r="D211">
            <v>9</v>
          </cell>
          <cell r="E211">
            <v>2601</v>
          </cell>
          <cell r="F211">
            <v>2740</v>
          </cell>
        </row>
        <row r="212">
          <cell r="A212" t="str">
            <v>ENERGISAPREV</v>
          </cell>
          <cell r="B212" t="str">
            <v>Privado</v>
          </cell>
          <cell r="C212">
            <v>2005</v>
          </cell>
          <cell r="D212">
            <v>992</v>
          </cell>
          <cell r="E212">
            <v>11254</v>
          </cell>
          <cell r="F212">
            <v>14251</v>
          </cell>
        </row>
        <row r="213">
          <cell r="A213" t="str">
            <v>SEBRAE PREVIDENCIA</v>
          </cell>
          <cell r="B213" t="str">
            <v>Privado</v>
          </cell>
          <cell r="C213">
            <v>404</v>
          </cell>
          <cell r="D213">
            <v>42</v>
          </cell>
          <cell r="E213">
            <v>10633</v>
          </cell>
          <cell r="F213">
            <v>11079</v>
          </cell>
        </row>
        <row r="214">
          <cell r="A214" t="str">
            <v>CAGEPREV</v>
          </cell>
          <cell r="B214" t="str">
            <v>Público</v>
          </cell>
          <cell r="C214">
            <v>107</v>
          </cell>
          <cell r="D214">
            <v>41</v>
          </cell>
          <cell r="E214">
            <v>1246</v>
          </cell>
          <cell r="F214">
            <v>1394</v>
          </cell>
        </row>
        <row r="215">
          <cell r="A215" t="str">
            <v>FATL</v>
          </cell>
          <cell r="B215" t="str">
            <v>Privado</v>
          </cell>
          <cell r="C215">
            <v>13108</v>
          </cell>
          <cell r="D215">
            <v>2189</v>
          </cell>
          <cell r="E215">
            <v>8153</v>
          </cell>
          <cell r="F215">
            <v>23450</v>
          </cell>
        </row>
        <row r="216">
          <cell r="A216" t="str">
            <v>MONGERAL</v>
          </cell>
          <cell r="B216" t="str">
            <v>Privado</v>
          </cell>
          <cell r="C216">
            <v>25</v>
          </cell>
          <cell r="D216">
            <v>8</v>
          </cell>
          <cell r="E216">
            <v>3158</v>
          </cell>
          <cell r="F216">
            <v>3191</v>
          </cell>
        </row>
        <row r="217">
          <cell r="A217" t="str">
            <v>MAIS FUTURO</v>
          </cell>
          <cell r="B217" t="str">
            <v>Privado</v>
          </cell>
          <cell r="C217">
            <v>63</v>
          </cell>
          <cell r="D217">
            <v>19</v>
          </cell>
          <cell r="E217">
            <v>4163</v>
          </cell>
          <cell r="F217">
            <v>4245</v>
          </cell>
        </row>
        <row r="218">
          <cell r="A218" t="str">
            <v>OABPREV-SC</v>
          </cell>
          <cell r="B218" t="str">
            <v>Instituidor</v>
          </cell>
          <cell r="C218">
            <v>75</v>
          </cell>
          <cell r="D218">
            <v>49</v>
          </cell>
          <cell r="E218">
            <v>8700</v>
          </cell>
          <cell r="F218">
            <v>8824</v>
          </cell>
        </row>
        <row r="219">
          <cell r="A219" t="str">
            <v>VISÃO PREV</v>
          </cell>
          <cell r="B219" t="str">
            <v>Privado</v>
          </cell>
          <cell r="C219">
            <v>5512</v>
          </cell>
          <cell r="D219">
            <v>503</v>
          </cell>
          <cell r="E219">
            <v>15947</v>
          </cell>
          <cell r="F219">
            <v>21962</v>
          </cell>
        </row>
        <row r="220">
          <cell r="A220" t="str">
            <v>QUANTA</v>
          </cell>
          <cell r="B220" t="str">
            <v>Instituidor</v>
          </cell>
          <cell r="C220">
            <v>580</v>
          </cell>
          <cell r="D220">
            <v>278</v>
          </cell>
          <cell r="E220">
            <v>175307</v>
          </cell>
          <cell r="F220">
            <v>176165</v>
          </cell>
        </row>
        <row r="221">
          <cell r="A221" t="str">
            <v>OABPREV-MG</v>
          </cell>
          <cell r="B221" t="str">
            <v>Instituidor</v>
          </cell>
          <cell r="C221">
            <v>65</v>
          </cell>
          <cell r="D221">
            <v>34</v>
          </cell>
          <cell r="E221">
            <v>11445</v>
          </cell>
          <cell r="F221">
            <v>11544</v>
          </cell>
        </row>
        <row r="222">
          <cell r="A222" t="str">
            <v>PREVUNISUL</v>
          </cell>
          <cell r="B222" t="str">
            <v>Privado</v>
          </cell>
          <cell r="C222">
            <v>112</v>
          </cell>
          <cell r="D222">
            <v>26</v>
          </cell>
          <cell r="E222">
            <v>291</v>
          </cell>
          <cell r="F222">
            <v>429</v>
          </cell>
        </row>
        <row r="223">
          <cell r="A223" t="str">
            <v>OABPREV-SP</v>
          </cell>
          <cell r="B223" t="str">
            <v>Instituidor</v>
          </cell>
          <cell r="C223">
            <v>242</v>
          </cell>
          <cell r="D223">
            <v>252</v>
          </cell>
          <cell r="E223">
            <v>51227</v>
          </cell>
          <cell r="F223">
            <v>51721</v>
          </cell>
        </row>
        <row r="224">
          <cell r="A224" t="str">
            <v>CIASPREV</v>
          </cell>
          <cell r="B224" t="str">
            <v>Instituidor</v>
          </cell>
          <cell r="C224">
            <v>0</v>
          </cell>
          <cell r="D224">
            <v>0</v>
          </cell>
          <cell r="E224">
            <v>28270</v>
          </cell>
          <cell r="F224">
            <v>28270</v>
          </cell>
        </row>
        <row r="225">
          <cell r="A225" t="str">
            <v>ALBAPREV</v>
          </cell>
          <cell r="B225" t="str">
            <v>Público</v>
          </cell>
          <cell r="C225">
            <v>9</v>
          </cell>
          <cell r="D225">
            <v>12</v>
          </cell>
          <cell r="E225">
            <v>229</v>
          </cell>
          <cell r="F225">
            <v>250</v>
          </cell>
        </row>
        <row r="226">
          <cell r="A226" t="str">
            <v>OABPREV-GO</v>
          </cell>
          <cell r="B226" t="str">
            <v>Instituidor</v>
          </cell>
          <cell r="C226">
            <v>55</v>
          </cell>
          <cell r="D226">
            <v>49</v>
          </cell>
          <cell r="E226">
            <v>4540</v>
          </cell>
          <cell r="F226">
            <v>4644</v>
          </cell>
        </row>
        <row r="227">
          <cell r="A227" t="str">
            <v>OABPREV-RS</v>
          </cell>
          <cell r="B227" t="str">
            <v>Instituidor</v>
          </cell>
          <cell r="C227">
            <v>45</v>
          </cell>
          <cell r="D227">
            <v>30</v>
          </cell>
          <cell r="E227">
            <v>8282</v>
          </cell>
          <cell r="F227">
            <v>8357</v>
          </cell>
        </row>
        <row r="228">
          <cell r="A228" t="str">
            <v>SICOOB PREVI</v>
          </cell>
          <cell r="B228" t="str">
            <v>Privado</v>
          </cell>
          <cell r="C228">
            <v>106</v>
          </cell>
          <cell r="D228">
            <v>73</v>
          </cell>
          <cell r="E228">
            <v>205602</v>
          </cell>
          <cell r="F228">
            <v>205781</v>
          </cell>
        </row>
        <row r="229">
          <cell r="A229" t="str">
            <v>ENERPREV</v>
          </cell>
          <cell r="B229" t="str">
            <v>Privado</v>
          </cell>
          <cell r="C229">
            <v>2161</v>
          </cell>
          <cell r="D229">
            <v>411</v>
          </cell>
          <cell r="E229">
            <v>2651</v>
          </cell>
          <cell r="F229">
            <v>5223</v>
          </cell>
        </row>
        <row r="230">
          <cell r="A230" t="str">
            <v>OABPREV-PR</v>
          </cell>
          <cell r="B230" t="str">
            <v>Instituidor</v>
          </cell>
          <cell r="C230">
            <v>104</v>
          </cell>
          <cell r="D230">
            <v>120</v>
          </cell>
          <cell r="E230">
            <v>18515</v>
          </cell>
          <cell r="F230">
            <v>18739</v>
          </cell>
        </row>
        <row r="231">
          <cell r="A231" t="str">
            <v>OABPREV-RJ</v>
          </cell>
          <cell r="B231" t="str">
            <v>Instituidor</v>
          </cell>
          <cell r="C231">
            <v>14</v>
          </cell>
          <cell r="D231">
            <v>13</v>
          </cell>
          <cell r="E231">
            <v>4656</v>
          </cell>
          <cell r="F231">
            <v>4683</v>
          </cell>
        </row>
        <row r="232">
          <cell r="A232" t="str">
            <v>APCDPREV</v>
          </cell>
          <cell r="B232" t="str">
            <v>Instituidor</v>
          </cell>
          <cell r="C232">
            <v>5</v>
          </cell>
          <cell r="D232">
            <v>5</v>
          </cell>
          <cell r="E232">
            <v>933</v>
          </cell>
          <cell r="F232">
            <v>943</v>
          </cell>
        </row>
        <row r="233">
          <cell r="A233" t="str">
            <v>OABPREVNORDESTE</v>
          </cell>
          <cell r="B233" t="str">
            <v>Instituidor</v>
          </cell>
          <cell r="C233">
            <v>75</v>
          </cell>
          <cell r="D233">
            <v>30</v>
          </cell>
          <cell r="E233">
            <v>441</v>
          </cell>
          <cell r="F233">
            <v>546</v>
          </cell>
        </row>
        <row r="234">
          <cell r="A234" t="str">
            <v>JUSPREV</v>
          </cell>
          <cell r="B234" t="str">
            <v>Instituidor</v>
          </cell>
          <cell r="C234">
            <v>29</v>
          </cell>
          <cell r="D234">
            <v>22</v>
          </cell>
          <cell r="E234">
            <v>3875</v>
          </cell>
          <cell r="F234">
            <v>3926</v>
          </cell>
        </row>
        <row r="235">
          <cell r="A235" t="str">
            <v>CASANPREV</v>
          </cell>
          <cell r="B235" t="str">
            <v>Público</v>
          </cell>
          <cell r="C235">
            <v>771</v>
          </cell>
          <cell r="D235">
            <v>32</v>
          </cell>
          <cell r="E235">
            <v>1256</v>
          </cell>
          <cell r="F235">
            <v>2059</v>
          </cell>
        </row>
        <row r="236">
          <cell r="A236" t="str">
            <v>ALEPEPREV</v>
          </cell>
          <cell r="B236" t="str">
            <v>Público</v>
          </cell>
          <cell r="C236">
            <v>42</v>
          </cell>
          <cell r="D236">
            <v>1</v>
          </cell>
          <cell r="E236">
            <v>149</v>
          </cell>
          <cell r="F236">
            <v>192</v>
          </cell>
        </row>
        <row r="237">
          <cell r="A237" t="str">
            <v>DATUSPREV</v>
          </cell>
          <cell r="B237" t="str">
            <v>Público</v>
          </cell>
          <cell r="C237">
            <v>64</v>
          </cell>
          <cell r="D237">
            <v>16</v>
          </cell>
          <cell r="E237">
            <v>304</v>
          </cell>
          <cell r="F237">
            <v>384</v>
          </cell>
        </row>
        <row r="238">
          <cell r="A238" t="str">
            <v>ANABBPREV</v>
          </cell>
          <cell r="B238" t="str">
            <v>Instituidor</v>
          </cell>
          <cell r="C238">
            <v>14</v>
          </cell>
          <cell r="D238">
            <v>0</v>
          </cell>
          <cell r="E238">
            <v>1344</v>
          </cell>
          <cell r="F238">
            <v>1358</v>
          </cell>
        </row>
        <row r="239">
          <cell r="A239" t="str">
            <v>EMBRAER PREV</v>
          </cell>
          <cell r="B239" t="str">
            <v>Privado</v>
          </cell>
          <cell r="C239">
            <v>1893</v>
          </cell>
          <cell r="D239">
            <v>221</v>
          </cell>
          <cell r="E239">
            <v>18785</v>
          </cell>
          <cell r="F239">
            <v>20899</v>
          </cell>
        </row>
        <row r="240">
          <cell r="A240" t="str">
            <v>PREVIDEXXONMOBIL</v>
          </cell>
          <cell r="B240" t="str">
            <v>Privado</v>
          </cell>
          <cell r="C240">
            <v>115</v>
          </cell>
          <cell r="D240">
            <v>20</v>
          </cell>
          <cell r="E240">
            <v>2200</v>
          </cell>
          <cell r="F240">
            <v>2335</v>
          </cell>
        </row>
        <row r="241">
          <cell r="A241" t="str">
            <v>PREVEME II</v>
          </cell>
          <cell r="B241" t="str">
            <v>Privado</v>
          </cell>
          <cell r="C241">
            <v>227</v>
          </cell>
          <cell r="D241">
            <v>8</v>
          </cell>
          <cell r="E241">
            <v>4042</v>
          </cell>
          <cell r="F241">
            <v>4277</v>
          </cell>
        </row>
        <row r="242">
          <cell r="A242" t="str">
            <v>SBOTPREV</v>
          </cell>
          <cell r="B242" t="str">
            <v>Instituidor</v>
          </cell>
          <cell r="C242">
            <v>5</v>
          </cell>
          <cell r="D242">
            <v>6</v>
          </cell>
          <cell r="E242">
            <v>1334</v>
          </cell>
          <cell r="F242">
            <v>1345</v>
          </cell>
        </row>
        <row r="243">
          <cell r="A243" t="str">
            <v>SUL PREVIDÊNCIA</v>
          </cell>
          <cell r="B243" t="str">
            <v>Privado</v>
          </cell>
          <cell r="C243">
            <v>79</v>
          </cell>
          <cell r="D243">
            <v>28</v>
          </cell>
          <cell r="E243">
            <v>2193</v>
          </cell>
          <cell r="F243">
            <v>2300</v>
          </cell>
        </row>
        <row r="244">
          <cell r="A244" t="str">
            <v>FUTURA II</v>
          </cell>
          <cell r="B244" t="str">
            <v>Privado</v>
          </cell>
          <cell r="C244">
            <v>29</v>
          </cell>
          <cell r="D244">
            <v>0</v>
          </cell>
          <cell r="E244">
            <v>7377</v>
          </cell>
          <cell r="F244">
            <v>7406</v>
          </cell>
        </row>
        <row r="245">
          <cell r="A245" t="str">
            <v>TOYOTA PREVI</v>
          </cell>
          <cell r="B245" t="str">
            <v>Privado</v>
          </cell>
          <cell r="C245">
            <v>134</v>
          </cell>
          <cell r="D245">
            <v>0</v>
          </cell>
          <cell r="E245">
            <v>4883</v>
          </cell>
          <cell r="F245">
            <v>5017</v>
          </cell>
        </row>
        <row r="246">
          <cell r="A246" t="str">
            <v>MÚTUOPREV</v>
          </cell>
          <cell r="B246" t="str">
            <v>Instituidor</v>
          </cell>
          <cell r="C246">
            <v>0</v>
          </cell>
          <cell r="D246">
            <v>0</v>
          </cell>
          <cell r="E246">
            <v>10194</v>
          </cell>
          <cell r="F246">
            <v>10194</v>
          </cell>
        </row>
        <row r="247">
          <cell r="A247" t="str">
            <v>RAIZPREV</v>
          </cell>
          <cell r="B247" t="str">
            <v>Privado</v>
          </cell>
          <cell r="C247">
            <v>77</v>
          </cell>
          <cell r="D247">
            <v>4</v>
          </cell>
          <cell r="E247">
            <v>28321</v>
          </cell>
          <cell r="F247">
            <v>28402</v>
          </cell>
        </row>
        <row r="248">
          <cell r="A248" t="str">
            <v>VIVA</v>
          </cell>
          <cell r="B248" t="str">
            <v>Instituidor</v>
          </cell>
          <cell r="C248">
            <v>6109</v>
          </cell>
          <cell r="D248">
            <v>545</v>
          </cell>
          <cell r="E248">
            <v>47994</v>
          </cell>
          <cell r="F248">
            <v>54648</v>
          </cell>
        </row>
        <row r="249">
          <cell r="A249" t="str">
            <v>SP-PREVCOM</v>
          </cell>
          <cell r="B249" t="str">
            <v>Público</v>
          </cell>
          <cell r="C249">
            <v>290</v>
          </cell>
          <cell r="D249">
            <v>11</v>
          </cell>
          <cell r="E249">
            <v>23836</v>
          </cell>
          <cell r="F249">
            <v>24137</v>
          </cell>
        </row>
        <row r="250">
          <cell r="A250" t="str">
            <v>MULTICOOP</v>
          </cell>
          <cell r="B250" t="str">
            <v>Privado</v>
          </cell>
          <cell r="C250">
            <v>118</v>
          </cell>
          <cell r="D250">
            <v>10</v>
          </cell>
          <cell r="E250">
            <v>9660</v>
          </cell>
          <cell r="F250">
            <v>9788</v>
          </cell>
        </row>
        <row r="251">
          <cell r="A251" t="str">
            <v>FUNPRESP-EXE</v>
          </cell>
          <cell r="B251" t="str">
            <v>Público</v>
          </cell>
          <cell r="C251">
            <v>70</v>
          </cell>
          <cell r="D251">
            <v>207</v>
          </cell>
          <cell r="E251">
            <v>114895</v>
          </cell>
          <cell r="F251">
            <v>115172</v>
          </cell>
        </row>
        <row r="252">
          <cell r="A252" t="str">
            <v>RJPREV</v>
          </cell>
          <cell r="B252" t="str">
            <v>Público</v>
          </cell>
          <cell r="C252">
            <v>3</v>
          </cell>
          <cell r="D252">
            <v>18</v>
          </cell>
          <cell r="E252">
            <v>3866</v>
          </cell>
          <cell r="F252">
            <v>3887</v>
          </cell>
        </row>
        <row r="253">
          <cell r="A253" t="str">
            <v>FUNPRESP-JUD</v>
          </cell>
          <cell r="B253" t="str">
            <v>Público</v>
          </cell>
          <cell r="C253">
            <v>4</v>
          </cell>
          <cell r="D253">
            <v>24</v>
          </cell>
          <cell r="E253">
            <v>31096</v>
          </cell>
          <cell r="F253">
            <v>31124</v>
          </cell>
        </row>
        <row r="254">
          <cell r="A254" t="str">
            <v>PREVES</v>
          </cell>
          <cell r="B254" t="str">
            <v>Público</v>
          </cell>
          <cell r="C254">
            <v>2</v>
          </cell>
          <cell r="D254">
            <v>3</v>
          </cell>
          <cell r="E254">
            <v>6852</v>
          </cell>
          <cell r="F254">
            <v>6857</v>
          </cell>
        </row>
        <row r="255">
          <cell r="A255" t="str">
            <v>PREVCOM-MG</v>
          </cell>
          <cell r="B255" t="str">
            <v>Público</v>
          </cell>
          <cell r="C255">
            <v>0</v>
          </cell>
          <cell r="D255">
            <v>0</v>
          </cell>
          <cell r="E255">
            <v>2101</v>
          </cell>
          <cell r="F255">
            <v>2101</v>
          </cell>
        </row>
        <row r="256">
          <cell r="A256" t="str">
            <v>PREVNORDESTE</v>
          </cell>
          <cell r="B256" t="str">
            <v>Público</v>
          </cell>
          <cell r="C256">
            <v>0</v>
          </cell>
          <cell r="D256">
            <v>4</v>
          </cell>
          <cell r="E256">
            <v>2407</v>
          </cell>
          <cell r="F256">
            <v>2411</v>
          </cell>
        </row>
        <row r="257">
          <cell r="A257" t="str">
            <v>RS-PREV</v>
          </cell>
          <cell r="B257" t="str">
            <v>Público</v>
          </cell>
          <cell r="C257">
            <v>0</v>
          </cell>
          <cell r="D257">
            <v>0</v>
          </cell>
          <cell r="E257">
            <v>2505</v>
          </cell>
          <cell r="F257">
            <v>2505</v>
          </cell>
        </row>
        <row r="258">
          <cell r="A258" t="str">
            <v>SCPREV</v>
          </cell>
          <cell r="B258" t="str">
            <v>Público</v>
          </cell>
          <cell r="C258">
            <v>0</v>
          </cell>
          <cell r="D258">
            <v>1</v>
          </cell>
          <cell r="E258">
            <v>2625</v>
          </cell>
          <cell r="F258">
            <v>2626</v>
          </cell>
        </row>
        <row r="259">
          <cell r="A259" t="str">
            <v>PREVCOM-BRC</v>
          </cell>
          <cell r="B259" t="str">
            <v>Público</v>
          </cell>
          <cell r="C259">
            <v>0</v>
          </cell>
          <cell r="D259">
            <v>0</v>
          </cell>
          <cell r="E259">
            <v>1268</v>
          </cell>
          <cell r="F259">
            <v>1268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</row>
      </sheetData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J30"/>
          <cell r="K30"/>
          <cell r="L30"/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J31"/>
          <cell r="K31"/>
          <cell r="L31"/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  <cell r="O88"/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J93"/>
          <cell r="K93"/>
          <cell r="L93"/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J124"/>
          <cell r="K124"/>
          <cell r="L124"/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J143"/>
          <cell r="K143"/>
          <cell r="L143"/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J162"/>
          <cell r="K162"/>
          <cell r="L162"/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J169"/>
          <cell r="K169"/>
          <cell r="L169"/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J176"/>
          <cell r="K176"/>
          <cell r="L176"/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J217"/>
          <cell r="K217"/>
          <cell r="L217"/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J249"/>
          <cell r="K249"/>
          <cell r="L249"/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F269"/>
          <cell r="G269"/>
          <cell r="H269"/>
          <cell r="I269"/>
          <cell r="J269"/>
          <cell r="K269"/>
          <cell r="L269"/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F270"/>
          <cell r="G270"/>
          <cell r="H270"/>
          <cell r="I270"/>
          <cell r="J270"/>
          <cell r="K270"/>
          <cell r="L270"/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F271"/>
          <cell r="G271"/>
          <cell r="H271"/>
          <cell r="I271"/>
          <cell r="J271"/>
          <cell r="K271"/>
          <cell r="L271"/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adastral Entidades"/>
    </sheetNames>
    <sheetDataSet>
      <sheetData sheetId="0">
        <row r="2">
          <cell r="A2" t="str">
            <v>Sigla EFPC</v>
          </cell>
          <cell r="B2" t="str">
            <v>CNPJ</v>
          </cell>
          <cell r="C2" t="str">
            <v>Situação Detalhada EFPC</v>
          </cell>
          <cell r="D2" t="str">
            <v>Situacao</v>
          </cell>
          <cell r="E2" t="str">
            <v>Fund. Legal</v>
          </cell>
          <cell r="F2" t="str">
            <v>Pat.  Predominante</v>
          </cell>
          <cell r="G2" t="str">
            <v>Tipo Patrocínio</v>
          </cell>
          <cell r="H2" t="str">
            <v>ESI</v>
          </cell>
          <cell r="I2" t="str">
            <v>Nº Proc. EFPC</v>
          </cell>
          <cell r="J2" t="str">
            <v>Data da Aprovação EFPC</v>
          </cell>
          <cell r="K2" t="str">
            <v>Ano de Aprovação EFPC</v>
          </cell>
          <cell r="L2" t="str">
            <v>Mês de Aprovação EFPC</v>
          </cell>
          <cell r="M2" t="str">
            <v>Data Início Funcionamento EFPC</v>
          </cell>
          <cell r="N2" t="str">
            <v>Data Encerramento EFPC</v>
          </cell>
          <cell r="O2" t="str">
            <v>Planos Ativos</v>
          </cell>
          <cell r="P2" t="str">
            <v>Patrocinadores</v>
          </cell>
          <cell r="Q2" t="str">
            <v>Endereço</v>
          </cell>
          <cell r="R2" t="str">
            <v>CEP</v>
          </cell>
          <cell r="S2" t="str">
            <v>Município</v>
          </cell>
          <cell r="T2" t="str">
            <v>UF</v>
          </cell>
          <cell r="U2" t="str">
            <v>Site Eletrônico</v>
          </cell>
          <cell r="V2" t="str">
            <v>Escrit. Resp.</v>
          </cell>
          <cell r="W2" t="str">
            <v>DT Extração</v>
          </cell>
        </row>
        <row r="3">
          <cell r="A3" t="str">
            <v>ABBOTTPREV</v>
          </cell>
          <cell r="B3" t="str">
            <v>03.443.973/0001-93</v>
          </cell>
          <cell r="C3" t="str">
            <v>ENCERRADA - POR INICIATIVA DA EFPC</v>
          </cell>
          <cell r="D3" t="str">
            <v>ENCERRADA</v>
          </cell>
          <cell r="E3" t="str">
            <v>LC 109</v>
          </cell>
          <cell r="F3" t="str">
            <v>Privada</v>
          </cell>
          <cell r="G3" t="str">
            <v>Privado</v>
          </cell>
          <cell r="H3" t="str">
            <v>Não</v>
          </cell>
          <cell r="I3">
            <v>4.400000306119992E+16</v>
          </cell>
          <cell r="J3">
            <v>36390</v>
          </cell>
          <cell r="K3">
            <v>1999</v>
          </cell>
          <cell r="L3" t="str">
            <v>agosto</v>
          </cell>
          <cell r="M3">
            <v>36434</v>
          </cell>
          <cell r="N3">
            <v>44104</v>
          </cell>
          <cell r="O3">
            <v>0</v>
          </cell>
          <cell r="P3">
            <v>0</v>
          </cell>
          <cell r="Q3" t="str">
            <v>R MICHIGAN 735</v>
          </cell>
          <cell r="R3" t="str">
            <v>04.566-905</v>
          </cell>
          <cell r="S3" t="str">
            <v>SAO PAULO</v>
          </cell>
          <cell r="T3" t="str">
            <v>SP</v>
          </cell>
          <cell r="U3" t="str">
            <v>WWW.PORTALPREV.COM.BR/ABBOTTPREV</v>
          </cell>
          <cell r="V3" t="str">
            <v>ERSP</v>
          </cell>
          <cell r="W3">
            <v>45265.250254629602</v>
          </cell>
        </row>
        <row r="4">
          <cell r="A4" t="str">
            <v>ABBPREV</v>
          </cell>
          <cell r="B4" t="str">
            <v>03.407.728/0001-20</v>
          </cell>
          <cell r="C4" t="str">
            <v>ENCERRADA - POR INICIATIVA DA EFPC</v>
          </cell>
          <cell r="D4" t="str">
            <v>ENCERRADA</v>
          </cell>
          <cell r="E4" t="str">
            <v>LC 109</v>
          </cell>
          <cell r="F4" t="str">
            <v>Privada</v>
          </cell>
          <cell r="G4" t="str">
            <v>Privado</v>
          </cell>
          <cell r="H4" t="str">
            <v>Não</v>
          </cell>
          <cell r="I4">
            <v>4.400000257219992E+16</v>
          </cell>
          <cell r="J4">
            <v>36389</v>
          </cell>
          <cell r="K4">
            <v>1999</v>
          </cell>
          <cell r="L4" t="str">
            <v>agosto</v>
          </cell>
          <cell r="M4">
            <v>36434</v>
          </cell>
          <cell r="N4">
            <v>44104</v>
          </cell>
          <cell r="O4">
            <v>0</v>
          </cell>
          <cell r="P4">
            <v>0</v>
          </cell>
          <cell r="Q4" t="str">
            <v>AVENIDA MONTEIRO LOBATO, 3411</v>
          </cell>
          <cell r="R4" t="str">
            <v>07.190-904</v>
          </cell>
          <cell r="S4" t="str">
            <v>GUARULHOS</v>
          </cell>
          <cell r="T4" t="str">
            <v>SP</v>
          </cell>
          <cell r="U4" t="str">
            <v>WWW.ABBPREV.COM.BR</v>
          </cell>
          <cell r="V4" t="str">
            <v>ERSP</v>
          </cell>
          <cell r="W4">
            <v>45265.250254629602</v>
          </cell>
        </row>
        <row r="5">
          <cell r="A5" t="str">
            <v>ACEPREV</v>
          </cell>
          <cell r="B5" t="str">
            <v>00.529.828/0001-31</v>
          </cell>
          <cell r="C5" t="str">
            <v>NORMAL - EM FUNCIONAMENTO</v>
          </cell>
          <cell r="D5" t="str">
            <v>NORMAL</v>
          </cell>
          <cell r="E5" t="str">
            <v>LC 109</v>
          </cell>
          <cell r="F5" t="str">
            <v>Privada</v>
          </cell>
          <cell r="G5" t="str">
            <v>Privado</v>
          </cell>
          <cell r="H5" t="str">
            <v>Não</v>
          </cell>
          <cell r="I5">
            <v>4.40000017281994E+16</v>
          </cell>
          <cell r="J5">
            <v>34632</v>
          </cell>
          <cell r="K5">
            <v>1994</v>
          </cell>
          <cell r="L5" t="str">
            <v>outubro</v>
          </cell>
          <cell r="M5">
            <v>34791</v>
          </cell>
          <cell r="N5"/>
          <cell r="O5">
            <v>1</v>
          </cell>
          <cell r="P5">
            <v>2</v>
          </cell>
          <cell r="Q5" t="str">
            <v>AV.  CARANDAÍ</v>
          </cell>
          <cell r="R5" t="str">
            <v>30.130-915</v>
          </cell>
          <cell r="S5" t="str">
            <v>BELO HORIZONTE</v>
          </cell>
          <cell r="T5" t="str">
            <v>MG</v>
          </cell>
          <cell r="U5" t="str">
            <v>WWW.ACEPREV.COM.BR</v>
          </cell>
          <cell r="V5" t="str">
            <v>ERMG</v>
          </cell>
          <cell r="W5">
            <v>45265.250254629602</v>
          </cell>
        </row>
        <row r="6">
          <cell r="A6" t="str">
            <v>ACIPREV</v>
          </cell>
          <cell r="B6" t="str">
            <v>15.553.660/0001-77</v>
          </cell>
          <cell r="C6" t="str">
            <v>NORMAL - EM FUNCIONAMENTO</v>
          </cell>
          <cell r="D6" t="str">
            <v>NORMAL</v>
          </cell>
          <cell r="E6" t="str">
            <v>LC 109</v>
          </cell>
          <cell r="F6" t="str">
            <v>Instituidor</v>
          </cell>
          <cell r="G6" t="str">
            <v>Instituidor</v>
          </cell>
          <cell r="H6" t="str">
            <v>Não</v>
          </cell>
          <cell r="I6">
            <v>4.4011000382201192E+16</v>
          </cell>
          <cell r="J6">
            <v>40935</v>
          </cell>
          <cell r="K6">
            <v>2012</v>
          </cell>
          <cell r="L6" t="str">
            <v>janeiro</v>
          </cell>
          <cell r="M6">
            <v>41306</v>
          </cell>
          <cell r="N6"/>
          <cell r="O6">
            <v>0</v>
          </cell>
          <cell r="P6">
            <v>0</v>
          </cell>
          <cell r="Q6" t="str">
            <v>RUA PRIMO PICOLLI</v>
          </cell>
          <cell r="R6" t="str">
            <v>13.465-640</v>
          </cell>
          <cell r="S6" t="str">
            <v>AMERICANA</v>
          </cell>
          <cell r="T6" t="str">
            <v>SP</v>
          </cell>
          <cell r="U6" t="str">
            <v>WWW.ACIPREVPREVIDENCIA.COM.BR</v>
          </cell>
          <cell r="V6" t="str">
            <v>ERSP</v>
          </cell>
          <cell r="W6">
            <v>45265.250254629602</v>
          </cell>
        </row>
        <row r="7">
          <cell r="A7" t="str">
            <v>ACOS</v>
          </cell>
          <cell r="B7" t="str">
            <v>25.466.582/0001-27</v>
          </cell>
          <cell r="C7" t="str">
            <v>ENCERRADA - POR INCORPORAÇÃO</v>
          </cell>
          <cell r="D7" t="str">
            <v>ENCERRADA</v>
          </cell>
          <cell r="E7" t="str">
            <v>LC 109</v>
          </cell>
          <cell r="F7" t="str">
            <v>Privada</v>
          </cell>
          <cell r="G7" t="str">
            <v>Privado</v>
          </cell>
          <cell r="H7" t="str">
            <v>Não</v>
          </cell>
          <cell r="I7">
            <v>3.00000074811987E+16</v>
          </cell>
          <cell r="J7">
            <v>32301</v>
          </cell>
          <cell r="K7">
            <v>1988</v>
          </cell>
          <cell r="L7" t="str">
            <v>junho</v>
          </cell>
          <cell r="M7">
            <v>32307</v>
          </cell>
          <cell r="N7">
            <v>40707</v>
          </cell>
          <cell r="O7">
            <v>0</v>
          </cell>
          <cell r="P7">
            <v>0</v>
          </cell>
          <cell r="Q7" t="str">
            <v>RODOVIA MG 443                       S/N   KM 7</v>
          </cell>
          <cell r="R7" t="str">
            <v>36.420-000</v>
          </cell>
          <cell r="S7" t="str">
            <v>OURO BRANCO</v>
          </cell>
          <cell r="T7" t="str">
            <v>MG</v>
          </cell>
          <cell r="U7" t="str">
            <v>www.acos.org.br</v>
          </cell>
          <cell r="V7" t="str">
            <v>ERMG</v>
          </cell>
          <cell r="W7">
            <v>45265.250254629602</v>
          </cell>
        </row>
        <row r="8">
          <cell r="A8" t="str">
            <v>AEROS</v>
          </cell>
          <cell r="B8" t="str">
            <v>49.361.181/0001-70</v>
          </cell>
          <cell r="C8" t="str">
            <v>LIQUIDAÇÃO - EM LIQUIDAÇÃO</v>
          </cell>
          <cell r="D8" t="str">
            <v>LIQUIDAÇÃO</v>
          </cell>
          <cell r="E8" t="str">
            <v>LC 109</v>
          </cell>
          <cell r="F8" t="str">
            <v>Privada</v>
          </cell>
          <cell r="G8" t="str">
            <v>Privado</v>
          </cell>
          <cell r="H8" t="str">
            <v>Não</v>
          </cell>
          <cell r="I8">
            <v>301834197900</v>
          </cell>
          <cell r="J8">
            <v>29769</v>
          </cell>
          <cell r="K8">
            <v>1981</v>
          </cell>
          <cell r="L8" t="str">
            <v>julho</v>
          </cell>
          <cell r="M8">
            <v>29767</v>
          </cell>
          <cell r="N8"/>
          <cell r="O8">
            <v>1</v>
          </cell>
          <cell r="P8">
            <v>2</v>
          </cell>
          <cell r="Q8" t="str">
            <v>RUA CORONEL XAVIER DE TOLEDO, 121 - 9º ANDAR CONJUNTO 92</v>
          </cell>
          <cell r="R8" t="str">
            <v>01.048-100</v>
          </cell>
          <cell r="S8" t="str">
            <v>SAO PAULO</v>
          </cell>
          <cell r="T8" t="str">
            <v>SP</v>
          </cell>
          <cell r="U8" t="str">
            <v>AEROS.COM.BR</v>
          </cell>
          <cell r="V8" t="str">
            <v>ERSP</v>
          </cell>
          <cell r="W8">
            <v>45265.250254629602</v>
          </cell>
        </row>
        <row r="9">
          <cell r="A9" t="str">
            <v>AERUS</v>
          </cell>
          <cell r="B9" t="str">
            <v>27.901.719/0001-50</v>
          </cell>
          <cell r="C9" t="str">
            <v>LIQUIDAÇÃO - EM LIQUIDAÇÃO</v>
          </cell>
          <cell r="D9" t="str">
            <v>LIQUIDAÇÃO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32649198200</v>
          </cell>
          <cell r="J9">
            <v>30244</v>
          </cell>
          <cell r="K9">
            <v>1982</v>
          </cell>
          <cell r="L9" t="str">
            <v>outubro</v>
          </cell>
          <cell r="M9">
            <v>30244</v>
          </cell>
          <cell r="N9"/>
          <cell r="O9">
            <v>16</v>
          </cell>
          <cell r="P9">
            <v>13</v>
          </cell>
          <cell r="Q9" t="str">
            <v>RUA DA ASSEMBLEIA, 98 18 ANDAR</v>
          </cell>
          <cell r="R9" t="str">
            <v>20.011-000</v>
          </cell>
          <cell r="S9" t="str">
            <v>RIO DE JANEIRO</v>
          </cell>
          <cell r="T9" t="str">
            <v>RJ</v>
          </cell>
          <cell r="U9" t="str">
            <v>WWW.AERUS.COM.BR</v>
          </cell>
          <cell r="V9" t="str">
            <v>ERRJ</v>
          </cell>
          <cell r="W9">
            <v>45265.250254629602</v>
          </cell>
        </row>
        <row r="10">
          <cell r="A10" t="str">
            <v>AGPREV</v>
          </cell>
          <cell r="B10" t="str">
            <v>42.765.396/0001-08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240000066171991</v>
          </cell>
          <cell r="J10">
            <v>33696</v>
          </cell>
          <cell r="K10">
            <v>1992</v>
          </cell>
          <cell r="L10" t="str">
            <v>abril</v>
          </cell>
          <cell r="M10">
            <v>33848</v>
          </cell>
          <cell r="N10">
            <v>38581</v>
          </cell>
          <cell r="O10">
            <v>0</v>
          </cell>
          <cell r="P10">
            <v>0</v>
          </cell>
          <cell r="Q10"/>
          <cell r="R10"/>
          <cell r="S10" t="str">
            <v>BELO HORIZONTE</v>
          </cell>
          <cell r="T10" t="str">
            <v>MG</v>
          </cell>
          <cell r="U10"/>
          <cell r="V10" t="str">
            <v>ERMG</v>
          </cell>
          <cell r="W10">
            <v>45265.250254629602</v>
          </cell>
        </row>
        <row r="11">
          <cell r="A11" t="str">
            <v>AGROS</v>
          </cell>
          <cell r="B11" t="str">
            <v>20.320.487/0001-05</v>
          </cell>
          <cell r="C11" t="str">
            <v>NORMAL - EM FUNCIONAMENTO</v>
          </cell>
          <cell r="D11" t="str">
            <v>NORMAL</v>
          </cell>
          <cell r="E11" t="str">
            <v>LC 108 / LC 109</v>
          </cell>
          <cell r="F11" t="str">
            <v>Pública Federal</v>
          </cell>
          <cell r="G11" t="str">
            <v>Público</v>
          </cell>
          <cell r="H11" t="str">
            <v>Não</v>
          </cell>
          <cell r="I11">
            <v>302767197900</v>
          </cell>
          <cell r="J11">
            <v>29349</v>
          </cell>
          <cell r="K11">
            <v>1980</v>
          </cell>
          <cell r="L11" t="str">
            <v>maio</v>
          </cell>
          <cell r="M11">
            <v>29349</v>
          </cell>
          <cell r="N11"/>
          <cell r="O11">
            <v>4</v>
          </cell>
          <cell r="P11">
            <v>7</v>
          </cell>
          <cell r="Q11" t="str">
            <v>AV PURDUE S/N CAMPUS UNIVERSITARIO</v>
          </cell>
          <cell r="R11" t="str">
            <v>36.570-900</v>
          </cell>
          <cell r="S11" t="str">
            <v>VICOSA</v>
          </cell>
          <cell r="T11" t="str">
            <v>MG</v>
          </cell>
          <cell r="U11" t="str">
            <v>WWW.AGROS.ORG.BR</v>
          </cell>
          <cell r="V11" t="str">
            <v>ERMG</v>
          </cell>
          <cell r="W11">
            <v>45265.250254629602</v>
          </cell>
        </row>
        <row r="12">
          <cell r="A12" t="str">
            <v>AKZOPREV</v>
          </cell>
          <cell r="B12" t="str">
            <v>74.045.303/0001-67</v>
          </cell>
          <cell r="C12" t="str">
            <v>ENCERRADA - POR INICIATIVA DA EFPC</v>
          </cell>
          <cell r="D12" t="str">
            <v>ENCERRADA</v>
          </cell>
          <cell r="E12" t="str">
            <v>LC 109</v>
          </cell>
          <cell r="F12" t="str">
            <v>Privada</v>
          </cell>
          <cell r="G12" t="str">
            <v>Privado</v>
          </cell>
          <cell r="H12" t="str">
            <v>Não</v>
          </cell>
          <cell r="I12">
            <v>440000028781993</v>
          </cell>
          <cell r="J12">
            <v>34242</v>
          </cell>
          <cell r="K12">
            <v>1993</v>
          </cell>
          <cell r="L12" t="str">
            <v>setembro</v>
          </cell>
          <cell r="M12">
            <v>34365</v>
          </cell>
          <cell r="N12">
            <v>42143</v>
          </cell>
          <cell r="O12">
            <v>0</v>
          </cell>
          <cell r="P12">
            <v>0</v>
          </cell>
          <cell r="Q12" t="str">
            <v>ROD RAPOSO TAVARES S/N KM    18,5                BLOCO</v>
          </cell>
          <cell r="R12" t="str">
            <v>05.577-300</v>
          </cell>
          <cell r="S12" t="str">
            <v>SAO PAULO</v>
          </cell>
          <cell r="T12" t="str">
            <v>SP</v>
          </cell>
          <cell r="U12"/>
          <cell r="V12" t="str">
            <v>ERSP</v>
          </cell>
          <cell r="W12">
            <v>45265.250254629602</v>
          </cell>
        </row>
        <row r="13">
          <cell r="A13" t="str">
            <v>ALBAPREV</v>
          </cell>
          <cell r="B13" t="str">
            <v>07.780.736/0001-79</v>
          </cell>
          <cell r="C13" t="str">
            <v>NORMAL - EM FUNCIONAMENTO</v>
          </cell>
          <cell r="D13" t="str">
            <v>NORMAL</v>
          </cell>
          <cell r="E13" t="str">
            <v>LC 108 / LC 109</v>
          </cell>
          <cell r="F13" t="str">
            <v>Pública Estadual</v>
          </cell>
          <cell r="G13" t="str">
            <v>Público</v>
          </cell>
          <cell r="H13" t="str">
            <v>Não</v>
          </cell>
          <cell r="I13">
            <v>4.4000002168200544E+16</v>
          </cell>
          <cell r="J13">
            <v>39059</v>
          </cell>
          <cell r="K13">
            <v>2006</v>
          </cell>
          <cell r="L13" t="str">
            <v>dezembro</v>
          </cell>
          <cell r="M13">
            <v>38777</v>
          </cell>
          <cell r="N13"/>
          <cell r="O13">
            <v>1</v>
          </cell>
          <cell r="P13">
            <v>1</v>
          </cell>
          <cell r="Q13" t="str">
            <v>AV PRIMEIRA AVENIDA 130 CAB</v>
          </cell>
          <cell r="R13" t="str">
            <v>41.745-000</v>
          </cell>
          <cell r="S13" t="str">
            <v>SALVADOR</v>
          </cell>
          <cell r="T13" t="str">
            <v>BA</v>
          </cell>
          <cell r="U13" t="str">
            <v>HTTP://ALBAPREV.COM.BR/</v>
          </cell>
          <cell r="V13" t="str">
            <v>ERMG</v>
          </cell>
          <cell r="W13">
            <v>45265.250254629602</v>
          </cell>
        </row>
        <row r="14">
          <cell r="A14" t="str">
            <v>ALCANPREV</v>
          </cell>
          <cell r="B14" t="str">
            <v>60.528.015/0001-59</v>
          </cell>
          <cell r="C14" t="str">
            <v>ENCERRADA - POR INICIATIVA DA EFPC</v>
          </cell>
          <cell r="D14" t="str">
            <v>ENCERRADA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300000036161985</v>
          </cell>
          <cell r="J14">
            <v>32508</v>
          </cell>
          <cell r="K14">
            <v>1988</v>
          </cell>
          <cell r="L14" t="str">
            <v>dezembro</v>
          </cell>
          <cell r="M14">
            <v>32508</v>
          </cell>
          <cell r="N14">
            <v>38532</v>
          </cell>
          <cell r="O14">
            <v>0</v>
          </cell>
          <cell r="P14">
            <v>0</v>
          </cell>
          <cell r="Q14"/>
          <cell r="R14"/>
          <cell r="S14" t="str">
            <v>SAO PAULO</v>
          </cell>
          <cell r="T14" t="str">
            <v>SP</v>
          </cell>
          <cell r="U14"/>
          <cell r="V14" t="str">
            <v>ERSP</v>
          </cell>
          <cell r="W14">
            <v>45265.250254629602</v>
          </cell>
        </row>
        <row r="15">
          <cell r="A15" t="str">
            <v>ALCOA PREVI</v>
          </cell>
          <cell r="B15" t="str">
            <v>59.942.961/0001-68</v>
          </cell>
          <cell r="C15" t="str">
            <v>NORMAL - EM FUNCIONAMENTO</v>
          </cell>
          <cell r="D15" t="str">
            <v>NORMAL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3.0000000946198872E+16</v>
          </cell>
          <cell r="J15">
            <v>32477</v>
          </cell>
          <cell r="K15">
            <v>1988</v>
          </cell>
          <cell r="L15" t="str">
            <v>novembro</v>
          </cell>
          <cell r="M15">
            <v>32599</v>
          </cell>
          <cell r="N15"/>
          <cell r="O15">
            <v>1</v>
          </cell>
          <cell r="P15">
            <v>4</v>
          </cell>
          <cell r="Q15" t="str">
            <v>AV DAS NACOES UNIDAS, 14.261 ALA B, CONJUNTO 17A</v>
          </cell>
          <cell r="R15" t="str">
            <v>04.794-000</v>
          </cell>
          <cell r="S15" t="str">
            <v>SAO PAULO</v>
          </cell>
          <cell r="T15" t="str">
            <v>SP</v>
          </cell>
          <cell r="U15" t="str">
            <v>WWW.PORTALPREV.COM.BR/ALCOAPREVI</v>
          </cell>
          <cell r="V15" t="str">
            <v>ERSP</v>
          </cell>
          <cell r="W15">
            <v>45265.250254629602</v>
          </cell>
        </row>
        <row r="16">
          <cell r="A16" t="str">
            <v>ALEPEPREV</v>
          </cell>
          <cell r="B16" t="str">
            <v>10.530.382/0001-19</v>
          </cell>
          <cell r="C16" t="str">
            <v>NORMAL - EM FUNCIONAMENTO</v>
          </cell>
          <cell r="D16" t="str">
            <v>NORMAL</v>
          </cell>
          <cell r="E16" t="str">
            <v>LC 108 / LC 109</v>
          </cell>
          <cell r="F16" t="str">
            <v>Pública Estadual</v>
          </cell>
          <cell r="G16" t="str">
            <v>Público</v>
          </cell>
          <cell r="H16" t="str">
            <v>Não</v>
          </cell>
          <cell r="I16">
            <v>4.4000001842200808E+16</v>
          </cell>
          <cell r="J16">
            <v>39752</v>
          </cell>
          <cell r="K16">
            <v>2008</v>
          </cell>
          <cell r="L16" t="str">
            <v>outubro</v>
          </cell>
          <cell r="M16">
            <v>39813</v>
          </cell>
          <cell r="N16"/>
          <cell r="O16">
            <v>1</v>
          </cell>
          <cell r="P16">
            <v>2</v>
          </cell>
          <cell r="Q16" t="str">
            <v>RUA DA UNIÃO</v>
          </cell>
          <cell r="R16" t="str">
            <v>50.050-909</v>
          </cell>
          <cell r="S16" t="str">
            <v>RECIFE</v>
          </cell>
          <cell r="T16" t="str">
            <v>PE</v>
          </cell>
          <cell r="U16" t="str">
            <v>WWW.ALEPEPREV.ORG.BR</v>
          </cell>
          <cell r="V16" t="str">
            <v>ERPE</v>
          </cell>
          <cell r="W16">
            <v>45265.250254629602</v>
          </cell>
        </row>
        <row r="17">
          <cell r="A17" t="str">
            <v>ALLERGAN PREV</v>
          </cell>
          <cell r="B17" t="str">
            <v>02.399.992/0001-05</v>
          </cell>
          <cell r="C17" t="str">
            <v>ENCERRADA - POR INICIATIVA DA EFPC</v>
          </cell>
          <cell r="D17" t="str">
            <v>ENCERRADA</v>
          </cell>
          <cell r="E17" t="str">
            <v>LC 109</v>
          </cell>
          <cell r="F17" t="str">
            <v>Privada</v>
          </cell>
          <cell r="G17" t="str">
            <v>Privado</v>
          </cell>
          <cell r="H17" t="str">
            <v>Não</v>
          </cell>
          <cell r="I17">
            <v>440000075391997</v>
          </cell>
          <cell r="J17">
            <v>35765</v>
          </cell>
          <cell r="K17">
            <v>1997</v>
          </cell>
          <cell r="L17" t="str">
            <v>dezembro</v>
          </cell>
          <cell r="M17">
            <v>35855</v>
          </cell>
          <cell r="N17">
            <v>42212</v>
          </cell>
          <cell r="O17">
            <v>0</v>
          </cell>
          <cell r="P17">
            <v>0</v>
          </cell>
          <cell r="Q17" t="str">
            <v>AV DOUTOR CARDOSO DE MELO 1855 2 ANDAR</v>
          </cell>
          <cell r="R17" t="str">
            <v>04.548-005</v>
          </cell>
          <cell r="S17" t="str">
            <v>SAO PAULO</v>
          </cell>
          <cell r="T17" t="str">
            <v>SP</v>
          </cell>
          <cell r="U17"/>
          <cell r="V17" t="str">
            <v>ERSP</v>
          </cell>
          <cell r="W17">
            <v>45265.250254629602</v>
          </cell>
        </row>
        <row r="18">
          <cell r="A18" t="str">
            <v>ALPAPREV</v>
          </cell>
          <cell r="B18" t="str">
            <v>67.000.000/0001-62</v>
          </cell>
          <cell r="C18" t="str">
            <v>NORMAL - EM FUNCIONAMENTO</v>
          </cell>
          <cell r="D18" t="str">
            <v>NORMAL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240000033841991</v>
          </cell>
          <cell r="J18">
            <v>33492</v>
          </cell>
          <cell r="K18">
            <v>1991</v>
          </cell>
          <cell r="L18" t="str">
            <v>setembro</v>
          </cell>
          <cell r="M18">
            <v>33390</v>
          </cell>
          <cell r="N18"/>
          <cell r="O18">
            <v>2</v>
          </cell>
          <cell r="P18">
            <v>3</v>
          </cell>
          <cell r="Q18" t="str">
            <v>AV DAS NACOES UNIDAS</v>
          </cell>
          <cell r="R18" t="str">
            <v>04.794-000</v>
          </cell>
          <cell r="S18" t="str">
            <v>SAO PAULO</v>
          </cell>
          <cell r="T18" t="str">
            <v>SP</v>
          </cell>
          <cell r="U18" t="str">
            <v>WWW.PORTALPREV.COM.BR/ALPAPREV</v>
          </cell>
          <cell r="V18" t="str">
            <v>ERSP</v>
          </cell>
          <cell r="W18">
            <v>45265.250254629602</v>
          </cell>
        </row>
        <row r="19">
          <cell r="A19" t="str">
            <v>ALPHA</v>
          </cell>
          <cell r="B19" t="str">
            <v>75.156.034/0001-79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Municipal</v>
          </cell>
          <cell r="G19" t="str">
            <v>Público</v>
          </cell>
          <cell r="H19" t="str">
            <v>Não</v>
          </cell>
          <cell r="I19">
            <v>181081980</v>
          </cell>
          <cell r="J19">
            <v>29718</v>
          </cell>
          <cell r="K19">
            <v>1981</v>
          </cell>
          <cell r="L19" t="str">
            <v>maio</v>
          </cell>
          <cell r="M19">
            <v>30319</v>
          </cell>
          <cell r="N19"/>
          <cell r="O19">
            <v>1</v>
          </cell>
          <cell r="P19">
            <v>4</v>
          </cell>
          <cell r="Q19" t="str">
            <v>R COMENDADOR MACEDO, 39 -  9 ANDAR</v>
          </cell>
          <cell r="R19" t="str">
            <v>80.060-030</v>
          </cell>
          <cell r="S19" t="str">
            <v>CURITIBA</v>
          </cell>
          <cell r="T19" t="str">
            <v>PR</v>
          </cell>
          <cell r="U19" t="str">
            <v>WWW.FUNDACAOALPHA.ORG.BR</v>
          </cell>
          <cell r="V19" t="str">
            <v>ERRS</v>
          </cell>
          <cell r="W19">
            <v>45265.250254629602</v>
          </cell>
        </row>
        <row r="20">
          <cell r="A20" t="str">
            <v>ALPREV</v>
          </cell>
          <cell r="B20" t="str">
            <v>35.029.962/0001-58</v>
          </cell>
          <cell r="C20" t="str">
            <v>NORMAL - EM FUNCIONAMENTO</v>
          </cell>
          <cell r="D20" t="str">
            <v>NORMAL</v>
          </cell>
          <cell r="E20" t="str">
            <v>LC 108 / LC 109</v>
          </cell>
          <cell r="F20" t="str">
            <v>Pública Municipal</v>
          </cell>
          <cell r="G20" t="str">
            <v>Público</v>
          </cell>
          <cell r="H20" t="str">
            <v>Não</v>
          </cell>
          <cell r="I20">
            <v>4.4011001589201848E+16</v>
          </cell>
          <cell r="J20">
            <v>43507</v>
          </cell>
          <cell r="K20">
            <v>2019</v>
          </cell>
          <cell r="L20" t="str">
            <v>fevereiro</v>
          </cell>
          <cell r="M20">
            <v>43662</v>
          </cell>
          <cell r="N20"/>
          <cell r="O20">
            <v>1</v>
          </cell>
          <cell r="P20">
            <v>6</v>
          </cell>
          <cell r="Q20" t="str">
            <v>AV DA PAZ</v>
          </cell>
          <cell r="R20" t="str">
            <v>57.020-440</v>
          </cell>
          <cell r="S20" t="str">
            <v>MACEIO</v>
          </cell>
          <cell r="T20" t="str">
            <v>AL</v>
          </cell>
          <cell r="U20" t="str">
            <v>WWW.ALPREV.COM.BR</v>
          </cell>
          <cell r="V20" t="str">
            <v>ERPE</v>
          </cell>
          <cell r="W20">
            <v>45265.250254629602</v>
          </cell>
        </row>
        <row r="21">
          <cell r="A21" t="str">
            <v>ALSTOM</v>
          </cell>
          <cell r="B21" t="str">
            <v>03.962.471/0001-79</v>
          </cell>
          <cell r="C21" t="str">
            <v>ENCERRADA - POR INICIATIVA DA EFPC</v>
          </cell>
          <cell r="D21" t="str">
            <v>ENCERRADA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4.4000000547200016E+16</v>
          </cell>
          <cell r="J21">
            <v>36627</v>
          </cell>
          <cell r="K21">
            <v>2000</v>
          </cell>
          <cell r="L21" t="str">
            <v>abril</v>
          </cell>
          <cell r="M21">
            <v>36770</v>
          </cell>
          <cell r="N21">
            <v>41884</v>
          </cell>
          <cell r="O21">
            <v>0</v>
          </cell>
          <cell r="P21">
            <v>0</v>
          </cell>
          <cell r="Q21" t="str">
            <v>AV EMBAIXADOR MACEDO SOARES 10.001 ED 41/P4 E 19/P7</v>
          </cell>
          <cell r="R21" t="str">
            <v>05.095-035</v>
          </cell>
          <cell r="S21" t="str">
            <v>SAO PAULO</v>
          </cell>
          <cell r="T21" t="str">
            <v>SP</v>
          </cell>
          <cell r="U21" t="str">
            <v>WWW.PORTALPREV.COM.BR/ALSTOM</v>
          </cell>
          <cell r="V21" t="str">
            <v>ERSP</v>
          </cell>
          <cell r="W21">
            <v>45265.250254629602</v>
          </cell>
        </row>
        <row r="22">
          <cell r="A22" t="str">
            <v>ANABBPREV</v>
          </cell>
          <cell r="B22" t="str">
            <v>10.520.114/0001-16</v>
          </cell>
          <cell r="C22" t="str">
            <v>NORMAL - EM FUNCIONAMENTO</v>
          </cell>
          <cell r="D22" t="str">
            <v>NORMAL</v>
          </cell>
          <cell r="E22" t="str">
            <v>LC 109</v>
          </cell>
          <cell r="F22" t="str">
            <v>Instituidor</v>
          </cell>
          <cell r="G22" t="str">
            <v>Instituidor</v>
          </cell>
          <cell r="H22" t="str">
            <v>Não</v>
          </cell>
          <cell r="I22">
            <v>4.4000003069200824E+16</v>
          </cell>
          <cell r="J22">
            <v>39776</v>
          </cell>
          <cell r="K22">
            <v>2008</v>
          </cell>
          <cell r="L22" t="str">
            <v>novembro</v>
          </cell>
          <cell r="M22">
            <v>39792</v>
          </cell>
          <cell r="N22"/>
          <cell r="O22">
            <v>2</v>
          </cell>
          <cell r="P22">
            <v>3</v>
          </cell>
          <cell r="Q22" t="str">
            <v>SAS QD. 06  BLOCO K  3º ANDAR, SALA 301  ED. BELVEDERE</v>
          </cell>
          <cell r="R22" t="str">
            <v>70.070-915</v>
          </cell>
          <cell r="S22" t="str">
            <v>BRASILIA</v>
          </cell>
          <cell r="T22" t="str">
            <v>DF</v>
          </cell>
          <cell r="U22" t="str">
            <v>www.anabbprev.org.br</v>
          </cell>
          <cell r="V22" t="str">
            <v>ERDF</v>
          </cell>
          <cell r="W22">
            <v>45265.250254629602</v>
          </cell>
        </row>
        <row r="23">
          <cell r="A23" t="str">
            <v>APCDPREV</v>
          </cell>
          <cell r="B23" t="str">
            <v>08.940.007/0001-03</v>
          </cell>
          <cell r="C23" t="str">
            <v>NORMAL - EM FUNCIONAMENTO</v>
          </cell>
          <cell r="D23" t="str">
            <v>NORMAL</v>
          </cell>
          <cell r="E23" t="str">
            <v>LC 109</v>
          </cell>
          <cell r="F23" t="str">
            <v>Instituidor</v>
          </cell>
          <cell r="G23" t="str">
            <v>Instituidor</v>
          </cell>
          <cell r="H23" t="str">
            <v>Não</v>
          </cell>
          <cell r="I23">
            <v>4.4000004017200616E+16</v>
          </cell>
          <cell r="J23">
            <v>39107</v>
          </cell>
          <cell r="K23">
            <v>2007</v>
          </cell>
          <cell r="L23" t="str">
            <v>janeiro</v>
          </cell>
          <cell r="M23">
            <v>39321</v>
          </cell>
          <cell r="N23"/>
          <cell r="O23">
            <v>1</v>
          </cell>
          <cell r="P23">
            <v>2</v>
          </cell>
          <cell r="Q23" t="str">
            <v>R VOLUNTARIOS DA PATRIA 547 MZNINO</v>
          </cell>
          <cell r="R23" t="str">
            <v>02.011-000</v>
          </cell>
          <cell r="S23" t="str">
            <v>SAO PAULO</v>
          </cell>
          <cell r="T23" t="str">
            <v>SP</v>
          </cell>
          <cell r="U23" t="str">
            <v>WWW.APCDPREV.ORG.BR</v>
          </cell>
          <cell r="V23" t="str">
            <v>ERSP</v>
          </cell>
          <cell r="W23">
            <v>45265.250254629602</v>
          </cell>
        </row>
        <row r="24">
          <cell r="A24" t="str">
            <v>APREV</v>
          </cell>
          <cell r="B24" t="str">
            <v>00.633.444/0001-64</v>
          </cell>
          <cell r="C24" t="str">
            <v>ENCERRADA - POR INICIATIVA DA EFPC</v>
          </cell>
          <cell r="D24" t="str">
            <v>ENCERRADA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4.4000003481199408E+16</v>
          </cell>
          <cell r="J24">
            <v>34634</v>
          </cell>
          <cell r="K24">
            <v>1994</v>
          </cell>
          <cell r="L24" t="str">
            <v>outubro</v>
          </cell>
          <cell r="M24">
            <v>34820</v>
          </cell>
          <cell r="N24">
            <v>42108</v>
          </cell>
          <cell r="O24">
            <v>0</v>
          </cell>
          <cell r="P24">
            <v>0</v>
          </cell>
          <cell r="Q24" t="str">
            <v>CIDADE DE DEUS, S/N, PRÉDIO NOVÍSSIMO, TÉRREO</v>
          </cell>
          <cell r="R24" t="str">
            <v>06.029-900</v>
          </cell>
          <cell r="S24" t="str">
            <v>OSASCO</v>
          </cell>
          <cell r="T24" t="str">
            <v>SP</v>
          </cell>
          <cell r="U24"/>
          <cell r="V24" t="str">
            <v>ERSP</v>
          </cell>
          <cell r="W24">
            <v>45265.250254629602</v>
          </cell>
        </row>
        <row r="25">
          <cell r="A25" t="str">
            <v>ARM PREV</v>
          </cell>
          <cell r="B25" t="str">
            <v>04.405.076/0001-58</v>
          </cell>
          <cell r="C25" t="str">
            <v>ENCERRADA - POR CANCELAMENTO</v>
          </cell>
          <cell r="D25" t="str">
            <v>ENCERRADA</v>
          </cell>
          <cell r="E25" t="str">
            <v>LC 109</v>
          </cell>
          <cell r="F25" t="str">
            <v>Privada</v>
          </cell>
          <cell r="G25" t="str">
            <v>Privado</v>
          </cell>
          <cell r="H25" t="str">
            <v>Não</v>
          </cell>
          <cell r="I25">
            <v>4.4000000668200112E+16</v>
          </cell>
          <cell r="J25">
            <v>36979</v>
          </cell>
          <cell r="K25">
            <v>2001</v>
          </cell>
          <cell r="L25" t="str">
            <v>março</v>
          </cell>
          <cell r="M25">
            <v>37049</v>
          </cell>
          <cell r="N25">
            <v>39309</v>
          </cell>
          <cell r="O25">
            <v>0</v>
          </cell>
          <cell r="P25">
            <v>0</v>
          </cell>
          <cell r="Q25"/>
          <cell r="R25"/>
          <cell r="S25" t="str">
            <v>LIMEIRA</v>
          </cell>
          <cell r="T25" t="str">
            <v>SP</v>
          </cell>
          <cell r="U25"/>
          <cell r="V25" t="str">
            <v>ERSP</v>
          </cell>
          <cell r="W25">
            <v>45265.250254629602</v>
          </cell>
        </row>
        <row r="26">
          <cell r="A26" t="str">
            <v>ARUS</v>
          </cell>
          <cell r="B26" t="str">
            <v>27.451.129/0001-72</v>
          </cell>
          <cell r="C26" t="str">
            <v>ENCERRADA - POR INICIATIVA DA EFPC</v>
          </cell>
          <cell r="D26" t="str">
            <v>ENCERRADA</v>
          </cell>
          <cell r="E26" t="str">
            <v>LC 109</v>
          </cell>
          <cell r="F26" t="str">
            <v>Privada</v>
          </cell>
          <cell r="G26" t="str">
            <v>Privado</v>
          </cell>
          <cell r="H26" t="str">
            <v>Não</v>
          </cell>
          <cell r="I26">
            <v>30000013791984</v>
          </cell>
          <cell r="J26">
            <v>31015</v>
          </cell>
          <cell r="K26">
            <v>1984</v>
          </cell>
          <cell r="L26" t="str">
            <v>novembro</v>
          </cell>
          <cell r="M26">
            <v>31048</v>
          </cell>
          <cell r="N26">
            <v>43315</v>
          </cell>
          <cell r="O26">
            <v>0</v>
          </cell>
          <cell r="P26">
            <v>0</v>
          </cell>
          <cell r="Q26" t="str">
            <v>RODOVIA ARACRUZ / BARRA DO RIACHO   SN</v>
          </cell>
          <cell r="R26" t="str">
            <v>29.197-900</v>
          </cell>
          <cell r="S26" t="str">
            <v>ARACRUZ</v>
          </cell>
          <cell r="T26" t="str">
            <v>ES</v>
          </cell>
          <cell r="U26" t="str">
            <v>www.arus.com.br</v>
          </cell>
          <cell r="V26" t="str">
            <v>ERMG</v>
          </cell>
          <cell r="W26">
            <v>45265.250254629602</v>
          </cell>
        </row>
        <row r="27">
          <cell r="A27" t="str">
            <v>ATLANTIC</v>
          </cell>
          <cell r="B27" t="str">
            <v>28.254.373/0001-08</v>
          </cell>
          <cell r="C27" t="str">
            <v>ENCERRADA - POR CANCELAMENTO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336141983</v>
          </cell>
          <cell r="J27">
            <v>30951</v>
          </cell>
          <cell r="K27">
            <v>1984</v>
          </cell>
          <cell r="L27" t="str">
            <v>setembro</v>
          </cell>
          <cell r="M27"/>
          <cell r="N27">
            <v>35123</v>
          </cell>
          <cell r="O27">
            <v>0</v>
          </cell>
          <cell r="P27">
            <v>0</v>
          </cell>
          <cell r="Q27"/>
          <cell r="R27"/>
          <cell r="S27" t="str">
            <v>RIO DE JANEIRO</v>
          </cell>
          <cell r="T27" t="str">
            <v>RJ</v>
          </cell>
          <cell r="U27"/>
          <cell r="V27" t="str">
            <v>ERRJ</v>
          </cell>
          <cell r="W27">
            <v>45265.250254629602</v>
          </cell>
        </row>
        <row r="28">
          <cell r="A28" t="str">
            <v>ATTILIO FONTANA</v>
          </cell>
          <cell r="B28" t="str">
            <v>48.083.091/0001-00</v>
          </cell>
          <cell r="C28" t="str">
            <v>ENCERRADA - POR INICIATIVA DA EFPC</v>
          </cell>
          <cell r="D28" t="str">
            <v>ENCERRADA</v>
          </cell>
          <cell r="E28" t="str">
            <v>LC 109</v>
          </cell>
          <cell r="F28" t="str">
            <v>Privada</v>
          </cell>
          <cell r="G28" t="str">
            <v>Privado</v>
          </cell>
          <cell r="H28" t="str">
            <v>Não</v>
          </cell>
          <cell r="I28">
            <v>3014371978</v>
          </cell>
          <cell r="J28">
            <v>28915</v>
          </cell>
          <cell r="K28">
            <v>1979</v>
          </cell>
          <cell r="L28" t="str">
            <v>março</v>
          </cell>
          <cell r="M28">
            <v>28150</v>
          </cell>
          <cell r="N28">
            <v>41844</v>
          </cell>
          <cell r="O28">
            <v>0</v>
          </cell>
          <cell r="P28">
            <v>0</v>
          </cell>
          <cell r="Q28" t="str">
            <v>AV ESCOLA POLITECNICA, 760</v>
          </cell>
          <cell r="R28" t="str">
            <v>05.350-901</v>
          </cell>
          <cell r="S28" t="str">
            <v>SAO PAULO</v>
          </cell>
          <cell r="T28" t="str">
            <v>SP</v>
          </cell>
          <cell r="U28" t="str">
            <v>WWW.BFPP.COM.BR</v>
          </cell>
          <cell r="V28" t="str">
            <v>ERSP</v>
          </cell>
          <cell r="W28">
            <v>45265.250254629602</v>
          </cell>
        </row>
        <row r="29">
          <cell r="A29" t="str">
            <v>AUTOLATINA</v>
          </cell>
          <cell r="B29" t="str">
            <v>11.111.111/1111-11</v>
          </cell>
          <cell r="C29" t="str">
            <v>ENCERRADA - POR CANCELAMENTO</v>
          </cell>
          <cell r="D29" t="str">
            <v>ENCERRADA</v>
          </cell>
          <cell r="E29" t="str">
            <v>LC 109</v>
          </cell>
          <cell r="F29" t="str">
            <v>Privada</v>
          </cell>
          <cell r="G29" t="str">
            <v>Privado</v>
          </cell>
          <cell r="H29" t="str">
            <v>Não</v>
          </cell>
          <cell r="I29">
            <v>300000015791984</v>
          </cell>
          <cell r="J29">
            <v>31069</v>
          </cell>
          <cell r="K29">
            <v>1985</v>
          </cell>
          <cell r="L29" t="str">
            <v>janeiro</v>
          </cell>
          <cell r="M29">
            <v>31394</v>
          </cell>
          <cell r="N29">
            <v>32723</v>
          </cell>
          <cell r="O29">
            <v>0</v>
          </cell>
          <cell r="P29">
            <v>0</v>
          </cell>
          <cell r="Q29" t="str">
            <v>V ANCHIETA S/N KM 23,5                   CPI 1284</v>
          </cell>
          <cell r="R29" t="str">
            <v>09.823-901</v>
          </cell>
          <cell r="S29" t="str">
            <v>SAO BERNARDO DO CAMPO</v>
          </cell>
          <cell r="T29" t="str">
            <v>SP</v>
          </cell>
          <cell r="U29"/>
          <cell r="V29" t="str">
            <v>ERSP</v>
          </cell>
          <cell r="W29">
            <v>45265.250254629602</v>
          </cell>
        </row>
        <row r="30">
          <cell r="A30" t="str">
            <v>AVELINO</v>
          </cell>
          <cell r="B30" t="str">
            <v>75.643.775/0001-84</v>
          </cell>
          <cell r="C30" t="str">
            <v>ENCERRADA - POR CANCELAMENTO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3018481979</v>
          </cell>
          <cell r="J30">
            <v>29669</v>
          </cell>
          <cell r="K30">
            <v>1981</v>
          </cell>
          <cell r="L30" t="str">
            <v>março</v>
          </cell>
          <cell r="M30">
            <v>29698</v>
          </cell>
          <cell r="N30">
            <v>35312</v>
          </cell>
          <cell r="O30">
            <v>0</v>
          </cell>
          <cell r="P30">
            <v>0</v>
          </cell>
          <cell r="Q30"/>
          <cell r="R30"/>
          <cell r="S30" t="str">
            <v>CURITIBA</v>
          </cell>
          <cell r="T30" t="str">
            <v>PR</v>
          </cell>
          <cell r="U30"/>
          <cell r="V30" t="str">
            <v>ERRS</v>
          </cell>
          <cell r="W30">
            <v>45265.250254629602</v>
          </cell>
        </row>
        <row r="31">
          <cell r="A31" t="str">
            <v>AVONPREV</v>
          </cell>
          <cell r="B31" t="str">
            <v>03.101.405/0001-04</v>
          </cell>
          <cell r="C31" t="str">
            <v>NORMAL - EM FUNCIONAMENTO</v>
          </cell>
          <cell r="D31" t="str">
            <v>NORMAL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4.4000000653199952E+16</v>
          </cell>
          <cell r="J31">
            <v>36220</v>
          </cell>
          <cell r="K31">
            <v>1999</v>
          </cell>
          <cell r="L31" t="str">
            <v>março</v>
          </cell>
          <cell r="M31">
            <v>36281</v>
          </cell>
          <cell r="N31"/>
          <cell r="O31">
            <v>1</v>
          </cell>
          <cell r="P31">
            <v>12</v>
          </cell>
          <cell r="Q31" t="str">
            <v>AV INTERLAGOS, PRD. ADMINISTR-TERREO</v>
          </cell>
          <cell r="R31" t="str">
            <v>04.660-907</v>
          </cell>
          <cell r="S31" t="str">
            <v>SAO PAULO</v>
          </cell>
          <cell r="T31" t="str">
            <v>SP</v>
          </cell>
          <cell r="U31" t="str">
            <v>WWW.NOSSAPREV.COM.BR</v>
          </cell>
          <cell r="V31" t="str">
            <v>ERSP</v>
          </cell>
          <cell r="W31">
            <v>45265.250254629602</v>
          </cell>
        </row>
        <row r="32">
          <cell r="A32" t="str">
            <v>AZENPREV</v>
          </cell>
          <cell r="B32" t="str">
            <v>65.706.608/0001-81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4.40000029541994E+16</v>
          </cell>
          <cell r="J32">
            <v>34655</v>
          </cell>
          <cell r="K32">
            <v>1994</v>
          </cell>
          <cell r="L32" t="str">
            <v>novembro</v>
          </cell>
          <cell r="M32">
            <v>34813</v>
          </cell>
          <cell r="N32">
            <v>41863</v>
          </cell>
          <cell r="O32">
            <v>0</v>
          </cell>
          <cell r="P32">
            <v>0</v>
          </cell>
          <cell r="Q32" t="str">
            <v>ROD RAPOSO TAVARES SN KM 26 9</v>
          </cell>
          <cell r="R32" t="str">
            <v>06.707-000</v>
          </cell>
          <cell r="S32" t="str">
            <v>COTIA</v>
          </cell>
          <cell r="T32" t="str">
            <v>SP</v>
          </cell>
          <cell r="U32" t="str">
            <v>WWW.ITAUSOLUCOES.COM.BR/ITAU/AZENPREV/</v>
          </cell>
          <cell r="V32" t="str">
            <v>ERSP</v>
          </cell>
          <cell r="W32">
            <v>45265.250254629602</v>
          </cell>
        </row>
        <row r="33">
          <cell r="A33" t="str">
            <v>B - D PREV</v>
          </cell>
          <cell r="B33" t="str">
            <v>00.386.545/0001-88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440000028731993</v>
          </cell>
          <cell r="J33">
            <v>34247</v>
          </cell>
          <cell r="K33">
            <v>1993</v>
          </cell>
          <cell r="L33" t="str">
            <v>outubro</v>
          </cell>
          <cell r="M33">
            <v>34759</v>
          </cell>
          <cell r="N33">
            <v>38597</v>
          </cell>
          <cell r="O33">
            <v>0</v>
          </cell>
          <cell r="P33">
            <v>0</v>
          </cell>
          <cell r="Q33"/>
          <cell r="R33"/>
          <cell r="S33" t="str">
            <v>SAO PAULO</v>
          </cell>
          <cell r="T33" t="str">
            <v>SP</v>
          </cell>
          <cell r="U33"/>
          <cell r="V33" t="str">
            <v>ERSP</v>
          </cell>
          <cell r="W33">
            <v>45265.250254629602</v>
          </cell>
        </row>
        <row r="34">
          <cell r="A34" t="str">
            <v>BANDEPREV</v>
          </cell>
          <cell r="B34" t="str">
            <v>11.001.963/0001-26</v>
          </cell>
          <cell r="C34" t="str">
            <v>NORMAL - EM FUNCIONAMENTO</v>
          </cell>
          <cell r="D34" t="str">
            <v>NORMAL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3013971978</v>
          </cell>
          <cell r="J34">
            <v>29458</v>
          </cell>
          <cell r="K34">
            <v>1980</v>
          </cell>
          <cell r="L34" t="str">
            <v>agosto</v>
          </cell>
          <cell r="M34">
            <v>29459</v>
          </cell>
          <cell r="N34"/>
          <cell r="O34">
            <v>3</v>
          </cell>
          <cell r="P34">
            <v>3</v>
          </cell>
          <cell r="Q34" t="str">
            <v>RUA PADRE CARAPUCEIRO, 733 - 7° ANDAR - EDIFÍCIO EMPRESARIAL CENTER I</v>
          </cell>
          <cell r="R34" t="str">
            <v>51.020-280</v>
          </cell>
          <cell r="S34" t="str">
            <v>RECIFE</v>
          </cell>
          <cell r="T34" t="str">
            <v>PE</v>
          </cell>
          <cell r="U34" t="str">
            <v>WWW.BANDEPREV.COM.BR</v>
          </cell>
          <cell r="V34" t="str">
            <v>ERPE</v>
          </cell>
          <cell r="W34">
            <v>45265.250254629602</v>
          </cell>
        </row>
        <row r="35">
          <cell r="A35" t="str">
            <v>BANESES</v>
          </cell>
          <cell r="B35" t="str">
            <v>28.165.132/0001-92</v>
          </cell>
          <cell r="C35" t="str">
            <v>NORMAL - EM FUNCIONAMENTO</v>
          </cell>
          <cell r="D35" t="str">
            <v>NORMAL</v>
          </cell>
          <cell r="E35" t="str">
            <v>LC 108 / LC 109</v>
          </cell>
          <cell r="F35" t="str">
            <v>Pública Estadual</v>
          </cell>
          <cell r="G35" t="str">
            <v>Público</v>
          </cell>
          <cell r="H35" t="str">
            <v>Não</v>
          </cell>
          <cell r="I35">
            <v>3018781979</v>
          </cell>
          <cell r="J35">
            <v>29047</v>
          </cell>
          <cell r="K35">
            <v>1979</v>
          </cell>
          <cell r="L35" t="str">
            <v>julho</v>
          </cell>
          <cell r="M35">
            <v>29047</v>
          </cell>
          <cell r="N35"/>
          <cell r="O35">
            <v>2</v>
          </cell>
          <cell r="P35">
            <v>6</v>
          </cell>
          <cell r="Q35" t="str">
            <v>AV PRINCESA ISABEL 574 E P CENTER BL.A 16 AN</v>
          </cell>
          <cell r="R35" t="str">
            <v>29.010-360</v>
          </cell>
          <cell r="S35" t="str">
            <v>VITORIA</v>
          </cell>
          <cell r="T35" t="str">
            <v>ES</v>
          </cell>
          <cell r="U35" t="str">
            <v>WWW.BANESES.COM.BR</v>
          </cell>
          <cell r="V35" t="str">
            <v>ERMG</v>
          </cell>
          <cell r="W35">
            <v>45265.250254629602</v>
          </cell>
        </row>
        <row r="36">
          <cell r="A36" t="str">
            <v>BANESPREV</v>
          </cell>
          <cell r="B36" t="str">
            <v>57.125.288/0001-48</v>
          </cell>
          <cell r="C36" t="str">
            <v>NORMAL - EM FUNCIONAMENTO</v>
          </cell>
          <cell r="D36" t="str">
            <v>NORMAL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Sim</v>
          </cell>
          <cell r="I36">
            <v>3000036121985</v>
          </cell>
          <cell r="J36">
            <v>31806</v>
          </cell>
          <cell r="K36">
            <v>1987</v>
          </cell>
          <cell r="L36" t="str">
            <v>janeiro</v>
          </cell>
          <cell r="M36">
            <v>31825</v>
          </cell>
          <cell r="N36"/>
          <cell r="O36">
            <v>13</v>
          </cell>
          <cell r="P36">
            <v>16</v>
          </cell>
          <cell r="Q36" t="str">
            <v>AVENIDA LIBERDADE Nº 823, 10 ANDAR</v>
          </cell>
          <cell r="R36" t="str">
            <v>01.503-001</v>
          </cell>
          <cell r="S36" t="str">
            <v>SAO PAULO</v>
          </cell>
          <cell r="T36" t="str">
            <v>SP</v>
          </cell>
          <cell r="U36" t="str">
            <v>WWW.BANESPREV.COM.BR</v>
          </cell>
          <cell r="V36" t="str">
            <v>ERSP</v>
          </cell>
          <cell r="W36">
            <v>45265.250254629602</v>
          </cell>
        </row>
        <row r="37">
          <cell r="A37" t="str">
            <v>BANORTE</v>
          </cell>
          <cell r="B37" t="str">
            <v>11.529.039/0001-17</v>
          </cell>
          <cell r="C37" t="str">
            <v>ENCERRADA - POR INCORPORAÇÃO</v>
          </cell>
          <cell r="D37" t="str">
            <v>ENCERRADA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116361979</v>
          </cell>
          <cell r="J37">
            <v>29340</v>
          </cell>
          <cell r="K37">
            <v>1980</v>
          </cell>
          <cell r="L37" t="str">
            <v>abril</v>
          </cell>
          <cell r="M37">
            <v>29426</v>
          </cell>
          <cell r="N37">
            <v>42212</v>
          </cell>
          <cell r="O37">
            <v>0</v>
          </cell>
          <cell r="P37">
            <v>0</v>
          </cell>
          <cell r="Q37" t="str">
            <v>AV. RUI BARBOSA, Nº 251 - ED. PARQUE AMORIM, 4º ANDAR</v>
          </cell>
          <cell r="R37" t="str">
            <v>52.011-040</v>
          </cell>
          <cell r="S37" t="str">
            <v>RECIFE</v>
          </cell>
          <cell r="T37" t="str">
            <v>PE</v>
          </cell>
          <cell r="U37" t="str">
            <v>WWW.FUNDACAOBANORTE.COM.BR</v>
          </cell>
          <cell r="V37" t="str">
            <v>ERPE</v>
          </cell>
          <cell r="W37">
            <v>45265.250254629602</v>
          </cell>
        </row>
        <row r="38">
          <cell r="A38" t="str">
            <v>BANRISUL/FBSS</v>
          </cell>
          <cell r="B38" t="str">
            <v>92.811.959/0001-25</v>
          </cell>
          <cell r="C38" t="str">
            <v>NORMAL - EM FUNCIONAMENTO</v>
          </cell>
          <cell r="D38" t="str">
            <v>NORMAL</v>
          </cell>
          <cell r="E38" t="str">
            <v>LC 108 / LC 109</v>
          </cell>
          <cell r="F38" t="str">
            <v>Pública Estadual</v>
          </cell>
          <cell r="G38" t="str">
            <v>Público</v>
          </cell>
          <cell r="H38" t="str">
            <v>Não</v>
          </cell>
          <cell r="I38">
            <v>3018811979</v>
          </cell>
          <cell r="J38">
            <v>29208</v>
          </cell>
          <cell r="K38">
            <v>1979</v>
          </cell>
          <cell r="L38" t="str">
            <v>dezembro</v>
          </cell>
          <cell r="M38">
            <v>29208</v>
          </cell>
          <cell r="N38"/>
          <cell r="O38">
            <v>7</v>
          </cell>
          <cell r="P38">
            <v>144</v>
          </cell>
          <cell r="Q38" t="str">
            <v>R SIQUEIRA CAMPOS, 736</v>
          </cell>
          <cell r="R38" t="str">
            <v>90.010-000</v>
          </cell>
          <cell r="S38" t="str">
            <v>PORTO ALEGRE</v>
          </cell>
          <cell r="T38" t="str">
            <v>RS</v>
          </cell>
          <cell r="U38" t="str">
            <v>WWW.FBSS.ORG.BR</v>
          </cell>
          <cell r="V38" t="str">
            <v>ERRS</v>
          </cell>
          <cell r="W38">
            <v>45265.250254629602</v>
          </cell>
        </row>
        <row r="39">
          <cell r="A39" t="str">
            <v>BASES</v>
          </cell>
          <cell r="B39" t="str">
            <v>14.855.753/0001-93</v>
          </cell>
          <cell r="C39" t="str">
            <v>NORMAL - EM FUNCIONAMENTO</v>
          </cell>
          <cell r="D39" t="str">
            <v>NORMAL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300000036101985</v>
          </cell>
          <cell r="J39">
            <v>31553</v>
          </cell>
          <cell r="K39">
            <v>1986</v>
          </cell>
          <cell r="L39" t="str">
            <v>maio</v>
          </cell>
          <cell r="M39">
            <v>31553</v>
          </cell>
          <cell r="N39"/>
          <cell r="O39">
            <v>2</v>
          </cell>
          <cell r="P39">
            <v>3</v>
          </cell>
          <cell r="Q39" t="str">
            <v>RUA  DA GRECIA, N.º 08 - 9º ANDAR</v>
          </cell>
          <cell r="R39" t="str">
            <v>40.010-010</v>
          </cell>
          <cell r="S39" t="str">
            <v>SALVADOR</v>
          </cell>
          <cell r="T39" t="str">
            <v>BA</v>
          </cell>
          <cell r="U39" t="str">
            <v>WWW.BASES.ORG.BR</v>
          </cell>
          <cell r="V39" t="str">
            <v>ERMG</v>
          </cell>
          <cell r="W39">
            <v>45265.250254629602</v>
          </cell>
        </row>
        <row r="40">
          <cell r="A40" t="str">
            <v>BASF PC</v>
          </cell>
          <cell r="B40" t="str">
            <v>56.995.624/0001-40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300000053611986</v>
          </cell>
          <cell r="J40">
            <v>31770</v>
          </cell>
          <cell r="K40">
            <v>1986</v>
          </cell>
          <cell r="L40" t="str">
            <v>dezembro</v>
          </cell>
          <cell r="M40">
            <v>31786</v>
          </cell>
          <cell r="N40"/>
          <cell r="O40">
            <v>1</v>
          </cell>
          <cell r="P40">
            <v>9</v>
          </cell>
          <cell r="Q40" t="str">
            <v>ANGELO DEMARCHI 123</v>
          </cell>
          <cell r="R40" t="str">
            <v>09.844-900</v>
          </cell>
          <cell r="S40" t="str">
            <v>SAO BERNARDO DO CAMPO</v>
          </cell>
          <cell r="T40" t="str">
            <v>SP</v>
          </cell>
          <cell r="U40" t="str">
            <v>WWW.BASF.COM/BR/PT/COMPANY/BASF-SOCIEDADE-DE-PREVIDENCIA-COMPLEMENTAR.HTML</v>
          </cell>
          <cell r="V40" t="str">
            <v>ERSP</v>
          </cell>
          <cell r="W40">
            <v>45265.250254629602</v>
          </cell>
        </row>
        <row r="41">
          <cell r="A41" t="str">
            <v>BAYERPREV</v>
          </cell>
          <cell r="B41" t="str">
            <v>08.033.703/0001-28</v>
          </cell>
          <cell r="C41" t="str">
            <v>ENCERRADA - POR INCORPORAÇÃO</v>
          </cell>
          <cell r="D41" t="str">
            <v>ENCERRADA</v>
          </cell>
          <cell r="E41" t="str">
            <v>LC 109</v>
          </cell>
          <cell r="F41" t="str">
            <v>Privada</v>
          </cell>
          <cell r="G41" t="str">
            <v>Privado</v>
          </cell>
          <cell r="H41" t="str">
            <v>Não</v>
          </cell>
          <cell r="I41">
            <v>4.4000002227200592E+16</v>
          </cell>
          <cell r="J41">
            <v>39003</v>
          </cell>
          <cell r="K41">
            <v>2006</v>
          </cell>
          <cell r="L41" t="str">
            <v>outubro</v>
          </cell>
          <cell r="M41">
            <v>39052</v>
          </cell>
          <cell r="N41">
            <v>40452</v>
          </cell>
          <cell r="O41">
            <v>0</v>
          </cell>
          <cell r="P41">
            <v>0</v>
          </cell>
          <cell r="Q41" t="str">
            <v>R DOMINGOS JORGE 1000 9 ANDAR</v>
          </cell>
          <cell r="R41" t="str">
            <v>04.779-900</v>
          </cell>
          <cell r="S41" t="str">
            <v>SAO PAULO</v>
          </cell>
          <cell r="T41" t="str">
            <v>SP</v>
          </cell>
          <cell r="U41"/>
          <cell r="V41" t="str">
            <v>ERSP</v>
          </cell>
          <cell r="W41">
            <v>45265.250254629602</v>
          </cell>
        </row>
        <row r="42">
          <cell r="A42" t="str">
            <v>BB PREVIDENCIA</v>
          </cell>
          <cell r="B42" t="str">
            <v>00.544.659/0001-09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4.400000420219948E+16</v>
          </cell>
          <cell r="J42">
            <v>34696</v>
          </cell>
          <cell r="K42">
            <v>1994</v>
          </cell>
          <cell r="L42" t="str">
            <v>dezembro</v>
          </cell>
          <cell r="M42">
            <v>34698</v>
          </cell>
          <cell r="N42"/>
          <cell r="O42">
            <v>43</v>
          </cell>
          <cell r="P42">
            <v>227</v>
          </cell>
          <cell r="Q42" t="str">
            <v>SAUN QUADRA 5, BLOCO B, ED. BANCO DO BRASIL, TORRE CENTRAL, 2° ANDAR</v>
          </cell>
          <cell r="R42" t="str">
            <v>70.040-912</v>
          </cell>
          <cell r="S42" t="str">
            <v>BRASILIA</v>
          </cell>
          <cell r="T42" t="str">
            <v>DF</v>
          </cell>
          <cell r="U42" t="str">
            <v>WWW.BBPREVIDENCIA.COM.BR</v>
          </cell>
          <cell r="V42" t="str">
            <v>ERDF</v>
          </cell>
          <cell r="W42">
            <v>45265.250254629602</v>
          </cell>
        </row>
        <row r="43">
          <cell r="A43" t="str">
            <v>BCO. SUMITOMO</v>
          </cell>
          <cell r="B43" t="str">
            <v>67.975.128/0001-41</v>
          </cell>
          <cell r="C43" t="str">
            <v>ENCERRADA - POR INICIATIVA DA EFPC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2.40000036141991E+16</v>
          </cell>
          <cell r="J43">
            <v>33696</v>
          </cell>
          <cell r="K43">
            <v>1992</v>
          </cell>
          <cell r="L43" t="str">
            <v>abril</v>
          </cell>
          <cell r="M43">
            <v>33725</v>
          </cell>
          <cell r="N43">
            <v>43375</v>
          </cell>
          <cell r="O43">
            <v>0</v>
          </cell>
          <cell r="P43">
            <v>0</v>
          </cell>
          <cell r="Q43" t="str">
            <v>AV PAULISTA 37 11 E 12 ANDARES</v>
          </cell>
          <cell r="R43" t="str">
            <v>01.311-902</v>
          </cell>
          <cell r="S43" t="str">
            <v>SAO PAULO</v>
          </cell>
          <cell r="T43" t="str">
            <v>SP</v>
          </cell>
          <cell r="U43" t="str">
            <v>WWW.SMBCGROUP.COM.BR</v>
          </cell>
          <cell r="V43" t="str">
            <v>ERSP</v>
          </cell>
          <cell r="W43">
            <v>45265.250254629602</v>
          </cell>
        </row>
        <row r="44">
          <cell r="A44" t="str">
            <v>BCPREV</v>
          </cell>
          <cell r="B44" t="str">
            <v>04.376.652/0001-86</v>
          </cell>
          <cell r="C44" t="str">
            <v>ENCERRADA - POR CANCELAMENTO</v>
          </cell>
          <cell r="D44" t="str">
            <v>ENCERRADA</v>
          </cell>
          <cell r="E44" t="str">
            <v>LC 109</v>
          </cell>
          <cell r="F44" t="str">
            <v>Privada</v>
          </cell>
          <cell r="G44" t="str">
            <v>Privado</v>
          </cell>
          <cell r="H44" t="str">
            <v>Não</v>
          </cell>
          <cell r="I44">
            <v>4.4000000594200192E+16</v>
          </cell>
          <cell r="J44">
            <v>36979</v>
          </cell>
          <cell r="K44">
            <v>2001</v>
          </cell>
          <cell r="L44" t="str">
            <v>março</v>
          </cell>
          <cell r="M44">
            <v>36983</v>
          </cell>
          <cell r="N44">
            <v>38805</v>
          </cell>
          <cell r="O44">
            <v>0</v>
          </cell>
          <cell r="P44">
            <v>0</v>
          </cell>
          <cell r="Q44"/>
          <cell r="R44"/>
          <cell r="S44" t="str">
            <v>SAO PAULO</v>
          </cell>
          <cell r="T44" t="str">
            <v>SP</v>
          </cell>
          <cell r="U44"/>
          <cell r="V44" t="str">
            <v>ERSP</v>
          </cell>
          <cell r="W44">
            <v>45265.250254629602</v>
          </cell>
        </row>
        <row r="45">
          <cell r="A45" t="str">
            <v>BELAUTO</v>
          </cell>
          <cell r="B45" t="str">
            <v>30.020.036/0001-06</v>
          </cell>
          <cell r="C45" t="str">
            <v>ENCERRADA - POR LIQUIDAÇÃO</v>
          </cell>
          <cell r="D45" t="str">
            <v>ENCERRADA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30000036131985</v>
          </cell>
          <cell r="J45">
            <v>35257</v>
          </cell>
          <cell r="K45">
            <v>1996</v>
          </cell>
          <cell r="L45" t="str">
            <v>julho</v>
          </cell>
          <cell r="M45">
            <v>33204</v>
          </cell>
          <cell r="N45">
            <v>40819</v>
          </cell>
          <cell r="O45">
            <v>0</v>
          </cell>
          <cell r="P45">
            <v>0</v>
          </cell>
          <cell r="Q45"/>
          <cell r="R45"/>
          <cell r="S45" t="str">
            <v>RIO DE JANEIRO</v>
          </cell>
          <cell r="T45" t="str">
            <v>RJ</v>
          </cell>
          <cell r="U45"/>
          <cell r="V45" t="str">
            <v>ERRJ</v>
          </cell>
          <cell r="W45">
            <v>45265.250254629602</v>
          </cell>
        </row>
        <row r="46">
          <cell r="A46" t="str">
            <v>BERONPREV</v>
          </cell>
          <cell r="B46" t="str">
            <v>34.481.507/0001-26</v>
          </cell>
          <cell r="C46" t="str">
            <v>ENCERRADA - POR LIQUIDAÇÃO</v>
          </cell>
          <cell r="D46" t="str">
            <v>ENCERRADA</v>
          </cell>
          <cell r="E46" t="str">
            <v>LC 108 / LC 109</v>
          </cell>
          <cell r="F46" t="str">
            <v>Pública Estadual</v>
          </cell>
          <cell r="G46" t="str">
            <v>Público</v>
          </cell>
          <cell r="H46" t="str">
            <v>Não</v>
          </cell>
          <cell r="I46">
            <v>300000011611989</v>
          </cell>
          <cell r="J46">
            <v>32945</v>
          </cell>
          <cell r="K46">
            <v>1990</v>
          </cell>
          <cell r="L46" t="str">
            <v>março</v>
          </cell>
          <cell r="M46">
            <v>33208</v>
          </cell>
          <cell r="N46">
            <v>41442</v>
          </cell>
          <cell r="O46">
            <v>0</v>
          </cell>
          <cell r="P46">
            <v>0</v>
          </cell>
          <cell r="Q46" t="str">
            <v>R CHICO REIS 5499 ANEXO CONJUNTO ALPHAVILLE</v>
          </cell>
          <cell r="R46" t="str">
            <v>76.821-344</v>
          </cell>
          <cell r="S46" t="str">
            <v>PORTO VELHO</v>
          </cell>
          <cell r="T46" t="str">
            <v>RO</v>
          </cell>
          <cell r="U46"/>
          <cell r="V46" t="str">
            <v>ERPE</v>
          </cell>
          <cell r="W46">
            <v>45265.250254629602</v>
          </cell>
        </row>
        <row r="47">
          <cell r="A47" t="str">
            <v>BETZDEARBORN</v>
          </cell>
          <cell r="B47" t="str">
            <v>01.831.436/0001-95</v>
          </cell>
          <cell r="C47" t="str">
            <v>ENCERRADA - POR INICIATIVA DA EFPC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440000109611996</v>
          </cell>
          <cell r="J47">
            <v>35438</v>
          </cell>
          <cell r="K47">
            <v>1997</v>
          </cell>
          <cell r="L47" t="str">
            <v>janeiro</v>
          </cell>
          <cell r="M47">
            <v>35796</v>
          </cell>
          <cell r="N47">
            <v>40770</v>
          </cell>
          <cell r="O47">
            <v>0</v>
          </cell>
          <cell r="P47">
            <v>0</v>
          </cell>
          <cell r="Q47" t="str">
            <v>ROD RAPOSO TAVARES 22,901</v>
          </cell>
          <cell r="R47" t="str">
            <v>06.707-000</v>
          </cell>
          <cell r="S47" t="str">
            <v>COTIA</v>
          </cell>
          <cell r="T47" t="str">
            <v>SP</v>
          </cell>
          <cell r="U47"/>
          <cell r="V47" t="str">
            <v>ERSP</v>
          </cell>
          <cell r="W47">
            <v>45265.250254629602</v>
          </cell>
        </row>
        <row r="48">
          <cell r="A48" t="str">
            <v>BIEMPRESARIAL</v>
          </cell>
          <cell r="B48" t="str">
            <v>00.243.975/0001-40</v>
          </cell>
          <cell r="C48" t="str">
            <v>ENCERRADA - POR INICIATIVA DA EFPC</v>
          </cell>
          <cell r="D48" t="str">
            <v>ENCERRADA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440000016800994</v>
          </cell>
          <cell r="J48">
            <v>34590</v>
          </cell>
          <cell r="K48">
            <v>1994</v>
          </cell>
          <cell r="L48" t="str">
            <v>setembro</v>
          </cell>
          <cell r="M48">
            <v>34604</v>
          </cell>
          <cell r="N48">
            <v>40829</v>
          </cell>
          <cell r="O48">
            <v>0</v>
          </cell>
          <cell r="P48">
            <v>0</v>
          </cell>
          <cell r="Q48" t="str">
            <v>ROD WALDOMIRO CORREA DE CAMARGO S/N KM 80</v>
          </cell>
          <cell r="R48" t="str">
            <v>18.016-460</v>
          </cell>
          <cell r="S48" t="str">
            <v>SOROCABA</v>
          </cell>
          <cell r="T48" t="str">
            <v>SP</v>
          </cell>
          <cell r="U48"/>
          <cell r="V48" t="str">
            <v>ERSP</v>
          </cell>
          <cell r="W48">
            <v>45265.250254629602</v>
          </cell>
        </row>
        <row r="49">
          <cell r="A49" t="str">
            <v>BIPREV</v>
          </cell>
          <cell r="B49" t="str">
            <v>01.904.653/0001-68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440000015221997</v>
          </cell>
          <cell r="J49">
            <v>35529</v>
          </cell>
          <cell r="K49">
            <v>1997</v>
          </cell>
          <cell r="L49" t="str">
            <v>abril</v>
          </cell>
          <cell r="M49">
            <v>35555</v>
          </cell>
          <cell r="N49">
            <v>40710</v>
          </cell>
          <cell r="O49">
            <v>0</v>
          </cell>
          <cell r="P49">
            <v>0</v>
          </cell>
          <cell r="Q49" t="str">
            <v>AV DAS NAÇÕES UNIDAS, Nº 14.171, ED. ROCHAVERA, TORRE B, 18º ANDAR</v>
          </cell>
          <cell r="R49" t="str">
            <v>04.794-000</v>
          </cell>
          <cell r="S49" t="str">
            <v>SAO PAULO</v>
          </cell>
          <cell r="T49" t="str">
            <v>SP</v>
          </cell>
          <cell r="U49"/>
          <cell r="V49" t="str">
            <v>ERSP</v>
          </cell>
          <cell r="W49">
            <v>45265.250254629602</v>
          </cell>
        </row>
        <row r="50">
          <cell r="A50" t="str">
            <v>BLS PREV</v>
          </cell>
          <cell r="B50" t="str">
            <v>03.783.882/0001-05</v>
          </cell>
          <cell r="C50" t="str">
            <v>ENCERRADA - POR INICIATIVA DA EFPC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4.4000000029200008E+16</v>
          </cell>
          <cell r="J50">
            <v>36536</v>
          </cell>
          <cell r="K50">
            <v>2000</v>
          </cell>
          <cell r="L50" t="str">
            <v>janeiro</v>
          </cell>
          <cell r="M50">
            <v>36628</v>
          </cell>
          <cell r="N50">
            <v>39163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45265.250254629602</v>
          </cell>
        </row>
        <row r="51">
          <cell r="A51" t="str">
            <v>BOAVISTAPREV</v>
          </cell>
          <cell r="B51" t="str">
            <v>30.482.111/0001-42</v>
          </cell>
          <cell r="C51" t="str">
            <v>ENCERRADA - POR INICIATIVA DA EFPC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3028181979</v>
          </cell>
          <cell r="J51">
            <v>29389</v>
          </cell>
          <cell r="K51">
            <v>1980</v>
          </cell>
          <cell r="L51" t="str">
            <v>junho</v>
          </cell>
          <cell r="M51">
            <v>29403</v>
          </cell>
          <cell r="N51">
            <v>41026</v>
          </cell>
          <cell r="O51">
            <v>0</v>
          </cell>
          <cell r="P51">
            <v>0</v>
          </cell>
          <cell r="Q51" t="str">
            <v>CIDADE DE DEUS, PREDIO NOVISSIMO, TÉRREO</v>
          </cell>
          <cell r="R51" t="str">
            <v>06.029-900</v>
          </cell>
          <cell r="S51" t="str">
            <v>OSASCO</v>
          </cell>
          <cell r="T51" t="str">
            <v>SP</v>
          </cell>
          <cell r="U51"/>
          <cell r="V51" t="str">
            <v>ERSP</v>
          </cell>
          <cell r="W51">
            <v>45265.250254629602</v>
          </cell>
        </row>
        <row r="52">
          <cell r="A52" t="str">
            <v>BOMPREV</v>
          </cell>
          <cell r="B52" t="str">
            <v>02.670.391/0001-87</v>
          </cell>
          <cell r="C52" t="str">
            <v>SEM ATIVIDADES - POR RETIRADA TOTAL DE PATROCINADORES</v>
          </cell>
          <cell r="D52" t="str">
            <v>SEM ATIVIDADES</v>
          </cell>
          <cell r="E52" t="str">
            <v>LC 109</v>
          </cell>
          <cell r="F52" t="str">
            <v>Privada</v>
          </cell>
          <cell r="G52" t="str">
            <v>Privado</v>
          </cell>
          <cell r="H52" t="str">
            <v>Não</v>
          </cell>
          <cell r="I52">
            <v>4.4000003115199864E+16</v>
          </cell>
          <cell r="J52">
            <v>35996</v>
          </cell>
          <cell r="K52">
            <v>1998</v>
          </cell>
          <cell r="L52" t="str">
            <v>julho</v>
          </cell>
          <cell r="M52">
            <v>36039</v>
          </cell>
          <cell r="N52">
            <v>44434</v>
          </cell>
          <cell r="O52">
            <v>1</v>
          </cell>
          <cell r="P52">
            <v>0</v>
          </cell>
          <cell r="Q52" t="str">
            <v>AV CAXANGA 3841</v>
          </cell>
          <cell r="R52" t="str">
            <v>50.670-902</v>
          </cell>
          <cell r="S52" t="str">
            <v>RECIFE</v>
          </cell>
          <cell r="T52" t="str">
            <v>PE</v>
          </cell>
          <cell r="U52"/>
          <cell r="V52" t="str">
            <v>ERPE</v>
          </cell>
          <cell r="W52">
            <v>45265.250254629602</v>
          </cell>
        </row>
        <row r="53">
          <cell r="A53" t="str">
            <v>BOSCHPREV</v>
          </cell>
          <cell r="B53" t="str">
            <v>33.383.708/0001-28</v>
          </cell>
          <cell r="C53" t="str">
            <v>NORMAL - EM FUNCIONAMENTO</v>
          </cell>
          <cell r="D53" t="str">
            <v>NORMAL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4.4011007297201816E+16</v>
          </cell>
          <cell r="J53">
            <v>43517</v>
          </cell>
          <cell r="K53">
            <v>2019</v>
          </cell>
          <cell r="L53" t="str">
            <v>fevereiro</v>
          </cell>
          <cell r="M53">
            <v>43586</v>
          </cell>
          <cell r="N53"/>
          <cell r="O53">
            <v>1</v>
          </cell>
          <cell r="P53">
            <v>8</v>
          </cell>
          <cell r="Q53" t="str">
            <v>ROD ANHANGUERA KM 98 S/N KM    98                  SALA</v>
          </cell>
          <cell r="R53" t="str">
            <v>13.065-900</v>
          </cell>
          <cell r="S53" t="str">
            <v>CAMPINAS</v>
          </cell>
          <cell r="T53" t="str">
            <v>SP</v>
          </cell>
          <cell r="U53"/>
          <cell r="V53" t="str">
            <v>ERSP</v>
          </cell>
          <cell r="W53">
            <v>45265.250254629602</v>
          </cell>
        </row>
        <row r="54">
          <cell r="A54" t="str">
            <v>BOSTONPREV</v>
          </cell>
          <cell r="B54" t="str">
            <v>00.269.179/0001-87</v>
          </cell>
          <cell r="C54" t="str">
            <v>ENCERRADA - POR CANCELAMENTO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440000044031993</v>
          </cell>
          <cell r="J54">
            <v>34316</v>
          </cell>
          <cell r="K54">
            <v>1993</v>
          </cell>
          <cell r="L54" t="str">
            <v>dezembro</v>
          </cell>
          <cell r="M54">
            <v>34684</v>
          </cell>
          <cell r="N54">
            <v>35780</v>
          </cell>
          <cell r="O54">
            <v>0</v>
          </cell>
          <cell r="P54">
            <v>0</v>
          </cell>
          <cell r="Q54"/>
          <cell r="R54"/>
          <cell r="S54" t="str">
            <v>SAO PAULO</v>
          </cell>
          <cell r="T54" t="str">
            <v>SP</v>
          </cell>
          <cell r="U54"/>
          <cell r="V54" t="str">
            <v>ERSP</v>
          </cell>
          <cell r="W54">
            <v>45265.250254629602</v>
          </cell>
        </row>
        <row r="55">
          <cell r="A55" t="str">
            <v>BOTICARIO PREV</v>
          </cell>
          <cell r="B55" t="str">
            <v>00.998.828/0001-80</v>
          </cell>
          <cell r="C55" t="str">
            <v>NORMAL - EM FUNCIONAMENTO</v>
          </cell>
          <cell r="D55" t="str">
            <v>NORMAL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440000047841995</v>
          </cell>
          <cell r="J55">
            <v>35045</v>
          </cell>
          <cell r="K55">
            <v>1995</v>
          </cell>
          <cell r="L55" t="str">
            <v>dezembro</v>
          </cell>
          <cell r="M55">
            <v>35095</v>
          </cell>
          <cell r="N55"/>
          <cell r="O55">
            <v>1</v>
          </cell>
          <cell r="P55">
            <v>30</v>
          </cell>
          <cell r="Q55" t="str">
            <v>AV. RUI BARBOSA, 3450</v>
          </cell>
          <cell r="R55" t="str">
            <v>83.055-900</v>
          </cell>
          <cell r="S55" t="str">
            <v>SAO JOSE DOS PINHAIS</v>
          </cell>
          <cell r="T55" t="str">
            <v>PR</v>
          </cell>
          <cell r="U55" t="str">
            <v>WWW.BOTICARIOPREV.COM.BR</v>
          </cell>
          <cell r="V55" t="str">
            <v>ERRS</v>
          </cell>
          <cell r="W55">
            <v>45265.250254629602</v>
          </cell>
        </row>
        <row r="56">
          <cell r="A56" t="str">
            <v>BP PREV</v>
          </cell>
          <cell r="B56" t="str">
            <v>32.362.667/0001-20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3.0000002056198892E+16</v>
          </cell>
          <cell r="J56">
            <v>32525</v>
          </cell>
          <cell r="K56">
            <v>1989</v>
          </cell>
          <cell r="L56" t="str">
            <v>janeiro</v>
          </cell>
          <cell r="M56">
            <v>32689</v>
          </cell>
          <cell r="N56">
            <v>43284</v>
          </cell>
          <cell r="O56">
            <v>0</v>
          </cell>
          <cell r="P56">
            <v>0</v>
          </cell>
          <cell r="Q56" t="str">
            <v>AV ITAOCA, 2400 2 ANDAR SALA 101</v>
          </cell>
          <cell r="R56" t="str">
            <v>21.061-020</v>
          </cell>
          <cell r="S56" t="str">
            <v>RIO DE JANEIRO</v>
          </cell>
          <cell r="T56" t="str">
            <v>RJ</v>
          </cell>
          <cell r="U56"/>
          <cell r="V56" t="str">
            <v>ERRJ</v>
          </cell>
          <cell r="W56">
            <v>45265.250254629602</v>
          </cell>
        </row>
        <row r="57">
          <cell r="A57" t="str">
            <v>BRASILETROS</v>
          </cell>
          <cell r="B57" t="str">
            <v>28.518.991/0001-18</v>
          </cell>
          <cell r="C57" t="str">
            <v>NORMAL - EM FUNCIONAMENTO</v>
          </cell>
          <cell r="D57" t="str">
            <v>NORMAL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3018631979</v>
          </cell>
          <cell r="J57">
            <v>29006</v>
          </cell>
          <cell r="K57">
            <v>1979</v>
          </cell>
          <cell r="L57" t="str">
            <v>maio</v>
          </cell>
          <cell r="M57">
            <v>29006</v>
          </cell>
          <cell r="N57"/>
          <cell r="O57">
            <v>2</v>
          </cell>
          <cell r="P57">
            <v>3</v>
          </cell>
          <cell r="Q57" t="str">
            <v>AVENIDA ROBERTO SILVEIRA, 488 - 13 ANDAR</v>
          </cell>
          <cell r="R57" t="str">
            <v>24.230-163</v>
          </cell>
          <cell r="S57" t="str">
            <v>NITEROI</v>
          </cell>
          <cell r="T57" t="str">
            <v>RJ</v>
          </cell>
          <cell r="U57" t="str">
            <v>WWW.BRASILETROS.COM.BR</v>
          </cell>
          <cell r="V57" t="str">
            <v>ERRJ</v>
          </cell>
          <cell r="W57">
            <v>45265.250254629602</v>
          </cell>
        </row>
        <row r="58">
          <cell r="A58" t="str">
            <v>BRASLIGHT</v>
          </cell>
          <cell r="B58" t="str">
            <v>42.334.144/0001-24</v>
          </cell>
          <cell r="C58" t="str">
            <v>NORMAL - EM FUNCIONAMENTO</v>
          </cell>
          <cell r="D58" t="str">
            <v>NORMAL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3018601979</v>
          </cell>
          <cell r="J58">
            <v>27395</v>
          </cell>
          <cell r="K58">
            <v>1975</v>
          </cell>
          <cell r="L58" t="str">
            <v>janeiro</v>
          </cell>
          <cell r="M58">
            <v>27395</v>
          </cell>
          <cell r="N58"/>
          <cell r="O58">
            <v>3</v>
          </cell>
          <cell r="P58">
            <v>7</v>
          </cell>
          <cell r="Q58" t="str">
            <v>AV MARECHAL FLORIANO N. 19 - 7º ANDAR</v>
          </cell>
          <cell r="R58" t="str">
            <v>20.080-003</v>
          </cell>
          <cell r="S58" t="str">
            <v>RIO DE JANEIRO</v>
          </cell>
          <cell r="T58" t="str">
            <v>RJ</v>
          </cell>
          <cell r="U58" t="str">
            <v>WWW.BRASLIGHT.COM.BR</v>
          </cell>
          <cell r="V58" t="str">
            <v>ERRJ</v>
          </cell>
          <cell r="W58">
            <v>45265.250254629602</v>
          </cell>
        </row>
        <row r="59">
          <cell r="A59" t="str">
            <v>BRASPREV</v>
          </cell>
          <cell r="B59" t="str">
            <v>29.102.464/0001-90</v>
          </cell>
          <cell r="C59" t="str">
            <v>SEM ATIVIDADES - COM PENDÊNCIAS PARA CANCELAMENTO</v>
          </cell>
          <cell r="D59" t="str">
            <v>SEM ATIVIDADES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300000015801984</v>
          </cell>
          <cell r="J59">
            <v>31034</v>
          </cell>
          <cell r="K59">
            <v>1984</v>
          </cell>
          <cell r="L59" t="str">
            <v>dezembro</v>
          </cell>
          <cell r="M59">
            <v>31056</v>
          </cell>
          <cell r="N59"/>
          <cell r="O59">
            <v>1</v>
          </cell>
          <cell r="P59">
            <v>0</v>
          </cell>
          <cell r="Q59" t="str">
            <v>AV. DAS NAÇÕES UNIDAS</v>
          </cell>
          <cell r="R59" t="str">
            <v>04.794-000</v>
          </cell>
          <cell r="S59" t="str">
            <v>SAO PAULO</v>
          </cell>
          <cell r="T59" t="str">
            <v>SP</v>
          </cell>
          <cell r="U59" t="str">
            <v>WWW.BROOKFIELD.COM</v>
          </cell>
          <cell r="V59" t="str">
            <v>ERSP</v>
          </cell>
          <cell r="W59">
            <v>45265.250254629602</v>
          </cell>
        </row>
        <row r="60">
          <cell r="A60" t="str">
            <v>BRF PREVIDÊNCIA</v>
          </cell>
          <cell r="B60" t="str">
            <v>01.689.795/0001-50</v>
          </cell>
          <cell r="C60" t="str">
            <v>NORMAL - EM FUNCIONAMENTO</v>
          </cell>
          <cell r="D60" t="str">
            <v>NORMAL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4.4000010903199608E+16</v>
          </cell>
          <cell r="J60">
            <v>35430</v>
          </cell>
          <cell r="K60">
            <v>1996</v>
          </cell>
          <cell r="L60" t="str">
            <v>dezembro</v>
          </cell>
          <cell r="M60">
            <v>35522</v>
          </cell>
          <cell r="N60"/>
          <cell r="O60">
            <v>4</v>
          </cell>
          <cell r="P60">
            <v>7</v>
          </cell>
          <cell r="Q60" t="str">
            <v>AVENIDA PAULISTA, 10º ANDAR, CJ 101</v>
          </cell>
          <cell r="R60" t="str">
            <v>01.311-936</v>
          </cell>
          <cell r="S60" t="str">
            <v>SAO PAULO</v>
          </cell>
          <cell r="T60" t="str">
            <v>SP</v>
          </cell>
          <cell r="U60" t="str">
            <v>WWW.BRFPREVIDENCIA.COM.BR</v>
          </cell>
          <cell r="V60" t="str">
            <v>ERSP</v>
          </cell>
          <cell r="W60">
            <v>45265.250254629602</v>
          </cell>
        </row>
        <row r="61">
          <cell r="A61" t="str">
            <v>BRISTOL-MYERS</v>
          </cell>
          <cell r="B61" t="str">
            <v>01.189.157/0001-70</v>
          </cell>
          <cell r="C61" t="str">
            <v>ENCERRADA - POR INICIATIVA DA EFPC</v>
          </cell>
          <cell r="D61" t="str">
            <v>ENCERRADA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440000024121996</v>
          </cell>
          <cell r="J61">
            <v>35166</v>
          </cell>
          <cell r="K61">
            <v>1996</v>
          </cell>
          <cell r="L61" t="str">
            <v>abril</v>
          </cell>
          <cell r="M61">
            <v>35208</v>
          </cell>
          <cell r="N61">
            <v>42760</v>
          </cell>
          <cell r="O61">
            <v>0</v>
          </cell>
          <cell r="P61">
            <v>0</v>
          </cell>
          <cell r="Q61" t="str">
            <v>RUA: VERBO DIVINO, 1.  711</v>
          </cell>
          <cell r="R61" t="str">
            <v>04.719-002</v>
          </cell>
          <cell r="S61" t="str">
            <v>SAO PAULO</v>
          </cell>
          <cell r="T61" t="str">
            <v>SP</v>
          </cell>
          <cell r="U61"/>
          <cell r="V61" t="str">
            <v>ERSP</v>
          </cell>
          <cell r="W61">
            <v>45265.250254629602</v>
          </cell>
        </row>
        <row r="62">
          <cell r="A62" t="str">
            <v>BUNGEPREV</v>
          </cell>
          <cell r="B62" t="str">
            <v>02.902.663/0001-27</v>
          </cell>
          <cell r="C62" t="str">
            <v>NORMAL - EM FUNCIONAMENTO</v>
          </cell>
          <cell r="D62" t="str">
            <v>NORMAL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4.40000047981998E+16</v>
          </cell>
          <cell r="J62">
            <v>36091</v>
          </cell>
          <cell r="K62">
            <v>1998</v>
          </cell>
          <cell r="L62" t="str">
            <v>outubro</v>
          </cell>
          <cell r="M62">
            <v>36251</v>
          </cell>
          <cell r="N62"/>
          <cell r="O62">
            <v>1</v>
          </cell>
          <cell r="P62">
            <v>6</v>
          </cell>
          <cell r="Q62" t="str">
            <v>RUA DIOGO MOREIRA</v>
          </cell>
          <cell r="R62" t="str">
            <v>05.423-010</v>
          </cell>
          <cell r="S62" t="str">
            <v>SAO PAULO</v>
          </cell>
          <cell r="T62" t="str">
            <v>SP</v>
          </cell>
          <cell r="U62" t="str">
            <v>WWW.BUNGEPREV.COM.BR</v>
          </cell>
          <cell r="V62" t="str">
            <v>ERSP</v>
          </cell>
          <cell r="W62">
            <v>45265.250254629602</v>
          </cell>
        </row>
        <row r="63">
          <cell r="A63" t="str">
            <v>CABEA</v>
          </cell>
          <cell r="B63" t="str">
            <v>04.473.062/0001-71</v>
          </cell>
          <cell r="C63" t="str">
            <v>ENCERRADA - POR INICIATIVA DA EFPC</v>
          </cell>
          <cell r="D63" t="str">
            <v>ENCERRADA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3018671979</v>
          </cell>
          <cell r="J63">
            <v>29544</v>
          </cell>
          <cell r="K63">
            <v>1980</v>
          </cell>
          <cell r="L63" t="str">
            <v>novembro</v>
          </cell>
          <cell r="M63">
            <v>29588</v>
          </cell>
          <cell r="N63">
            <v>43291</v>
          </cell>
          <cell r="O63">
            <v>0</v>
          </cell>
          <cell r="P63">
            <v>0</v>
          </cell>
          <cell r="Q63" t="str">
            <v>RUA SILVA RAMOS 368</v>
          </cell>
          <cell r="R63" t="str">
            <v>69.025-030</v>
          </cell>
          <cell r="S63" t="str">
            <v>MANAUS</v>
          </cell>
          <cell r="T63" t="str">
            <v>AM</v>
          </cell>
          <cell r="U63" t="str">
            <v>WWW.CABEA.COM.BR</v>
          </cell>
          <cell r="V63" t="str">
            <v>ERMG</v>
          </cell>
          <cell r="W63">
            <v>45265.250254629602</v>
          </cell>
        </row>
        <row r="64">
          <cell r="A64" t="str">
            <v>CABEC</v>
          </cell>
          <cell r="B64" t="str">
            <v>07.083.033/0001-91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301631979</v>
          </cell>
          <cell r="J64">
            <v>29042</v>
          </cell>
          <cell r="K64">
            <v>1979</v>
          </cell>
          <cell r="L64" t="str">
            <v>julho</v>
          </cell>
          <cell r="M64">
            <v>26290</v>
          </cell>
          <cell r="N64"/>
          <cell r="O64">
            <v>1</v>
          </cell>
          <cell r="P64">
            <v>2</v>
          </cell>
          <cell r="Q64" t="str">
            <v>AV. SANTOS DUMONT (ED. MANHATTAN SQUARE GARDEN)</v>
          </cell>
          <cell r="R64" t="str">
            <v>60.150-161</v>
          </cell>
          <cell r="S64" t="str">
            <v>FORTALEZA</v>
          </cell>
          <cell r="T64" t="str">
            <v>CE</v>
          </cell>
          <cell r="U64" t="str">
            <v>WWW.CABEC.COM.BR</v>
          </cell>
          <cell r="V64" t="str">
            <v>ERPE</v>
          </cell>
          <cell r="W64">
            <v>45265.250254629602</v>
          </cell>
        </row>
        <row r="65">
          <cell r="A65" t="str">
            <v>CAEMI</v>
          </cell>
          <cell r="B65" t="str">
            <v>42.417.352/0001-97</v>
          </cell>
          <cell r="C65" t="str">
            <v>SEM ATIVIDADES - COM PENDÊNCIAS PARA CANCELAMENTO</v>
          </cell>
          <cell r="D65" t="str">
            <v>SEM ATIVIDADES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301831979</v>
          </cell>
          <cell r="J65">
            <v>29189</v>
          </cell>
          <cell r="K65">
            <v>1979</v>
          </cell>
          <cell r="L65" t="str">
            <v>novembro</v>
          </cell>
          <cell r="M65">
            <v>29189</v>
          </cell>
          <cell r="N65">
            <v>44434</v>
          </cell>
          <cell r="O65">
            <v>0</v>
          </cell>
          <cell r="P65">
            <v>0</v>
          </cell>
          <cell r="Q65" t="str">
            <v>AVENIDA NILO PECANHA, 50  19º ANDAR - SL 1904</v>
          </cell>
          <cell r="R65" t="str">
            <v>20.020-906</v>
          </cell>
          <cell r="S65" t="str">
            <v>RIO DE JANEIRO</v>
          </cell>
          <cell r="T65" t="str">
            <v>RJ</v>
          </cell>
          <cell r="U65"/>
          <cell r="V65" t="str">
            <v>ERRJ</v>
          </cell>
          <cell r="W65">
            <v>45265.250254629602</v>
          </cell>
        </row>
        <row r="66">
          <cell r="A66" t="str">
            <v>CAFBEP</v>
          </cell>
          <cell r="B66" t="str">
            <v>05.054.648/0001-64</v>
          </cell>
          <cell r="C66" t="str">
            <v>ENCERRADA - POR INICIATIVA DA EFPC</v>
          </cell>
          <cell r="D66" t="str">
            <v>ENCERRADA</v>
          </cell>
          <cell r="E66" t="str">
            <v>LC 108 / LC 109</v>
          </cell>
          <cell r="F66" t="str">
            <v>Pública Estadual</v>
          </cell>
          <cell r="G66" t="str">
            <v>Público</v>
          </cell>
          <cell r="H66" t="str">
            <v>Não</v>
          </cell>
          <cell r="I66">
            <v>3018881979</v>
          </cell>
          <cell r="J66">
            <v>30273</v>
          </cell>
          <cell r="K66">
            <v>1982</v>
          </cell>
          <cell r="L66" t="str">
            <v>novembro</v>
          </cell>
          <cell r="M66">
            <v>30273</v>
          </cell>
          <cell r="N66">
            <v>44270</v>
          </cell>
          <cell r="O66">
            <v>0</v>
          </cell>
          <cell r="P66">
            <v>0</v>
          </cell>
          <cell r="Q66" t="str">
            <v>AV. SENADOR LEMOS Nº 2671</v>
          </cell>
          <cell r="R66" t="str">
            <v>66.120-000</v>
          </cell>
          <cell r="S66" t="str">
            <v>BELEM</v>
          </cell>
          <cell r="T66" t="str">
            <v>PA</v>
          </cell>
          <cell r="U66" t="str">
            <v>WWW.CAFBEP.COM.BR</v>
          </cell>
          <cell r="V66" t="str">
            <v>ERMG</v>
          </cell>
          <cell r="W66">
            <v>45265.250254629602</v>
          </cell>
        </row>
        <row r="67">
          <cell r="A67" t="str">
            <v>CAGEPREV</v>
          </cell>
          <cell r="B67" t="str">
            <v>06.025.140/0001-09</v>
          </cell>
          <cell r="C67" t="str">
            <v>NORMAL - EM FUNCIONAMENTO</v>
          </cell>
          <cell r="D67" t="str">
            <v>NORMAL</v>
          </cell>
          <cell r="E67" t="str">
            <v>LC 108 / LC 109</v>
          </cell>
          <cell r="F67" t="str">
            <v>Pública Estadual</v>
          </cell>
          <cell r="G67" t="str">
            <v>Público</v>
          </cell>
          <cell r="H67" t="str">
            <v>Não</v>
          </cell>
          <cell r="I67">
            <v>4.4000002430200392E+16</v>
          </cell>
          <cell r="J67">
            <v>38029</v>
          </cell>
          <cell r="K67">
            <v>2004</v>
          </cell>
          <cell r="L67" t="str">
            <v>fevereiro</v>
          </cell>
          <cell r="M67">
            <v>38107</v>
          </cell>
          <cell r="N67"/>
          <cell r="O67">
            <v>1</v>
          </cell>
          <cell r="P67">
            <v>1</v>
          </cell>
          <cell r="Q67" t="str">
            <v>AV TREZE DE MAIO, Nº 1116 SALA 904  E 905</v>
          </cell>
          <cell r="R67" t="str">
            <v>60.040-531</v>
          </cell>
          <cell r="S67" t="str">
            <v>FORTALEZA</v>
          </cell>
          <cell r="T67" t="str">
            <v>CE</v>
          </cell>
          <cell r="U67" t="str">
            <v>WWW.CAGEPREV.COM.BR</v>
          </cell>
          <cell r="V67" t="str">
            <v>ERPE</v>
          </cell>
          <cell r="W67">
            <v>45265.250254629602</v>
          </cell>
        </row>
        <row r="68">
          <cell r="A68" t="str">
            <v>CANADA LIFE</v>
          </cell>
          <cell r="B68" t="str">
            <v>02.319.933/0001-71</v>
          </cell>
          <cell r="C68" t="str">
            <v>ENCERRADA - POR INCORPORAÇÃO</v>
          </cell>
          <cell r="D68" t="str">
            <v>ENCERRADA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4.4000008084199736E+16</v>
          </cell>
          <cell r="J68">
            <v>35478</v>
          </cell>
          <cell r="K68">
            <v>1997</v>
          </cell>
          <cell r="L68" t="str">
            <v>fevereiro</v>
          </cell>
          <cell r="M68">
            <v>35828</v>
          </cell>
          <cell r="N68">
            <v>40987</v>
          </cell>
          <cell r="O68">
            <v>0</v>
          </cell>
          <cell r="P68">
            <v>0</v>
          </cell>
          <cell r="Q68" t="str">
            <v>PC VINTE E DOIS DE ABRIL 36 PARTE</v>
          </cell>
          <cell r="R68" t="str">
            <v>20.021-370</v>
          </cell>
          <cell r="S68" t="str">
            <v>RIO DE JANEIRO</v>
          </cell>
          <cell r="T68" t="str">
            <v>RJ</v>
          </cell>
          <cell r="U68"/>
          <cell r="V68" t="str">
            <v>ERRJ</v>
          </cell>
          <cell r="W68">
            <v>45265.250254629602</v>
          </cell>
        </row>
        <row r="69">
          <cell r="A69" t="str">
            <v>CAPAF</v>
          </cell>
          <cell r="B69" t="str">
            <v>04.789.749/0001-10</v>
          </cell>
          <cell r="C69" t="str">
            <v>SOB INTERVENÇÃO - EM FUNCIONAMENTO</v>
          </cell>
          <cell r="D69" t="str">
            <v>SOB INTERVENÇÃO</v>
          </cell>
          <cell r="E69" t="str">
            <v>LC 108 / LC 109</v>
          </cell>
          <cell r="F69" t="str">
            <v>Pública Federal</v>
          </cell>
          <cell r="G69" t="str">
            <v>Público</v>
          </cell>
          <cell r="H69" t="str">
            <v>Não</v>
          </cell>
          <cell r="I69">
            <v>3018611979</v>
          </cell>
          <cell r="J69">
            <v>29061</v>
          </cell>
          <cell r="K69">
            <v>1979</v>
          </cell>
          <cell r="L69" t="str">
            <v>julho</v>
          </cell>
          <cell r="M69">
            <v>29061</v>
          </cell>
          <cell r="N69"/>
          <cell r="O69">
            <v>2</v>
          </cell>
          <cell r="P69">
            <v>2</v>
          </cell>
          <cell r="Q69" t="str">
            <v>AV GENERALISSIMO DEODORO</v>
          </cell>
          <cell r="R69" t="str">
            <v>66.055-240</v>
          </cell>
          <cell r="S69" t="str">
            <v>BELEM</v>
          </cell>
          <cell r="T69" t="str">
            <v>PA</v>
          </cell>
          <cell r="U69" t="str">
            <v>WWW.CAPAF.ORG.BR</v>
          </cell>
          <cell r="V69" t="str">
            <v>ERMG</v>
          </cell>
          <cell r="W69">
            <v>45265.250254629602</v>
          </cell>
        </row>
        <row r="70">
          <cell r="A70" t="str">
            <v>CAPEB</v>
          </cell>
          <cell r="B70" t="str">
            <v>07.080.369/0001-09</v>
          </cell>
          <cell r="C70" t="str">
            <v>ENCERRADA - POR CANCELAMENTO</v>
          </cell>
          <cell r="D70" t="str">
            <v>ENCERRADA</v>
          </cell>
          <cell r="E70" t="str">
            <v>LC 108 / LC 109</v>
          </cell>
          <cell r="F70" t="str">
            <v>Pública Estadual</v>
          </cell>
          <cell r="G70" t="str">
            <v>Público</v>
          </cell>
          <cell r="H70" t="str">
            <v>Não</v>
          </cell>
          <cell r="I70">
            <v>3018821979</v>
          </cell>
          <cell r="J70">
            <v>28998</v>
          </cell>
          <cell r="K70">
            <v>1979</v>
          </cell>
          <cell r="L70" t="str">
            <v>maio</v>
          </cell>
          <cell r="M70">
            <v>28998</v>
          </cell>
          <cell r="N70">
            <v>38477</v>
          </cell>
          <cell r="O70">
            <v>0</v>
          </cell>
          <cell r="P70">
            <v>0</v>
          </cell>
          <cell r="Q70"/>
          <cell r="R70"/>
          <cell r="S70" t="str">
            <v>FORTALEZA</v>
          </cell>
          <cell r="T70" t="str">
            <v>CE</v>
          </cell>
          <cell r="U70"/>
          <cell r="V70" t="str">
            <v>ERPE</v>
          </cell>
          <cell r="W70">
            <v>45265.250254629602</v>
          </cell>
        </row>
        <row r="71">
          <cell r="A71" t="str">
            <v>CAPEF</v>
          </cell>
          <cell r="B71" t="str">
            <v>07.273.170/0001-99</v>
          </cell>
          <cell r="C71" t="str">
            <v>NORMAL - EM FUNCIONAMENTO</v>
          </cell>
          <cell r="D71" t="str">
            <v>NORMAL</v>
          </cell>
          <cell r="E71" t="str">
            <v>LC 108 / LC 109</v>
          </cell>
          <cell r="F71" t="str">
            <v>Pública Federal</v>
          </cell>
          <cell r="G71" t="str">
            <v>Público</v>
          </cell>
          <cell r="H71" t="str">
            <v>Não</v>
          </cell>
          <cell r="I71">
            <v>3017951979</v>
          </cell>
          <cell r="J71">
            <v>29311</v>
          </cell>
          <cell r="K71">
            <v>1980</v>
          </cell>
          <cell r="L71" t="str">
            <v>março</v>
          </cell>
          <cell r="M71">
            <v>29311</v>
          </cell>
          <cell r="N71"/>
          <cell r="O71">
            <v>3</v>
          </cell>
          <cell r="P71">
            <v>3</v>
          </cell>
          <cell r="Q71" t="str">
            <v>AV SANTOS DUMONT, 771</v>
          </cell>
          <cell r="R71" t="str">
            <v>60.150-160</v>
          </cell>
          <cell r="S71" t="str">
            <v>FORTALEZA</v>
          </cell>
          <cell r="T71" t="str">
            <v>CE</v>
          </cell>
          <cell r="U71" t="str">
            <v>www.capef.com.br</v>
          </cell>
          <cell r="V71" t="str">
            <v>ERPE</v>
          </cell>
          <cell r="W71">
            <v>45265.250254629602</v>
          </cell>
        </row>
        <row r="72">
          <cell r="A72" t="str">
            <v>CAPESESP</v>
          </cell>
          <cell r="B72" t="str">
            <v>30.036.685/0001-97</v>
          </cell>
          <cell r="C72" t="str">
            <v>NORMAL - EM FUNCIONAMENTO</v>
          </cell>
          <cell r="D72" t="str">
            <v>NORMAL</v>
          </cell>
          <cell r="E72" t="str">
            <v>LC 108 / LC 109</v>
          </cell>
          <cell r="F72" t="str">
            <v>Pública Federal</v>
          </cell>
          <cell r="G72" t="str">
            <v>Público</v>
          </cell>
          <cell r="H72" t="str">
            <v>Não</v>
          </cell>
          <cell r="I72">
            <v>3018321979</v>
          </cell>
          <cell r="J72">
            <v>30685</v>
          </cell>
          <cell r="K72">
            <v>1984</v>
          </cell>
          <cell r="L72" t="str">
            <v>janeiro</v>
          </cell>
          <cell r="M72">
            <v>31048</v>
          </cell>
          <cell r="N72"/>
          <cell r="O72">
            <v>5</v>
          </cell>
          <cell r="P72">
            <v>18</v>
          </cell>
          <cell r="Q72" t="str">
            <v>AV MARECHAL CAMARA 160 S/633A637 E 733 A 737</v>
          </cell>
          <cell r="R72" t="str">
            <v>20.020-080</v>
          </cell>
          <cell r="S72" t="str">
            <v>RIO DE JANEIRO</v>
          </cell>
          <cell r="T72" t="str">
            <v>RJ</v>
          </cell>
          <cell r="U72" t="str">
            <v>WWW.CAPESESP.COM.BR</v>
          </cell>
          <cell r="V72" t="str">
            <v>ERRJ</v>
          </cell>
          <cell r="W72">
            <v>45265.250254629602</v>
          </cell>
        </row>
        <row r="73">
          <cell r="A73" t="str">
            <v>CAPITAL PREV</v>
          </cell>
          <cell r="B73" t="str">
            <v>00.580.481/0001-51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Municipal</v>
          </cell>
          <cell r="G73" t="str">
            <v>Público</v>
          </cell>
          <cell r="H73" t="str">
            <v>Não</v>
          </cell>
          <cell r="I73">
            <v>440000041581994</v>
          </cell>
          <cell r="J73">
            <v>34698</v>
          </cell>
          <cell r="K73">
            <v>1994</v>
          </cell>
          <cell r="L73" t="str">
            <v>dezembro</v>
          </cell>
          <cell r="M73">
            <v>34696</v>
          </cell>
          <cell r="N73"/>
          <cell r="O73">
            <v>3</v>
          </cell>
          <cell r="P73">
            <v>2</v>
          </cell>
          <cell r="Q73" t="str">
            <v>AV PRINCESA ISABEL,</v>
          </cell>
          <cell r="R73" t="str">
            <v>29.010-930</v>
          </cell>
          <cell r="S73" t="str">
            <v>VITORIA</v>
          </cell>
          <cell r="T73" t="str">
            <v>ES</v>
          </cell>
          <cell r="U73" t="str">
            <v>WWW.FAECES.COM.BR</v>
          </cell>
          <cell r="V73" t="str">
            <v>ERMG</v>
          </cell>
          <cell r="W73">
            <v>45265.250254629602</v>
          </cell>
        </row>
        <row r="74">
          <cell r="A74" t="str">
            <v>CAPITAL PREVIDÊNCIA</v>
          </cell>
          <cell r="B74" t="str">
            <v>41.577.801/0001-00</v>
          </cell>
          <cell r="C74" t="str">
            <v>NORMAL - EM FUNCIONAMENTO</v>
          </cell>
          <cell r="D74" t="str">
            <v>NORMAL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4.4011002697202048E+16</v>
          </cell>
          <cell r="J74">
            <v>44218</v>
          </cell>
          <cell r="K74">
            <v>2021</v>
          </cell>
          <cell r="L74" t="str">
            <v>janeiro</v>
          </cell>
          <cell r="M74">
            <v>44245</v>
          </cell>
          <cell r="N74"/>
          <cell r="O74">
            <v>0</v>
          </cell>
          <cell r="P74">
            <v>0</v>
          </cell>
          <cell r="Q74" t="str">
            <v>R FRANCISCO MARENGO</v>
          </cell>
          <cell r="R74" t="str">
            <v>03.313-000</v>
          </cell>
          <cell r="S74" t="str">
            <v>SAO PAULO</v>
          </cell>
          <cell r="T74" t="str">
            <v>SP</v>
          </cell>
          <cell r="U74"/>
          <cell r="V74" t="str">
            <v>ERSP</v>
          </cell>
          <cell r="W74">
            <v>45265.250254629602</v>
          </cell>
        </row>
        <row r="75">
          <cell r="A75" t="str">
            <v>CAPOF</v>
          </cell>
          <cell r="B75" t="str">
            <v>06.252.746/0001-79</v>
          </cell>
          <cell r="C75" t="str">
            <v>NORMAL - EM FUNCIONAMENTO</v>
          </cell>
          <cell r="D75" t="str">
            <v>NORMAL</v>
          </cell>
          <cell r="E75" t="str">
            <v>LC 109</v>
          </cell>
          <cell r="F75" t="str">
            <v>Privada</v>
          </cell>
          <cell r="G75" t="str">
            <v>Privado</v>
          </cell>
          <cell r="H75" t="str">
            <v>Não</v>
          </cell>
          <cell r="I75">
            <v>244221982</v>
          </cell>
          <cell r="J75">
            <v>30949</v>
          </cell>
          <cell r="K75">
            <v>1984</v>
          </cell>
          <cell r="L75" t="str">
            <v>setembro</v>
          </cell>
          <cell r="M75">
            <v>24654</v>
          </cell>
          <cell r="N75"/>
          <cell r="O75">
            <v>2</v>
          </cell>
          <cell r="P75">
            <v>2</v>
          </cell>
          <cell r="Q75" t="str">
            <v>AV. PROFESSOR CARLOS CUNHA,  Nº 3000, LOJA 24, JARACATY SHOPPING</v>
          </cell>
          <cell r="R75" t="str">
            <v>65.076-820</v>
          </cell>
          <cell r="S75" t="str">
            <v>SAO LUIS</v>
          </cell>
          <cell r="T75" t="str">
            <v>MA</v>
          </cell>
          <cell r="U75" t="str">
            <v>WWW.CAPOF.ORG.BR</v>
          </cell>
          <cell r="V75" t="str">
            <v>ERPE</v>
          </cell>
          <cell r="W75">
            <v>45265.250254629602</v>
          </cell>
        </row>
        <row r="76">
          <cell r="A76" t="str">
            <v>CARBOPREV</v>
          </cell>
          <cell r="B76" t="str">
            <v>01.771.969/0001-29</v>
          </cell>
          <cell r="C76" t="str">
            <v>NORMAL - EM FUNCIONAMENTO</v>
          </cell>
          <cell r="D76" t="str">
            <v>NORMAL</v>
          </cell>
          <cell r="E76" t="str">
            <v>LC 109</v>
          </cell>
          <cell r="F76" t="str">
            <v>Privada</v>
          </cell>
          <cell r="G76" t="str">
            <v>Privado</v>
          </cell>
          <cell r="H76" t="str">
            <v>Não</v>
          </cell>
          <cell r="I76">
            <v>440000103129612</v>
          </cell>
          <cell r="J76">
            <v>35411</v>
          </cell>
          <cell r="K76">
            <v>1996</v>
          </cell>
          <cell r="L76" t="str">
            <v>dezembro</v>
          </cell>
          <cell r="M76">
            <v>35704</v>
          </cell>
          <cell r="N76"/>
          <cell r="O76">
            <v>1</v>
          </cell>
          <cell r="P76">
            <v>2</v>
          </cell>
          <cell r="Q76" t="str">
            <v>ROD CONEGO DOMENICO RANGONI (SP-055) S/N KM 267,7 - LES</v>
          </cell>
          <cell r="R76" t="str">
            <v>11.573-901</v>
          </cell>
          <cell r="S76" t="str">
            <v>CUBATAO</v>
          </cell>
          <cell r="T76" t="str">
            <v>SP</v>
          </cell>
          <cell r="U76" t="str">
            <v>PORTALPREV.COM.BR/CARBOPREV</v>
          </cell>
          <cell r="V76" t="str">
            <v>ERSP</v>
          </cell>
          <cell r="W76">
            <v>45265.250254629602</v>
          </cell>
        </row>
        <row r="77">
          <cell r="A77" t="str">
            <v>CARFEPE</v>
          </cell>
          <cell r="B77" t="str">
            <v>73.911.620/0001-56</v>
          </cell>
          <cell r="C77" t="str">
            <v>ENCERRADA - POR INICIATIVA DA EFPC</v>
          </cell>
          <cell r="D77" t="str">
            <v>ENCERRADA</v>
          </cell>
          <cell r="E77" t="str">
            <v>LC 109</v>
          </cell>
          <cell r="F77" t="str">
            <v>Privada</v>
          </cell>
          <cell r="G77" t="str">
            <v>Privado</v>
          </cell>
          <cell r="H77" t="str">
            <v>Não</v>
          </cell>
          <cell r="I77">
            <v>440000024361992</v>
          </cell>
          <cell r="J77">
            <v>34198</v>
          </cell>
          <cell r="K77">
            <v>1993</v>
          </cell>
          <cell r="L77" t="str">
            <v>agosto</v>
          </cell>
          <cell r="M77">
            <v>34325</v>
          </cell>
          <cell r="N77">
            <v>43672</v>
          </cell>
          <cell r="O77">
            <v>0</v>
          </cell>
          <cell r="P77">
            <v>0</v>
          </cell>
          <cell r="Q77" t="str">
            <v>AVENIDA DO CONTORNO 8289 2 E 3 ANDARES</v>
          </cell>
          <cell r="R77" t="str">
            <v>30.110-059</v>
          </cell>
          <cell r="S77" t="str">
            <v>BELO HORIZONTE</v>
          </cell>
          <cell r="T77" t="str">
            <v>MG</v>
          </cell>
          <cell r="U77"/>
          <cell r="V77" t="str">
            <v>ERMG</v>
          </cell>
          <cell r="W77">
            <v>45265.250254629602</v>
          </cell>
        </row>
        <row r="78">
          <cell r="A78" t="str">
            <v>CARGILLPREV</v>
          </cell>
          <cell r="B78" t="str">
            <v>58.926.825/0001-11</v>
          </cell>
          <cell r="C78" t="str">
            <v>NORMAL - EM FUNCIONAMENTO</v>
          </cell>
          <cell r="D78" t="str">
            <v>NORMAL</v>
          </cell>
          <cell r="E78" t="str">
            <v>LC 109</v>
          </cell>
          <cell r="F78" t="str">
            <v>Privada</v>
          </cell>
          <cell r="G78" t="str">
            <v>Privado</v>
          </cell>
          <cell r="H78" t="str">
            <v>Não</v>
          </cell>
          <cell r="I78">
            <v>3.0000003615191984E+16</v>
          </cell>
          <cell r="J78">
            <v>35877</v>
          </cell>
          <cell r="K78">
            <v>1998</v>
          </cell>
          <cell r="L78" t="str">
            <v>março</v>
          </cell>
          <cell r="M78">
            <v>32321</v>
          </cell>
          <cell r="N78"/>
          <cell r="O78">
            <v>3</v>
          </cell>
          <cell r="P78">
            <v>16</v>
          </cell>
          <cell r="Q78" t="str">
            <v>AV DR. CHUCRI ZAIDAN, 1.240 - 6 º ANDAR - TORRE DIAMOND</v>
          </cell>
          <cell r="R78" t="str">
            <v>04.711-130</v>
          </cell>
          <cell r="S78" t="str">
            <v>SAO PAULO</v>
          </cell>
          <cell r="T78" t="str">
            <v>SP</v>
          </cell>
          <cell r="U78" t="str">
            <v>HTTP://WWW.CARGILLPREV.COM.BR</v>
          </cell>
          <cell r="V78" t="str">
            <v>ERSP</v>
          </cell>
          <cell r="W78">
            <v>45265.250254629602</v>
          </cell>
        </row>
        <row r="79">
          <cell r="A79" t="str">
            <v>CARREFOURPREV</v>
          </cell>
          <cell r="B79" t="str">
            <v>66.513.409/0001-10</v>
          </cell>
          <cell r="C79" t="str">
            <v>NORMAL - EM FUNCIONAMENTO</v>
          </cell>
          <cell r="D79" t="str">
            <v>NORMAL</v>
          </cell>
          <cell r="E79" t="str">
            <v>LC 109</v>
          </cell>
          <cell r="F79" t="str">
            <v>Privada</v>
          </cell>
          <cell r="G79" t="str">
            <v>Privado</v>
          </cell>
          <cell r="H79" t="str">
            <v>Não</v>
          </cell>
          <cell r="I79">
            <v>4.4000003116200248E+16</v>
          </cell>
          <cell r="J79">
            <v>37603</v>
          </cell>
          <cell r="K79">
            <v>2002</v>
          </cell>
          <cell r="L79" t="str">
            <v>dezembro</v>
          </cell>
          <cell r="M79">
            <v>37603</v>
          </cell>
          <cell r="N79"/>
          <cell r="O79">
            <v>1</v>
          </cell>
          <cell r="P79">
            <v>13</v>
          </cell>
          <cell r="Q79" t="str">
            <v>RUA GEORGE EASTMAN, 213 - TÉRREO</v>
          </cell>
          <cell r="R79" t="str">
            <v>05.690-000</v>
          </cell>
          <cell r="S79" t="str">
            <v>SAO PAULO</v>
          </cell>
          <cell r="T79" t="str">
            <v>SP</v>
          </cell>
          <cell r="U79" t="str">
            <v>WWW.CARREFOURPREV.COM.BR</v>
          </cell>
          <cell r="V79" t="str">
            <v>ERSP</v>
          </cell>
          <cell r="W79">
            <v>45265.250254629602</v>
          </cell>
        </row>
        <row r="80">
          <cell r="A80" t="str">
            <v>CARTAPREV</v>
          </cell>
          <cell r="B80" t="str">
            <v>08.966.102/0001-78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Instituidor</v>
          </cell>
          <cell r="G80" t="str">
            <v>Instituidor</v>
          </cell>
          <cell r="H80" t="str">
            <v>Não</v>
          </cell>
          <cell r="I80">
            <v>4.400000159920076E+16</v>
          </cell>
          <cell r="J80">
            <v>39217</v>
          </cell>
          <cell r="K80">
            <v>2007</v>
          </cell>
          <cell r="L80" t="str">
            <v>maio</v>
          </cell>
          <cell r="M80">
            <v>39814</v>
          </cell>
          <cell r="N80"/>
          <cell r="O80">
            <v>1</v>
          </cell>
          <cell r="P80">
            <v>5</v>
          </cell>
          <cell r="Q80" t="str">
            <v>SHS QD. 06 ED. BRASIL 21 BL E SLS 615/616/617</v>
          </cell>
          <cell r="R80" t="str">
            <v>70.322-915</v>
          </cell>
          <cell r="S80" t="str">
            <v>BRASILIA</v>
          </cell>
          <cell r="T80" t="str">
            <v>DF</v>
          </cell>
          <cell r="U80" t="str">
            <v>WWW.CNBPREV.ORG.BR</v>
          </cell>
          <cell r="V80" t="str">
            <v>ERDF</v>
          </cell>
          <cell r="W80">
            <v>45265.250254629602</v>
          </cell>
        </row>
        <row r="81">
          <cell r="A81" t="str">
            <v>CASANPREV</v>
          </cell>
          <cell r="B81" t="str">
            <v>09.523.635/0001-48</v>
          </cell>
          <cell r="C81" t="str">
            <v>NORMAL - EM FUNCIONAMENTO</v>
          </cell>
          <cell r="D81" t="str">
            <v>NORMAL</v>
          </cell>
          <cell r="E81" t="str">
            <v>LC 108 / LC 109</v>
          </cell>
          <cell r="F81" t="str">
            <v>Pública Estadual</v>
          </cell>
          <cell r="G81" t="str">
            <v>Público</v>
          </cell>
          <cell r="H81" t="str">
            <v>Não</v>
          </cell>
          <cell r="I81">
            <v>4.4000004632200704E+16</v>
          </cell>
          <cell r="J81">
            <v>39527</v>
          </cell>
          <cell r="K81">
            <v>2008</v>
          </cell>
          <cell r="L81" t="str">
            <v>março</v>
          </cell>
          <cell r="M81">
            <v>39661</v>
          </cell>
          <cell r="N81"/>
          <cell r="O81">
            <v>1</v>
          </cell>
          <cell r="P81">
            <v>2</v>
          </cell>
          <cell r="Q81" t="str">
            <v>AVENIDA RIO BRANCO,404 - TORRE I - SALA 103 E 104</v>
          </cell>
          <cell r="R81" t="str">
            <v>88.015-200</v>
          </cell>
          <cell r="S81" t="str">
            <v>FLORIANOPOLIS</v>
          </cell>
          <cell r="T81" t="str">
            <v>SC</v>
          </cell>
          <cell r="U81" t="str">
            <v>WWW.CASANPREV.COM.BR</v>
          </cell>
          <cell r="V81" t="str">
            <v>ERRS</v>
          </cell>
          <cell r="W81">
            <v>45265.250254629602</v>
          </cell>
        </row>
        <row r="82">
          <cell r="A82" t="str">
            <v>CASFAM</v>
          </cell>
          <cell r="B82" t="str">
            <v>18.742.833/0001-93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3017941979</v>
          </cell>
          <cell r="J82">
            <v>29005</v>
          </cell>
          <cell r="K82">
            <v>1979</v>
          </cell>
          <cell r="L82" t="str">
            <v>maio</v>
          </cell>
          <cell r="M82">
            <v>29005</v>
          </cell>
          <cell r="N82"/>
          <cell r="O82">
            <v>2</v>
          </cell>
          <cell r="P82">
            <v>6</v>
          </cell>
          <cell r="Q82" t="str">
            <v>BERNARDO GUIMARAES</v>
          </cell>
          <cell r="R82" t="str">
            <v>30.140-080</v>
          </cell>
          <cell r="S82" t="str">
            <v>BELO HORIZONTE</v>
          </cell>
          <cell r="T82" t="str">
            <v>MG</v>
          </cell>
          <cell r="U82" t="str">
            <v>WWW.MAISPREVIDENCIA.COM</v>
          </cell>
          <cell r="V82" t="str">
            <v>ERMG</v>
          </cell>
          <cell r="W82">
            <v>45265.250254629602</v>
          </cell>
        </row>
        <row r="83">
          <cell r="A83" t="str">
            <v>CAVA</v>
          </cell>
          <cell r="B83" t="str">
            <v>17.209.370/0001-36</v>
          </cell>
          <cell r="C83" t="str">
            <v>NORMAL - EM FUNCIONAMENTO</v>
          </cell>
          <cell r="D83" t="str">
            <v>NORMAL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3018591979</v>
          </cell>
          <cell r="J83">
            <v>29397</v>
          </cell>
          <cell r="K83">
            <v>1980</v>
          </cell>
          <cell r="L83" t="str">
            <v>junho</v>
          </cell>
          <cell r="M83">
            <v>21309</v>
          </cell>
          <cell r="N83"/>
          <cell r="O83">
            <v>1</v>
          </cell>
          <cell r="P83">
            <v>0</v>
          </cell>
          <cell r="Q83" t="str">
            <v>AVENIDA AMAZONAS</v>
          </cell>
          <cell r="R83" t="str">
            <v>30.180-907</v>
          </cell>
          <cell r="S83" t="str">
            <v>BELO HORIZONTE</v>
          </cell>
          <cell r="T83" t="str">
            <v>MG</v>
          </cell>
          <cell r="U83" t="str">
            <v>WWW.CAVA.ORG.BR</v>
          </cell>
          <cell r="V83" t="str">
            <v>ERMG</v>
          </cell>
          <cell r="W83">
            <v>45265.250254629602</v>
          </cell>
        </row>
        <row r="84">
          <cell r="A84" t="str">
            <v>CBS</v>
          </cell>
          <cell r="B84" t="str">
            <v>32.500.613/0001-84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3018201979</v>
          </cell>
          <cell r="J84">
            <v>29223</v>
          </cell>
          <cell r="K84">
            <v>1980</v>
          </cell>
          <cell r="L84" t="str">
            <v>janeiro</v>
          </cell>
          <cell r="M84">
            <v>29223</v>
          </cell>
          <cell r="N84"/>
          <cell r="O84">
            <v>4</v>
          </cell>
          <cell r="P84">
            <v>14</v>
          </cell>
          <cell r="Q84" t="str">
            <v>AV. DR. CARDOSO DE MELO</v>
          </cell>
          <cell r="R84" t="str">
            <v>04.548-903</v>
          </cell>
          <cell r="S84" t="str">
            <v>SAO PAULO</v>
          </cell>
          <cell r="T84" t="str">
            <v>SP</v>
          </cell>
          <cell r="U84" t="str">
            <v>CBSPREV.COM.BR</v>
          </cell>
          <cell r="V84" t="str">
            <v>ERSP</v>
          </cell>
          <cell r="W84">
            <v>45265.250254629602</v>
          </cell>
        </row>
        <row r="85">
          <cell r="A85" t="str">
            <v>CELOS</v>
          </cell>
          <cell r="B85" t="str">
            <v>82.956.996/0001-78</v>
          </cell>
          <cell r="C85" t="str">
            <v>NORMAL - EM FUNCIONAMENTO</v>
          </cell>
          <cell r="D85" t="str">
            <v>NORMAL</v>
          </cell>
          <cell r="E85" t="str">
            <v>LC 108 / LC 109</v>
          </cell>
          <cell r="F85" t="str">
            <v>Pública Estadual</v>
          </cell>
          <cell r="G85" t="str">
            <v>Público</v>
          </cell>
          <cell r="H85" t="str">
            <v>Não</v>
          </cell>
          <cell r="I85">
            <v>3017831979</v>
          </cell>
          <cell r="J85">
            <v>28993</v>
          </cell>
          <cell r="K85">
            <v>1979</v>
          </cell>
          <cell r="L85" t="str">
            <v>maio</v>
          </cell>
          <cell r="M85">
            <v>27061</v>
          </cell>
          <cell r="N85"/>
          <cell r="O85">
            <v>5</v>
          </cell>
          <cell r="P85">
            <v>3</v>
          </cell>
          <cell r="Q85" t="str">
            <v>AV HERCILIO LUZ 639 ANDAR 06</v>
          </cell>
          <cell r="R85" t="str">
            <v>88.020-000</v>
          </cell>
          <cell r="S85" t="str">
            <v>FLORIANOPOLIS</v>
          </cell>
          <cell r="T85" t="str">
            <v>SC</v>
          </cell>
          <cell r="U85" t="str">
            <v>WWW.CELOS.COM.BR</v>
          </cell>
          <cell r="V85" t="str">
            <v>ERRS</v>
          </cell>
          <cell r="W85">
            <v>45265.250254629602</v>
          </cell>
        </row>
        <row r="86">
          <cell r="A86" t="str">
            <v>CELPOS</v>
          </cell>
          <cell r="B86" t="str">
            <v>11.722.691/0001-53</v>
          </cell>
          <cell r="C86" t="str">
            <v>SEM ATIVIDADES - POR TRANSFERÊNCIA DOS PLANOS</v>
          </cell>
          <cell r="D86" t="str">
            <v>SEM ATIVIDADES</v>
          </cell>
          <cell r="E86" t="str">
            <v>LC 109</v>
          </cell>
          <cell r="F86" t="str">
            <v>Privada</v>
          </cell>
          <cell r="G86" t="str">
            <v>Privado</v>
          </cell>
          <cell r="H86" t="str">
            <v>Não</v>
          </cell>
          <cell r="I86">
            <v>181301980</v>
          </cell>
          <cell r="J86">
            <v>29605</v>
          </cell>
          <cell r="K86">
            <v>1981</v>
          </cell>
          <cell r="L86" t="str">
            <v>janeiro</v>
          </cell>
          <cell r="M86">
            <v>29725</v>
          </cell>
          <cell r="N86">
            <v>44105</v>
          </cell>
          <cell r="O86">
            <v>1</v>
          </cell>
          <cell r="P86">
            <v>0</v>
          </cell>
          <cell r="Q86" t="str">
            <v>RUA JOAO FERNANDES VIEIRA, 190</v>
          </cell>
          <cell r="R86" t="str">
            <v>50.050-200</v>
          </cell>
          <cell r="S86" t="str">
            <v>RECIFE</v>
          </cell>
          <cell r="T86" t="str">
            <v>PE</v>
          </cell>
          <cell r="U86" t="str">
            <v>www.celpos.com.br</v>
          </cell>
          <cell r="V86" t="str">
            <v>ERPE</v>
          </cell>
          <cell r="W86">
            <v>45265.250254629602</v>
          </cell>
        </row>
        <row r="87">
          <cell r="A87" t="str">
            <v>CENTRUS</v>
          </cell>
          <cell r="B87" t="str">
            <v>00.580.571/0001-42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Federal</v>
          </cell>
          <cell r="G87" t="str">
            <v>Público</v>
          </cell>
          <cell r="H87" t="str">
            <v>Não</v>
          </cell>
          <cell r="I87">
            <v>38291979</v>
          </cell>
          <cell r="J87">
            <v>29311</v>
          </cell>
          <cell r="K87">
            <v>1980</v>
          </cell>
          <cell r="L87" t="str">
            <v>março</v>
          </cell>
          <cell r="M87">
            <v>29509</v>
          </cell>
          <cell r="N87"/>
          <cell r="O87">
            <v>4</v>
          </cell>
          <cell r="P87">
            <v>7</v>
          </cell>
          <cell r="Q87" t="str">
            <v>SCN QUADRA 02 BLOCO A  8º ANDAR  - ED.CORPORATE FINANCIAL CENTER</v>
          </cell>
          <cell r="R87" t="str">
            <v>70.712-900</v>
          </cell>
          <cell r="S87" t="str">
            <v>BRASILIA</v>
          </cell>
          <cell r="T87" t="str">
            <v>DF</v>
          </cell>
          <cell r="U87" t="str">
            <v>WWW.CENTRUS.ORG.BR</v>
          </cell>
          <cell r="V87" t="str">
            <v>ERDF</v>
          </cell>
          <cell r="W87">
            <v>45265.250254629602</v>
          </cell>
        </row>
        <row r="88">
          <cell r="A88" t="str">
            <v>CENTRUS/MT</v>
          </cell>
          <cell r="B88" t="str">
            <v>03.533.957/0001-91</v>
          </cell>
          <cell r="C88" t="str">
            <v>LIQUIDAÇÃO - EM LIQUIDAÇÃO</v>
          </cell>
          <cell r="D88" t="str">
            <v>LIQUIDAÇÃO</v>
          </cell>
          <cell r="E88" t="str">
            <v>LC 108 / LC 109</v>
          </cell>
          <cell r="F88" t="str">
            <v>Pública Estadual</v>
          </cell>
          <cell r="G88" t="str">
            <v>Público</v>
          </cell>
          <cell r="H88" t="str">
            <v>Não</v>
          </cell>
          <cell r="I88">
            <v>308831979</v>
          </cell>
          <cell r="J88">
            <v>29126</v>
          </cell>
          <cell r="K88">
            <v>1979</v>
          </cell>
          <cell r="L88" t="str">
            <v>setembro</v>
          </cell>
          <cell r="M88">
            <v>29126</v>
          </cell>
          <cell r="N88"/>
          <cell r="O88">
            <v>1</v>
          </cell>
          <cell r="P88">
            <v>0</v>
          </cell>
          <cell r="Q88" t="str">
            <v>AV HIST RUBENS DE MENDONCA SALA 1.307 N-1856</v>
          </cell>
          <cell r="R88" t="str">
            <v>78.050-040</v>
          </cell>
          <cell r="S88" t="str">
            <v>CUIABA</v>
          </cell>
          <cell r="T88" t="str">
            <v>MT</v>
          </cell>
          <cell r="U88"/>
          <cell r="V88" t="str">
            <v>ERMG</v>
          </cell>
          <cell r="W88">
            <v>45265.250254629602</v>
          </cell>
        </row>
        <row r="89">
          <cell r="A89" t="str">
            <v>CEPLUS</v>
          </cell>
          <cell r="B89" t="str">
            <v>14.498.901/0001-60</v>
          </cell>
          <cell r="C89" t="str">
            <v>LIQUIDAÇÃO - EM LIQUIDAÇÃO</v>
          </cell>
          <cell r="D89" t="str">
            <v>LIQUIDAÇÃO</v>
          </cell>
          <cell r="E89" t="str">
            <v>LC 108 / LC 109</v>
          </cell>
          <cell r="F89" t="str">
            <v>Pública Federal</v>
          </cell>
          <cell r="G89" t="str">
            <v>Público</v>
          </cell>
          <cell r="H89" t="str">
            <v>Não</v>
          </cell>
          <cell r="I89">
            <v>28801978</v>
          </cell>
          <cell r="J89">
            <v>29305</v>
          </cell>
          <cell r="K89">
            <v>1980</v>
          </cell>
          <cell r="L89" t="str">
            <v>março</v>
          </cell>
          <cell r="M89">
            <v>29305</v>
          </cell>
          <cell r="N89"/>
          <cell r="O89">
            <v>1</v>
          </cell>
          <cell r="P89">
            <v>0</v>
          </cell>
          <cell r="Q89" t="str">
            <v>AV CINQUENTENARIO 1100 1 E 2 ANDARES</v>
          </cell>
          <cell r="R89" t="str">
            <v>45.602-748</v>
          </cell>
          <cell r="S89" t="str">
            <v>ITABUNA</v>
          </cell>
          <cell r="T89" t="str">
            <v>BA</v>
          </cell>
          <cell r="U89"/>
          <cell r="V89" t="str">
            <v>ERMG</v>
          </cell>
          <cell r="W89">
            <v>45265.250254629602</v>
          </cell>
        </row>
        <row r="90">
          <cell r="A90" t="str">
            <v>CE-PREVCOM</v>
          </cell>
          <cell r="B90" t="str">
            <v>39.940.699/0001-05</v>
          </cell>
          <cell r="C90" t="str">
            <v>NORMAL - EM FUNCIONAMENTO</v>
          </cell>
          <cell r="D90" t="str">
            <v>NORMAL</v>
          </cell>
          <cell r="E90" t="str">
            <v>LC 108 / LC 109</v>
          </cell>
          <cell r="F90" t="str">
            <v>Pública Municipal</v>
          </cell>
          <cell r="G90" t="str">
            <v>Público</v>
          </cell>
          <cell r="H90" t="str">
            <v>Não</v>
          </cell>
          <cell r="I90">
            <v>4.4011007240201904E+16</v>
          </cell>
          <cell r="J90">
            <v>43880</v>
          </cell>
          <cell r="K90">
            <v>2020</v>
          </cell>
          <cell r="L90" t="str">
            <v>fevereiro</v>
          </cell>
          <cell r="M90">
            <v>44040</v>
          </cell>
          <cell r="N90"/>
          <cell r="O90">
            <v>2</v>
          </cell>
          <cell r="P90">
            <v>21</v>
          </cell>
          <cell r="Q90" t="str">
            <v>R VINTE E CINCO DE MARCO</v>
          </cell>
          <cell r="R90" t="str">
            <v>60.060-120</v>
          </cell>
          <cell r="S90" t="str">
            <v>FORTALEZA</v>
          </cell>
          <cell r="T90" t="str">
            <v>CE</v>
          </cell>
          <cell r="U90"/>
          <cell r="V90" t="str">
            <v>ERPE</v>
          </cell>
          <cell r="W90">
            <v>45265.250254629602</v>
          </cell>
        </row>
        <row r="91">
          <cell r="A91" t="str">
            <v>CERES</v>
          </cell>
          <cell r="B91" t="str">
            <v>00.532.804/0001-31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Federal</v>
          </cell>
          <cell r="G91" t="str">
            <v>Público</v>
          </cell>
          <cell r="H91" t="str">
            <v>Não</v>
          </cell>
          <cell r="I91">
            <v>3018891979</v>
          </cell>
          <cell r="J91">
            <v>29055</v>
          </cell>
          <cell r="K91">
            <v>1979</v>
          </cell>
          <cell r="L91" t="str">
            <v>julho</v>
          </cell>
          <cell r="M91">
            <v>29068</v>
          </cell>
          <cell r="N91"/>
          <cell r="O91">
            <v>18</v>
          </cell>
          <cell r="P91">
            <v>10</v>
          </cell>
          <cell r="Q91" t="str">
            <v>SHC/NORTE CL 202 BL C LJ 95 TER LJ 85 SUB N. 15 SB 1PV.</v>
          </cell>
          <cell r="R91" t="str">
            <v>70.001-970</v>
          </cell>
          <cell r="S91" t="str">
            <v>BRASILIA</v>
          </cell>
          <cell r="T91" t="str">
            <v>DF</v>
          </cell>
          <cell r="U91" t="str">
            <v>WWW.CERES.ORG.BR</v>
          </cell>
          <cell r="V91" t="str">
            <v>ERDF</v>
          </cell>
          <cell r="W91">
            <v>45265.250254629602</v>
          </cell>
        </row>
        <row r="92">
          <cell r="A92" t="str">
            <v>CIASPREV</v>
          </cell>
          <cell r="B92" t="str">
            <v>08.071.645/0001-27</v>
          </cell>
          <cell r="C92" t="str">
            <v>NORMAL - EM FUNCIONAMENTO</v>
          </cell>
          <cell r="D92" t="str">
            <v>NORMAL</v>
          </cell>
          <cell r="E92" t="str">
            <v>LC 109</v>
          </cell>
          <cell r="F92" t="str">
            <v>Instituidor</v>
          </cell>
          <cell r="G92" t="str">
            <v>Instituidor</v>
          </cell>
          <cell r="H92" t="str">
            <v>Não</v>
          </cell>
          <cell r="I92">
            <v>4.4011000005200496E+16</v>
          </cell>
          <cell r="J92">
            <v>38664</v>
          </cell>
          <cell r="K92">
            <v>2005</v>
          </cell>
          <cell r="L92" t="str">
            <v>novembro</v>
          </cell>
          <cell r="M92">
            <v>39029</v>
          </cell>
          <cell r="N92"/>
          <cell r="O92">
            <v>1</v>
          </cell>
          <cell r="P92">
            <v>0</v>
          </cell>
          <cell r="Q92" t="str">
            <v>RUA FRANCISCO MARENGO</v>
          </cell>
          <cell r="R92" t="str">
            <v>03.313-001</v>
          </cell>
          <cell r="S92" t="str">
            <v>SAO PAULO</v>
          </cell>
          <cell r="T92" t="str">
            <v>SP</v>
          </cell>
          <cell r="U92" t="str">
            <v>WWW.CIASPREV.COM.BR</v>
          </cell>
          <cell r="V92" t="str">
            <v>ERSP</v>
          </cell>
          <cell r="W92">
            <v>45265.250254629602</v>
          </cell>
        </row>
        <row r="93">
          <cell r="A93" t="str">
            <v>CIBRIUS</v>
          </cell>
          <cell r="B93" t="str">
            <v>00.531.590/0001-89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3017681979</v>
          </cell>
          <cell r="J93">
            <v>28927</v>
          </cell>
          <cell r="K93">
            <v>1979</v>
          </cell>
          <cell r="L93" t="str">
            <v>março</v>
          </cell>
          <cell r="M93">
            <v>28922</v>
          </cell>
          <cell r="N93"/>
          <cell r="O93">
            <v>3</v>
          </cell>
          <cell r="P93">
            <v>2</v>
          </cell>
          <cell r="Q93" t="str">
            <v>SCRN 706/707, BLOCO D, Nº 42, SALAS 101/301</v>
          </cell>
          <cell r="R93" t="str">
            <v>70.740-640</v>
          </cell>
          <cell r="S93" t="str">
            <v>BRASILIA</v>
          </cell>
          <cell r="T93" t="str">
            <v>DF</v>
          </cell>
          <cell r="U93" t="str">
            <v>www.cibrius.com.br</v>
          </cell>
          <cell r="V93" t="str">
            <v>ERDF</v>
          </cell>
          <cell r="W93">
            <v>45265.250254629602</v>
          </cell>
        </row>
        <row r="94">
          <cell r="A94" t="str">
            <v>CIC-PREV</v>
          </cell>
          <cell r="B94" t="str">
            <v>02.328.630/0001-15</v>
          </cell>
          <cell r="C94" t="str">
            <v>ENCERRADA - POR INICIATIVA DA EFPC</v>
          </cell>
          <cell r="D94" t="str">
            <v>ENCERRADA</v>
          </cell>
          <cell r="E94" t="str">
            <v>LC 109</v>
          </cell>
          <cell r="F94" t="str">
            <v>Privada</v>
          </cell>
          <cell r="G94" t="str">
            <v>Privado</v>
          </cell>
          <cell r="H94" t="str">
            <v>Não</v>
          </cell>
          <cell r="I94">
            <v>440000049051997</v>
          </cell>
          <cell r="J94">
            <v>35657</v>
          </cell>
          <cell r="K94">
            <v>1997</v>
          </cell>
          <cell r="L94" t="str">
            <v>agosto</v>
          </cell>
          <cell r="M94">
            <v>35817</v>
          </cell>
          <cell r="N94">
            <v>40696</v>
          </cell>
          <cell r="O94">
            <v>0</v>
          </cell>
          <cell r="P94">
            <v>0</v>
          </cell>
          <cell r="Q94" t="str">
            <v>ITALO VICTOR BERSANI 1134</v>
          </cell>
          <cell r="R94" t="str">
            <v>95.050-520</v>
          </cell>
          <cell r="S94" t="str">
            <v>CAXIAS DO SUL</v>
          </cell>
          <cell r="T94" t="str">
            <v>RS</v>
          </cell>
          <cell r="U94"/>
          <cell r="V94" t="str">
            <v>ERRS</v>
          </cell>
          <cell r="W94">
            <v>45265.250254629602</v>
          </cell>
        </row>
        <row r="95">
          <cell r="A95" t="str">
            <v>CIFRAO</v>
          </cell>
          <cell r="B95" t="str">
            <v>30.509.566/0001-04</v>
          </cell>
          <cell r="C95" t="str">
            <v>NORMAL - EM FUNCIONAMENTO</v>
          </cell>
          <cell r="D95" t="str">
            <v>NORMAL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3025511979</v>
          </cell>
          <cell r="J95">
            <v>29200</v>
          </cell>
          <cell r="K95">
            <v>1979</v>
          </cell>
          <cell r="L95" t="str">
            <v>dezembro</v>
          </cell>
          <cell r="M95">
            <v>29312</v>
          </cell>
          <cell r="N95"/>
          <cell r="O95">
            <v>2</v>
          </cell>
          <cell r="P95">
            <v>2</v>
          </cell>
          <cell r="Q95" t="str">
            <v>RUA RENE BITTENCOURT</v>
          </cell>
          <cell r="R95" t="str">
            <v>23.565-902</v>
          </cell>
          <cell r="S95" t="str">
            <v>RIO DE JANEIRO</v>
          </cell>
          <cell r="T95" t="str">
            <v>RJ</v>
          </cell>
          <cell r="U95" t="str">
            <v>WWW.CIFRAO.COM.BR</v>
          </cell>
          <cell r="V95" t="str">
            <v>ERRJ</v>
          </cell>
          <cell r="W95">
            <v>45265.250254629602</v>
          </cell>
        </row>
        <row r="96">
          <cell r="A96" t="str">
            <v>CISPER PP</v>
          </cell>
          <cell r="B96" t="str">
            <v>73.780.306/0001-81</v>
          </cell>
          <cell r="C96" t="str">
            <v>ENCERRADA - POR INICIATIVA DA EFPC</v>
          </cell>
          <cell r="D96" t="str">
            <v>ENCERRADA</v>
          </cell>
          <cell r="E96" t="str">
            <v>LC 109</v>
          </cell>
          <cell r="F96" t="str">
            <v>Privada</v>
          </cell>
          <cell r="G96" t="str">
            <v>Privado</v>
          </cell>
          <cell r="H96" t="str">
            <v>Não</v>
          </cell>
          <cell r="I96">
            <v>440000028771993</v>
          </cell>
          <cell r="J96">
            <v>34242</v>
          </cell>
          <cell r="K96">
            <v>1993</v>
          </cell>
          <cell r="L96" t="str">
            <v>setembro</v>
          </cell>
          <cell r="M96">
            <v>34304</v>
          </cell>
          <cell r="N96">
            <v>40732</v>
          </cell>
          <cell r="O96">
            <v>0</v>
          </cell>
          <cell r="P96">
            <v>0</v>
          </cell>
          <cell r="Q96" t="str">
            <v>AV. OLAVO EGIDIO DE SOUZA ARANHA S/N</v>
          </cell>
          <cell r="R96" t="str">
            <v>03.822-900</v>
          </cell>
          <cell r="S96" t="str">
            <v>SAO PAULO</v>
          </cell>
          <cell r="T96" t="str">
            <v>SP</v>
          </cell>
          <cell r="U96"/>
          <cell r="V96" t="str">
            <v>ERSP</v>
          </cell>
          <cell r="W96">
            <v>45265.250254629602</v>
          </cell>
        </row>
        <row r="97">
          <cell r="A97" t="str">
            <v>CITIPREVI</v>
          </cell>
          <cell r="B97" t="str">
            <v>29.415.858/0001-07</v>
          </cell>
          <cell r="C97" t="str">
            <v>NORMAL - EM FUNCIONAMENTO</v>
          </cell>
          <cell r="D97" t="str">
            <v>NORMAL</v>
          </cell>
          <cell r="E97" t="str">
            <v>LC 109</v>
          </cell>
          <cell r="F97" t="str">
            <v>Privada</v>
          </cell>
          <cell r="G97" t="str">
            <v>Privado</v>
          </cell>
          <cell r="H97" t="str">
            <v>Não</v>
          </cell>
          <cell r="I97">
            <v>300000015941984</v>
          </cell>
          <cell r="J97">
            <v>31401</v>
          </cell>
          <cell r="K97">
            <v>1985</v>
          </cell>
          <cell r="L97" t="str">
            <v>dezembro</v>
          </cell>
          <cell r="M97">
            <v>32356</v>
          </cell>
          <cell r="N97"/>
          <cell r="O97">
            <v>4</v>
          </cell>
          <cell r="P97">
            <v>16</v>
          </cell>
          <cell r="Q97" t="str">
            <v>AV PAULISTA 1111 15 ANDAR PARTE</v>
          </cell>
          <cell r="R97" t="str">
            <v>01.311-920</v>
          </cell>
          <cell r="S97" t="str">
            <v>SAO PAULO</v>
          </cell>
          <cell r="T97" t="str">
            <v>SP</v>
          </cell>
          <cell r="U97"/>
          <cell r="V97" t="str">
            <v>ERSP</v>
          </cell>
          <cell r="W97">
            <v>45265.250254629602</v>
          </cell>
        </row>
        <row r="98">
          <cell r="A98" t="str">
            <v>COHAPREV</v>
          </cell>
          <cell r="B98" t="str">
            <v>04.388.199/0001-28</v>
          </cell>
          <cell r="C98" t="str">
            <v>ENCERRADA - POR INICIATIVA DA EFPC</v>
          </cell>
          <cell r="D98" t="str">
            <v>ENCERRADA</v>
          </cell>
          <cell r="E98" t="str">
            <v>LC 108 / LC 109</v>
          </cell>
          <cell r="F98" t="str">
            <v>Pública Estadual</v>
          </cell>
          <cell r="G98" t="str">
            <v>Público</v>
          </cell>
          <cell r="H98" t="str">
            <v>Não</v>
          </cell>
          <cell r="I98">
            <v>4.400000255720004E+16</v>
          </cell>
          <cell r="J98">
            <v>36891</v>
          </cell>
          <cell r="K98">
            <v>2000</v>
          </cell>
          <cell r="L98" t="str">
            <v>dezembro</v>
          </cell>
          <cell r="M98">
            <v>37015</v>
          </cell>
          <cell r="N98">
            <v>42354</v>
          </cell>
          <cell r="O98">
            <v>0</v>
          </cell>
          <cell r="P98">
            <v>0</v>
          </cell>
          <cell r="Q98" t="str">
            <v>R MARECHAL DEODORO,1133  -  1º ANDAR</v>
          </cell>
          <cell r="R98" t="str">
            <v>80.060-010</v>
          </cell>
          <cell r="S98" t="str">
            <v>CURITIBA</v>
          </cell>
          <cell r="T98" t="str">
            <v>PR</v>
          </cell>
          <cell r="U98" t="str">
            <v>www.cohaprev.com.br</v>
          </cell>
          <cell r="V98" t="str">
            <v>ERRS</v>
          </cell>
          <cell r="W98">
            <v>45265.250254629602</v>
          </cell>
        </row>
        <row r="99">
          <cell r="A99" t="str">
            <v>COMPESAPREV</v>
          </cell>
          <cell r="B99" t="str">
            <v>12.585.261/0001-08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Estadual</v>
          </cell>
          <cell r="G99" t="str">
            <v>Público</v>
          </cell>
          <cell r="H99" t="str">
            <v>Não</v>
          </cell>
          <cell r="I99">
            <v>300000055851986</v>
          </cell>
          <cell r="J99">
            <v>31835</v>
          </cell>
          <cell r="K99">
            <v>1987</v>
          </cell>
          <cell r="L99" t="str">
            <v>fevereiro</v>
          </cell>
          <cell r="M99">
            <v>31959</v>
          </cell>
          <cell r="N99"/>
          <cell r="O99">
            <v>3</v>
          </cell>
          <cell r="P99">
            <v>1</v>
          </cell>
          <cell r="Q99" t="str">
            <v>R AUGUSTO RODRIGUES</v>
          </cell>
          <cell r="R99" t="str">
            <v>52.030-215</v>
          </cell>
          <cell r="S99" t="str">
            <v>RECIFE</v>
          </cell>
          <cell r="T99" t="str">
            <v>PE</v>
          </cell>
          <cell r="U99" t="str">
            <v>WWW.COMPESAPREV.COM.BR</v>
          </cell>
          <cell r="V99" t="str">
            <v>ERPE</v>
          </cell>
          <cell r="W99">
            <v>45265.250254629602</v>
          </cell>
        </row>
        <row r="100">
          <cell r="A100" t="str">
            <v>COMSHELL</v>
          </cell>
          <cell r="B100" t="str">
            <v>30.495.634/0001-23</v>
          </cell>
          <cell r="C100" t="str">
            <v>NORMAL - EM FUNCIONAMENTO</v>
          </cell>
          <cell r="D100" t="str">
            <v>NORMAL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118401979</v>
          </cell>
          <cell r="J100">
            <v>29313</v>
          </cell>
          <cell r="K100">
            <v>1980</v>
          </cell>
          <cell r="L100" t="str">
            <v>abril</v>
          </cell>
          <cell r="M100">
            <v>29382</v>
          </cell>
          <cell r="N100"/>
          <cell r="O100">
            <v>2</v>
          </cell>
          <cell r="P100">
            <v>1</v>
          </cell>
          <cell r="Q100" t="str">
            <v>AV REPUBLICA DO CHILE</v>
          </cell>
          <cell r="R100" t="str">
            <v>20.031-170</v>
          </cell>
          <cell r="S100" t="str">
            <v>RIO DE JANEIRO</v>
          </cell>
          <cell r="T100" t="str">
            <v>RJ</v>
          </cell>
          <cell r="U100" t="str">
            <v>WWW.PORTALPREV.COM.BR/COMSHELL</v>
          </cell>
          <cell r="V100" t="str">
            <v>ERRJ</v>
          </cell>
          <cell r="W100">
            <v>45265.250254629602</v>
          </cell>
        </row>
        <row r="101">
          <cell r="A101" t="str">
            <v>CORRENTE</v>
          </cell>
          <cell r="B101" t="str">
            <v>55.292.833/0001-65</v>
          </cell>
          <cell r="C101" t="str">
            <v>ENCERRADA - POR INICIATIVA DA EFPC</v>
          </cell>
          <cell r="D101" t="str">
            <v>ENCERRADA</v>
          </cell>
          <cell r="E101" t="str">
            <v>LC 109</v>
          </cell>
          <cell r="F101" t="str">
            <v>Privada</v>
          </cell>
          <cell r="G101" t="str">
            <v>Privado</v>
          </cell>
          <cell r="H101" t="str">
            <v>Não</v>
          </cell>
          <cell r="I101">
            <v>35741985</v>
          </cell>
          <cell r="J101">
            <v>31863</v>
          </cell>
          <cell r="K101">
            <v>1987</v>
          </cell>
          <cell r="L101" t="str">
            <v>março</v>
          </cell>
          <cell r="M101">
            <v>31898</v>
          </cell>
          <cell r="N101">
            <v>42275</v>
          </cell>
          <cell r="O101">
            <v>0</v>
          </cell>
          <cell r="P101">
            <v>0</v>
          </cell>
          <cell r="Q101" t="str">
            <v>RUA DO MANIFESTO, 705, SL 16 J</v>
          </cell>
          <cell r="R101" t="str">
            <v>04.209-000</v>
          </cell>
          <cell r="S101" t="str">
            <v>SAO PAULO</v>
          </cell>
          <cell r="T101" t="str">
            <v>SP</v>
          </cell>
          <cell r="U101"/>
          <cell r="V101" t="str">
            <v>ERSP</v>
          </cell>
          <cell r="W101">
            <v>45265.250254629602</v>
          </cell>
        </row>
        <row r="102">
          <cell r="A102" t="str">
            <v>CP PREV</v>
          </cell>
          <cell r="B102" t="str">
            <v>74.162.934/0001-66</v>
          </cell>
          <cell r="C102" t="str">
            <v>NORMAL - EM FUNCIONAMENTO</v>
          </cell>
          <cell r="D102" t="str">
            <v>NORMAL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3400000287693</v>
          </cell>
          <cell r="J102">
            <v>34262</v>
          </cell>
          <cell r="K102">
            <v>1993</v>
          </cell>
          <cell r="L102" t="str">
            <v>outubro</v>
          </cell>
          <cell r="M102">
            <v>34335</v>
          </cell>
          <cell r="N102"/>
          <cell r="O102">
            <v>1</v>
          </cell>
          <cell r="P102">
            <v>2</v>
          </cell>
          <cell r="Q102" t="str">
            <v>R RIO GRANDE 752</v>
          </cell>
          <cell r="R102" t="str">
            <v>04.018-002</v>
          </cell>
          <cell r="S102" t="str">
            <v>SAO PAULO</v>
          </cell>
          <cell r="T102" t="str">
            <v>SP</v>
          </cell>
          <cell r="U102" t="str">
            <v>WWW.CPPREV.COM.BR</v>
          </cell>
          <cell r="V102" t="str">
            <v>ERSP</v>
          </cell>
          <cell r="W102">
            <v>45265.250254629602</v>
          </cell>
        </row>
        <row r="103">
          <cell r="A103" t="str">
            <v>CREDIPREV</v>
          </cell>
          <cell r="B103" t="str">
            <v>21.125.802/0001-06</v>
          </cell>
          <cell r="C103" t="str">
            <v>SEM ATIVIDADES - COM PENDÊNCIAS PARA CANCELAMENTO</v>
          </cell>
          <cell r="D103" t="str">
            <v>SEM ATIVIDADES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3018471979</v>
          </cell>
          <cell r="J103">
            <v>29048</v>
          </cell>
          <cell r="K103">
            <v>1979</v>
          </cell>
          <cell r="L103" t="str">
            <v>julho</v>
          </cell>
          <cell r="M103">
            <v>29123</v>
          </cell>
          <cell r="N103"/>
          <cell r="O103">
            <v>0</v>
          </cell>
          <cell r="P103">
            <v>0</v>
          </cell>
          <cell r="Q103" t="str">
            <v>RUA DA BAHIA, 951 - 8 ANDAR</v>
          </cell>
          <cell r="R103" t="str">
            <v>30.160-011</v>
          </cell>
          <cell r="S103" t="str">
            <v>BELO HORIZONTE</v>
          </cell>
          <cell r="T103" t="str">
            <v>MG</v>
          </cell>
          <cell r="U103" t="str">
            <v>WWW.CREDIPREV.COM.BR</v>
          </cell>
          <cell r="V103" t="str">
            <v>ERMG</v>
          </cell>
          <cell r="W103">
            <v>45265.250254629602</v>
          </cell>
        </row>
        <row r="104">
          <cell r="A104" t="str">
            <v>CREMERPREV</v>
          </cell>
          <cell r="B104" t="str">
            <v>00.531.896/0001-35</v>
          </cell>
          <cell r="C104" t="str">
            <v>ENCERRADA - POR INICIATIVA DA EFPC</v>
          </cell>
          <cell r="D104" t="str">
            <v>ENCERRADA</v>
          </cell>
          <cell r="E104" t="str">
            <v>LC 109</v>
          </cell>
          <cell r="F104" t="str">
            <v>Privada</v>
          </cell>
          <cell r="G104" t="str">
            <v>Privado</v>
          </cell>
          <cell r="H104" t="str">
            <v>Não</v>
          </cell>
          <cell r="I104">
            <v>440000042251994</v>
          </cell>
          <cell r="J104">
            <v>34697</v>
          </cell>
          <cell r="K104">
            <v>1994</v>
          </cell>
          <cell r="L104" t="str">
            <v>dezembro</v>
          </cell>
          <cell r="M104">
            <v>34701</v>
          </cell>
          <cell r="N104">
            <v>41283</v>
          </cell>
          <cell r="O104">
            <v>0</v>
          </cell>
          <cell r="P104">
            <v>0</v>
          </cell>
          <cell r="Q104" t="str">
            <v>R IGUACU 291</v>
          </cell>
          <cell r="R104" t="str">
            <v>89.030-030</v>
          </cell>
          <cell r="S104" t="str">
            <v>BLUMENAU</v>
          </cell>
          <cell r="T104" t="str">
            <v>SC</v>
          </cell>
          <cell r="U104"/>
          <cell r="V104" t="str">
            <v>ERRS</v>
          </cell>
          <cell r="W104">
            <v>45265.250254629602</v>
          </cell>
        </row>
        <row r="105">
          <cell r="A105" t="str">
            <v>CRYOVAC</v>
          </cell>
          <cell r="B105" t="str">
            <v>02.704.733/0001-32</v>
          </cell>
          <cell r="C105" t="str">
            <v>SEM ATIVIDADES - COM PENDÊNCIAS PARA CANCELAMENTO</v>
          </cell>
          <cell r="D105" t="str">
            <v>SEM ATIVIDADES</v>
          </cell>
          <cell r="E105" t="str">
            <v>LC 109</v>
          </cell>
          <cell r="F105" t="str">
            <v>Privada</v>
          </cell>
          <cell r="G105" t="str">
            <v>Privado</v>
          </cell>
          <cell r="H105" t="str">
            <v>Não</v>
          </cell>
          <cell r="I105">
            <v>440000027931998</v>
          </cell>
          <cell r="J105">
            <v>35977</v>
          </cell>
          <cell r="K105">
            <v>1998</v>
          </cell>
          <cell r="L105" t="str">
            <v>julho</v>
          </cell>
          <cell r="M105">
            <v>36634</v>
          </cell>
          <cell r="N105">
            <v>44434</v>
          </cell>
          <cell r="O105">
            <v>0</v>
          </cell>
          <cell r="P105">
            <v>0</v>
          </cell>
          <cell r="Q105" t="str">
            <v>R MERGENTHALER 836</v>
          </cell>
          <cell r="R105" t="str">
            <v>05.311-030</v>
          </cell>
          <cell r="S105" t="str">
            <v>SAO PAULO</v>
          </cell>
          <cell r="T105" t="str">
            <v>SP</v>
          </cell>
          <cell r="U105"/>
          <cell r="V105" t="str">
            <v>ERSP</v>
          </cell>
          <cell r="W105">
            <v>45265.250254629602</v>
          </cell>
        </row>
        <row r="106">
          <cell r="A106" t="str">
            <v>CURITIBAPREV</v>
          </cell>
          <cell r="B106" t="str">
            <v>31.508.921/0001-93</v>
          </cell>
          <cell r="C106" t="str">
            <v>NORMAL - EM FUNCIONAMENTO</v>
          </cell>
          <cell r="D106" t="str">
            <v>NORMAL</v>
          </cell>
          <cell r="E106" t="str">
            <v>LC 108 / LC 109</v>
          </cell>
          <cell r="F106" t="str">
            <v>Pública Municipal</v>
          </cell>
          <cell r="G106" t="str">
            <v>Público</v>
          </cell>
          <cell r="H106" t="str">
            <v>Não</v>
          </cell>
          <cell r="I106">
            <v>4.4011000427201888E+16</v>
          </cell>
          <cell r="J106">
            <v>43172</v>
          </cell>
          <cell r="K106">
            <v>2018</v>
          </cell>
          <cell r="L106" t="str">
            <v>março</v>
          </cell>
          <cell r="M106">
            <v>43374</v>
          </cell>
          <cell r="N106"/>
          <cell r="O106">
            <v>4</v>
          </cell>
          <cell r="P106">
            <v>16</v>
          </cell>
          <cell r="Q106" t="str">
            <v>AV. JOÃO GUALBERTO, 623, 8º ANDAR, CJ 802, TORRE B</v>
          </cell>
          <cell r="R106" t="str">
            <v>80.030-000</v>
          </cell>
          <cell r="S106" t="str">
            <v>CURITIBA</v>
          </cell>
          <cell r="T106" t="str">
            <v>PR</v>
          </cell>
          <cell r="U106" t="str">
            <v>HTTP://WWW.CURITIBAPREV.COM.BR/</v>
          </cell>
          <cell r="V106" t="str">
            <v>ERRS</v>
          </cell>
          <cell r="W106">
            <v>45265.250254629602</v>
          </cell>
        </row>
        <row r="107">
          <cell r="A107" t="str">
            <v>CYAMPREV</v>
          </cell>
          <cell r="B107" t="str">
            <v>65.696.932/0001-66</v>
          </cell>
          <cell r="C107" t="str">
            <v>NORMAL - EM FUNCIONAMENTO</v>
          </cell>
          <cell r="D107" t="str">
            <v>NORMAL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240000001391992</v>
          </cell>
          <cell r="J107">
            <v>33837</v>
          </cell>
          <cell r="K107">
            <v>1992</v>
          </cell>
          <cell r="L107" t="str">
            <v>agosto</v>
          </cell>
          <cell r="M107">
            <v>34029</v>
          </cell>
          <cell r="N107"/>
          <cell r="O107">
            <v>2</v>
          </cell>
          <cell r="P107">
            <v>8</v>
          </cell>
          <cell r="Q107" t="str">
            <v>ALAMEDA ARAGUAIA</v>
          </cell>
          <cell r="R107" t="str">
            <v>06.455-000</v>
          </cell>
          <cell r="S107" t="str">
            <v>BARUERI</v>
          </cell>
          <cell r="T107" t="str">
            <v>SP</v>
          </cell>
          <cell r="U107" t="str">
            <v>WWW.CYAMPREV.COM.BR</v>
          </cell>
          <cell r="V107" t="str">
            <v>ERSP</v>
          </cell>
          <cell r="W107">
            <v>45265.250254629602</v>
          </cell>
        </row>
        <row r="108">
          <cell r="A108" t="str">
            <v>DANAPREV</v>
          </cell>
          <cell r="B108" t="str">
            <v>93.859.569/0001-98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300000022201989</v>
          </cell>
          <cell r="J108">
            <v>32945</v>
          </cell>
          <cell r="K108">
            <v>1990</v>
          </cell>
          <cell r="L108" t="str">
            <v>março</v>
          </cell>
          <cell r="M108">
            <v>32946</v>
          </cell>
          <cell r="N108"/>
          <cell r="O108">
            <v>1</v>
          </cell>
          <cell r="P108">
            <v>2</v>
          </cell>
          <cell r="Q108" t="str">
            <v>RICARDO BRUNO ALBARUS 201 PAVILHAO A, SALA I</v>
          </cell>
          <cell r="R108" t="str">
            <v>94.045-400</v>
          </cell>
          <cell r="S108" t="str">
            <v>GRAVATAI</v>
          </cell>
          <cell r="T108" t="str">
            <v>RS</v>
          </cell>
          <cell r="U108" t="str">
            <v>HTTP://WWW.PORTALPREV.COM.BR/DANAPREV</v>
          </cell>
          <cell r="V108" t="str">
            <v>ERRS</v>
          </cell>
          <cell r="W108">
            <v>45265.250254629602</v>
          </cell>
        </row>
        <row r="109">
          <cell r="A109" t="str">
            <v>DAREXPREV</v>
          </cell>
          <cell r="B109" t="str">
            <v>59.946.038/0001-02</v>
          </cell>
          <cell r="C109" t="str">
            <v>ENCERRADA - POR INICIATIVA DA EFPC</v>
          </cell>
          <cell r="D109" t="str">
            <v>ENCERRADA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3.000000001719886E+16</v>
          </cell>
          <cell r="J109">
            <v>32499</v>
          </cell>
          <cell r="K109">
            <v>1988</v>
          </cell>
          <cell r="L109" t="str">
            <v>dezembro</v>
          </cell>
          <cell r="M109">
            <v>32518</v>
          </cell>
          <cell r="N109">
            <v>43255</v>
          </cell>
          <cell r="O109">
            <v>0</v>
          </cell>
          <cell r="P109">
            <v>0</v>
          </cell>
          <cell r="Q109" t="str">
            <v>AV MOFARREJ 619</v>
          </cell>
          <cell r="R109" t="str">
            <v>05.311-902</v>
          </cell>
          <cell r="S109" t="str">
            <v>SAO PAULO</v>
          </cell>
          <cell r="T109" t="str">
            <v>SP</v>
          </cell>
          <cell r="U109"/>
          <cell r="V109" t="str">
            <v>ERSP</v>
          </cell>
          <cell r="W109">
            <v>45265.250254629602</v>
          </cell>
        </row>
        <row r="110">
          <cell r="A110" t="str">
            <v>DATUSPREV</v>
          </cell>
          <cell r="B110" t="str">
            <v>10.605.283/0001-59</v>
          </cell>
          <cell r="C110" t="str">
            <v>NORMAL - EM FUNCIONAMENTO</v>
          </cell>
          <cell r="D110" t="str">
            <v>NORMAL</v>
          </cell>
          <cell r="E110" t="str">
            <v>LC 108 / LC 109</v>
          </cell>
          <cell r="F110" t="str">
            <v>Pública Municipal</v>
          </cell>
          <cell r="G110" t="str">
            <v>Público</v>
          </cell>
          <cell r="H110" t="str">
            <v>Não</v>
          </cell>
          <cell r="I110">
            <v>4.4000001462200888E+16</v>
          </cell>
          <cell r="J110">
            <v>39751</v>
          </cell>
          <cell r="K110">
            <v>2008</v>
          </cell>
          <cell r="L110" t="str">
            <v>outubro</v>
          </cell>
          <cell r="M110">
            <v>40193</v>
          </cell>
          <cell r="N110"/>
          <cell r="O110">
            <v>1</v>
          </cell>
          <cell r="P110">
            <v>1</v>
          </cell>
          <cell r="Q110" t="str">
            <v>RODOVIA SC 404, KM 4</v>
          </cell>
          <cell r="R110" t="str">
            <v>88.034-000</v>
          </cell>
          <cell r="S110" t="str">
            <v>FLORIANOPOLIS</v>
          </cell>
          <cell r="T110" t="str">
            <v>SC</v>
          </cell>
          <cell r="U110" t="str">
            <v>www.datusprev.com.br</v>
          </cell>
          <cell r="V110" t="str">
            <v>ERRS</v>
          </cell>
          <cell r="W110">
            <v>45265.250254629602</v>
          </cell>
        </row>
        <row r="111">
          <cell r="A111" t="str">
            <v>DCPREV</v>
          </cell>
          <cell r="B111" t="str">
            <v>74.194.853/0001-48</v>
          </cell>
          <cell r="C111" t="str">
            <v>ENCERRADA - POR INICIATIVA DA EFPC</v>
          </cell>
          <cell r="D111" t="str">
            <v>ENCERRADA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440000044021993</v>
          </cell>
          <cell r="J111">
            <v>34316</v>
          </cell>
          <cell r="K111">
            <v>1993</v>
          </cell>
          <cell r="L111" t="str">
            <v>dezembro</v>
          </cell>
          <cell r="M111">
            <v>34418</v>
          </cell>
          <cell r="N111">
            <v>41551</v>
          </cell>
          <cell r="O111">
            <v>0</v>
          </cell>
          <cell r="P111">
            <v>0</v>
          </cell>
          <cell r="Q111" t="str">
            <v>ROD. JORNALISTA FRANCISCO AGUIRRA PROENÇA, S/Nº - KM 8.5</v>
          </cell>
          <cell r="R111" t="str">
            <v>13.186-903</v>
          </cell>
          <cell r="S111" t="str">
            <v>HORTOLANDIA</v>
          </cell>
          <cell r="T111" t="str">
            <v>SP</v>
          </cell>
          <cell r="U111" t="str">
            <v>www.previtec.com.br/itau/dcprev</v>
          </cell>
          <cell r="V111" t="str">
            <v>ERSP</v>
          </cell>
          <cell r="W111">
            <v>45265.250254629602</v>
          </cell>
        </row>
        <row r="112">
          <cell r="A112" t="str">
            <v>DERMINAS</v>
          </cell>
          <cell r="B112" t="str">
            <v>21.855.622/0001-71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165271980</v>
          </cell>
          <cell r="J112">
            <v>29613</v>
          </cell>
          <cell r="K112">
            <v>1981</v>
          </cell>
          <cell r="L112" t="str">
            <v>janeiro</v>
          </cell>
          <cell r="M112">
            <v>29629</v>
          </cell>
          <cell r="N112"/>
          <cell r="O112">
            <v>1</v>
          </cell>
          <cell r="P112">
            <v>1</v>
          </cell>
          <cell r="Q112" t="str">
            <v>AVENIDA DO CONTORNO</v>
          </cell>
          <cell r="R112" t="str">
            <v>30.110-926</v>
          </cell>
          <cell r="S112" t="str">
            <v>BELO HORIZONTE</v>
          </cell>
          <cell r="T112" t="str">
            <v>MG</v>
          </cell>
          <cell r="U112" t="str">
            <v>WWW.DERMINAS.ORG.BR</v>
          </cell>
          <cell r="V112" t="str">
            <v>ERMG</v>
          </cell>
          <cell r="W112">
            <v>45265.250254629602</v>
          </cell>
        </row>
        <row r="113">
          <cell r="A113" t="str">
            <v>DESBAN</v>
          </cell>
          <cell r="B113" t="str">
            <v>19.969.500/0001-64</v>
          </cell>
          <cell r="C113" t="str">
            <v>NORMAL - EM FUNCIONAMENTO</v>
          </cell>
          <cell r="D113" t="str">
            <v>NORMAL</v>
          </cell>
          <cell r="E113" t="str">
            <v>LC 108 / LC 109</v>
          </cell>
          <cell r="F113" t="str">
            <v>Pública Estadual</v>
          </cell>
          <cell r="G113" t="str">
            <v>Público</v>
          </cell>
          <cell r="H113" t="str">
            <v>Não</v>
          </cell>
          <cell r="I113">
            <v>3018451979</v>
          </cell>
          <cell r="J113">
            <v>29158</v>
          </cell>
          <cell r="K113">
            <v>1979</v>
          </cell>
          <cell r="L113" t="str">
            <v>outubro</v>
          </cell>
          <cell r="M113">
            <v>28446</v>
          </cell>
          <cell r="N113"/>
          <cell r="O113">
            <v>5</v>
          </cell>
          <cell r="P113">
            <v>4</v>
          </cell>
          <cell r="Q113" t="str">
            <v>RUA BERNARDO GUIMARÃES</v>
          </cell>
          <cell r="R113" t="str">
            <v>30.140-082</v>
          </cell>
          <cell r="S113" t="str">
            <v>BELO HORIZONTE</v>
          </cell>
          <cell r="T113" t="str">
            <v>MG</v>
          </cell>
          <cell r="U113" t="str">
            <v>HTTP://WWW.DESBAN.ORG.BR</v>
          </cell>
          <cell r="V113" t="str">
            <v>ERMG</v>
          </cell>
          <cell r="W113">
            <v>45265.250254629602</v>
          </cell>
        </row>
        <row r="114">
          <cell r="A114" t="str">
            <v>DF-PREVICOM</v>
          </cell>
          <cell r="B114" t="str">
            <v>32.169.883/0001-54</v>
          </cell>
          <cell r="C114" t="str">
            <v>NORMAL - EM FUNCIONAMENTO</v>
          </cell>
          <cell r="D114" t="str">
            <v>NORMAL</v>
          </cell>
          <cell r="E114" t="str">
            <v>LC 108 / LC 109</v>
          </cell>
          <cell r="F114" t="str">
            <v>Pública Estadual</v>
          </cell>
          <cell r="G114" t="str">
            <v>Público</v>
          </cell>
          <cell r="H114" t="str">
            <v>Não</v>
          </cell>
          <cell r="I114">
            <v>4.4011004673201808E+16</v>
          </cell>
          <cell r="J114">
            <v>43369</v>
          </cell>
          <cell r="K114">
            <v>2018</v>
          </cell>
          <cell r="L114" t="str">
            <v>setembro</v>
          </cell>
          <cell r="M114">
            <v>43395</v>
          </cell>
          <cell r="N114"/>
          <cell r="O114">
            <v>1</v>
          </cell>
          <cell r="P114">
            <v>4</v>
          </cell>
          <cell r="Q114" t="str">
            <v>PC PRACA DO BURITI ANEXO DO PALACIO DO BURITI S/N ANDAR</v>
          </cell>
          <cell r="R114" t="str">
            <v>70.075-900</v>
          </cell>
          <cell r="S114" t="str">
            <v>BRASILIA</v>
          </cell>
          <cell r="T114" t="str">
            <v>DF</v>
          </cell>
          <cell r="U114"/>
          <cell r="V114" t="str">
            <v>ERDF</v>
          </cell>
          <cell r="W114">
            <v>45265.250254629602</v>
          </cell>
        </row>
        <row r="115">
          <cell r="A115" t="str">
            <v>DIVERPREV</v>
          </cell>
          <cell r="B115" t="str">
            <v>65.700.031/0001-09</v>
          </cell>
          <cell r="C115" t="str">
            <v>ENCERRADA - POR CANCELAMENTO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4400000287993</v>
          </cell>
          <cell r="J115">
            <v>34246</v>
          </cell>
          <cell r="K115">
            <v>1993</v>
          </cell>
          <cell r="L115" t="str">
            <v>outubro</v>
          </cell>
          <cell r="M115">
            <v>36238</v>
          </cell>
          <cell r="N115">
            <v>36238</v>
          </cell>
          <cell r="O115">
            <v>0</v>
          </cell>
          <cell r="P115">
            <v>0</v>
          </cell>
          <cell r="Q115"/>
          <cell r="R115"/>
          <cell r="S115" t="str">
            <v>BARUERI</v>
          </cell>
          <cell r="T115" t="str">
            <v>SP</v>
          </cell>
          <cell r="U115"/>
          <cell r="V115" t="str">
            <v>ERSP</v>
          </cell>
          <cell r="W115">
            <v>45265.250254629602</v>
          </cell>
        </row>
        <row r="116">
          <cell r="A116" t="str">
            <v>DURATEX</v>
          </cell>
          <cell r="B116" t="str">
            <v>49.326.374/0001-90</v>
          </cell>
          <cell r="C116" t="str">
            <v>ENCERRADA - POR CANCELAMENTO</v>
          </cell>
          <cell r="D116" t="str">
            <v>ENCERRADA</v>
          </cell>
          <cell r="E116" t="str">
            <v>LC 109</v>
          </cell>
          <cell r="F116" t="str">
            <v>Privada</v>
          </cell>
          <cell r="G116" t="str">
            <v>Privado</v>
          </cell>
          <cell r="H116" t="str">
            <v>Não</v>
          </cell>
          <cell r="I116">
            <v>3018131979</v>
          </cell>
          <cell r="J116">
            <v>29187</v>
          </cell>
          <cell r="K116">
            <v>1979</v>
          </cell>
          <cell r="L116" t="str">
            <v>novembro</v>
          </cell>
          <cell r="M116">
            <v>28367</v>
          </cell>
          <cell r="N116">
            <v>38670</v>
          </cell>
          <cell r="O116">
            <v>0</v>
          </cell>
          <cell r="P116">
            <v>0</v>
          </cell>
          <cell r="Q116"/>
          <cell r="R116"/>
          <cell r="S116" t="str">
            <v>SAO PAULO</v>
          </cell>
          <cell r="T116" t="str">
            <v>SP</v>
          </cell>
          <cell r="U116"/>
          <cell r="V116" t="str">
            <v>ERSP</v>
          </cell>
          <cell r="W116">
            <v>45265.250254629602</v>
          </cell>
        </row>
        <row r="117">
          <cell r="A117" t="str">
            <v>EATONPREV</v>
          </cell>
          <cell r="B117" t="str">
            <v>62.035.209/0001-48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3.0000002002198944E+16</v>
          </cell>
          <cell r="J117">
            <v>32898</v>
          </cell>
          <cell r="K117">
            <v>1990</v>
          </cell>
          <cell r="L117" t="str">
            <v>janeiro</v>
          </cell>
          <cell r="M117">
            <v>33077</v>
          </cell>
          <cell r="N117">
            <v>44736</v>
          </cell>
          <cell r="O117">
            <v>0</v>
          </cell>
          <cell r="P117">
            <v>0</v>
          </cell>
          <cell r="Q117" t="str">
            <v>R CLARK 2061 PREDIO 54</v>
          </cell>
          <cell r="R117" t="str">
            <v>13.279-400</v>
          </cell>
          <cell r="S117" t="str">
            <v>VALINHOS</v>
          </cell>
          <cell r="T117" t="str">
            <v>SP</v>
          </cell>
          <cell r="U117" t="str">
            <v>WWW.EATONPREV.COM.BR</v>
          </cell>
          <cell r="V117" t="str">
            <v>ERSP</v>
          </cell>
          <cell r="W117">
            <v>45265.250254629602</v>
          </cell>
        </row>
        <row r="118">
          <cell r="A118" t="str">
            <v>ECONOMUS</v>
          </cell>
          <cell r="B118" t="str">
            <v>49.320.799/0001-92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Estadual</v>
          </cell>
          <cell r="G118" t="str">
            <v>Público</v>
          </cell>
          <cell r="H118" t="str">
            <v>Não</v>
          </cell>
          <cell r="I118">
            <v>3018391979</v>
          </cell>
          <cell r="J118">
            <v>28369</v>
          </cell>
          <cell r="K118">
            <v>1977</v>
          </cell>
          <cell r="L118" t="str">
            <v>setembro</v>
          </cell>
          <cell r="M118">
            <v>28369</v>
          </cell>
          <cell r="N118"/>
          <cell r="O118">
            <v>5</v>
          </cell>
          <cell r="P118">
            <v>3</v>
          </cell>
          <cell r="Q118" t="str">
            <v>RUA QUIRINO DE ANDRADE   185  -  11O. ANDAR</v>
          </cell>
          <cell r="R118" t="str">
            <v>01.049-902</v>
          </cell>
          <cell r="S118" t="str">
            <v>SAO PAULO</v>
          </cell>
          <cell r="T118" t="str">
            <v>SP</v>
          </cell>
          <cell r="U118" t="str">
            <v>WWW.ECONOMUS.COM.BR</v>
          </cell>
          <cell r="V118" t="str">
            <v>ERSP</v>
          </cell>
          <cell r="W118">
            <v>45265.250254629602</v>
          </cell>
        </row>
        <row r="119">
          <cell r="A119" t="str">
            <v>ECOS</v>
          </cell>
          <cell r="B119" t="str">
            <v>13.220.488/0001-04</v>
          </cell>
          <cell r="C119" t="str">
            <v>NORMAL - EM FUNCIONAMENTO</v>
          </cell>
          <cell r="D119" t="str">
            <v>NORMAL</v>
          </cell>
          <cell r="E119" t="str">
            <v>LC 109</v>
          </cell>
          <cell r="F119" t="str">
            <v>Privada</v>
          </cell>
          <cell r="G119" t="str">
            <v>Privado</v>
          </cell>
          <cell r="H119" t="str">
            <v>Não</v>
          </cell>
          <cell r="I119">
            <v>331831983</v>
          </cell>
          <cell r="J119">
            <v>30396</v>
          </cell>
          <cell r="K119">
            <v>1983</v>
          </cell>
          <cell r="L119" t="str">
            <v>março</v>
          </cell>
          <cell r="M119">
            <v>30312</v>
          </cell>
          <cell r="N119"/>
          <cell r="O119">
            <v>2</v>
          </cell>
          <cell r="P119">
            <v>15</v>
          </cell>
          <cell r="Q119" t="str">
            <v>R. TORQUATO BAHIA EDF.QUIRINO JOSE GOMES3     2 ANDA</v>
          </cell>
          <cell r="R119" t="str">
            <v>40.015-110</v>
          </cell>
          <cell r="S119" t="str">
            <v>SALVADOR</v>
          </cell>
          <cell r="T119" t="str">
            <v>BA</v>
          </cell>
          <cell r="U119" t="str">
            <v>www.fundacaoecos.org.br</v>
          </cell>
          <cell r="V119" t="str">
            <v>ERMG</v>
          </cell>
          <cell r="W119">
            <v>45265.250254629602</v>
          </cell>
        </row>
        <row r="120">
          <cell r="A120" t="str">
            <v>EDS PREV</v>
          </cell>
          <cell r="B120" t="str">
            <v>00.478.709/0001-05</v>
          </cell>
          <cell r="C120" t="str">
            <v>SEM ATIVIDADES - POR RETIRADA TOTAL DE PATROCINADORES</v>
          </cell>
          <cell r="D120" t="str">
            <v>SEM ATIVIDADES</v>
          </cell>
          <cell r="E120" t="str">
            <v>LC 109</v>
          </cell>
          <cell r="F120" t="str">
            <v>Privada</v>
          </cell>
          <cell r="G120" t="str">
            <v>Privado</v>
          </cell>
          <cell r="H120" t="str">
            <v>Não</v>
          </cell>
          <cell r="I120">
            <v>440000025591994</v>
          </cell>
          <cell r="J120">
            <v>34632</v>
          </cell>
          <cell r="K120">
            <v>1994</v>
          </cell>
          <cell r="L120" t="str">
            <v>outubro</v>
          </cell>
          <cell r="M120">
            <v>34759</v>
          </cell>
          <cell r="N120">
            <v>44434</v>
          </cell>
          <cell r="O120">
            <v>0</v>
          </cell>
          <cell r="P120">
            <v>0</v>
          </cell>
          <cell r="Q120" t="str">
            <v>ESTRADA SAMUEL AIZEMBERG 1.707 BLOCO D PISO 01</v>
          </cell>
          <cell r="R120" t="str">
            <v>09.851-550</v>
          </cell>
          <cell r="S120" t="str">
            <v>SAO BERNARDO DO CAMPO</v>
          </cell>
          <cell r="T120" t="str">
            <v>SP</v>
          </cell>
          <cell r="U120" t="str">
            <v>www.portal-hro.com.br/edsprev</v>
          </cell>
          <cell r="V120" t="str">
            <v>ERSP</v>
          </cell>
          <cell r="W120">
            <v>45265.250254629602</v>
          </cell>
        </row>
        <row r="121">
          <cell r="A121" t="str">
            <v>ELANCO PREV</v>
          </cell>
          <cell r="B121" t="str">
            <v>35.761.364/0001-79</v>
          </cell>
          <cell r="C121" t="str">
            <v>NORMAL - EM FUNCIONAMENTO</v>
          </cell>
          <cell r="D121" t="str">
            <v>NORMAL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4.4011007709201808E+16</v>
          </cell>
          <cell r="J121">
            <v>43560</v>
          </cell>
          <cell r="K121">
            <v>2019</v>
          </cell>
          <cell r="L121" t="str">
            <v>abril</v>
          </cell>
          <cell r="M121">
            <v>44074</v>
          </cell>
          <cell r="N121"/>
          <cell r="O121">
            <v>3</v>
          </cell>
          <cell r="P121">
            <v>1</v>
          </cell>
          <cell r="Q121" t="str">
            <v>AV MORUMBI</v>
          </cell>
          <cell r="R121" t="str">
            <v>04.703-900</v>
          </cell>
          <cell r="S121" t="str">
            <v>SAO PAULO</v>
          </cell>
          <cell r="T121" t="str">
            <v>SP</v>
          </cell>
          <cell r="U121"/>
          <cell r="V121" t="str">
            <v>ERSP</v>
          </cell>
          <cell r="W121">
            <v>45265.250254629602</v>
          </cell>
        </row>
        <row r="122">
          <cell r="A122" t="str">
            <v>ELBA</v>
          </cell>
          <cell r="B122" t="str">
            <v>02.023.767/0001-61</v>
          </cell>
          <cell r="C122" t="str">
            <v>ENCERRADA - POR INICIATIVA DA EFPC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440000033861997</v>
          </cell>
          <cell r="J122">
            <v>35590</v>
          </cell>
          <cell r="K122">
            <v>1997</v>
          </cell>
          <cell r="L122" t="str">
            <v>junho</v>
          </cell>
          <cell r="M122">
            <v>35704</v>
          </cell>
          <cell r="N122">
            <v>40295</v>
          </cell>
          <cell r="O122">
            <v>0</v>
          </cell>
          <cell r="P122">
            <v>0</v>
          </cell>
          <cell r="Q122" t="str">
            <v>AV. OLINTO MEIRELES, Nº 45</v>
          </cell>
          <cell r="R122" t="str">
            <v>30.640-010</v>
          </cell>
          <cell r="S122" t="str">
            <v>BELO HORIZONTE</v>
          </cell>
          <cell r="T122" t="str">
            <v>MG</v>
          </cell>
          <cell r="U122"/>
          <cell r="V122" t="str">
            <v>ERMG</v>
          </cell>
          <cell r="W122">
            <v>45265.250254629602</v>
          </cell>
        </row>
        <row r="123">
          <cell r="A123" t="str">
            <v>ELETRA</v>
          </cell>
          <cell r="B123" t="str">
            <v>02.884.385/0001-22</v>
          </cell>
          <cell r="C123" t="str">
            <v>NORMAL - EM FUNCIONAMENTO</v>
          </cell>
          <cell r="D123" t="str">
            <v>NORMAL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175231980</v>
          </cell>
          <cell r="J123">
            <v>29556</v>
          </cell>
          <cell r="K123">
            <v>1980</v>
          </cell>
          <cell r="L123" t="str">
            <v>dezembro</v>
          </cell>
          <cell r="M123">
            <v>29556</v>
          </cell>
          <cell r="N123"/>
          <cell r="O123">
            <v>2</v>
          </cell>
          <cell r="P123">
            <v>4</v>
          </cell>
          <cell r="Q123" t="str">
            <v>RUA 02</v>
          </cell>
          <cell r="R123" t="str">
            <v>74.805-180</v>
          </cell>
          <cell r="S123" t="str">
            <v>GOIANIA</v>
          </cell>
          <cell r="T123" t="str">
            <v>GO</v>
          </cell>
          <cell r="U123" t="str">
            <v>WWW.ELETRA.ORG.BR</v>
          </cell>
          <cell r="V123" t="str">
            <v>ERMG</v>
          </cell>
          <cell r="W123">
            <v>45265.250254629602</v>
          </cell>
        </row>
        <row r="124">
          <cell r="A124" t="str">
            <v>ELETROS</v>
          </cell>
          <cell r="B124" t="str">
            <v>34.268.789/0001-88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Federal</v>
          </cell>
          <cell r="G124" t="str">
            <v>Público</v>
          </cell>
          <cell r="H124" t="str">
            <v>Não</v>
          </cell>
          <cell r="I124">
            <v>3018651979</v>
          </cell>
          <cell r="J124">
            <v>29069</v>
          </cell>
          <cell r="K124">
            <v>1979</v>
          </cell>
          <cell r="L124" t="str">
            <v>agosto</v>
          </cell>
          <cell r="M124">
            <v>29069</v>
          </cell>
          <cell r="N124"/>
          <cell r="O124">
            <v>6</v>
          </cell>
          <cell r="P124">
            <v>8</v>
          </cell>
          <cell r="Q124" t="str">
            <v>RUA URUGUAIANA  174  5, 6 E 7 ANDARES</v>
          </cell>
          <cell r="R124" t="str">
            <v>20.050-092</v>
          </cell>
          <cell r="S124" t="str">
            <v>RIO DE JANEIRO</v>
          </cell>
          <cell r="T124" t="str">
            <v>RJ</v>
          </cell>
          <cell r="U124" t="str">
            <v>HTTP://WWW.ELETROS.COM.BR</v>
          </cell>
          <cell r="V124" t="str">
            <v>ERRJ</v>
          </cell>
          <cell r="W124">
            <v>45265.250254629602</v>
          </cell>
        </row>
        <row r="125">
          <cell r="A125" t="str">
            <v>ELOS</v>
          </cell>
          <cell r="B125" t="str">
            <v>42.286.245/0001-77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3018721979</v>
          </cell>
          <cell r="J125">
            <v>29089</v>
          </cell>
          <cell r="K125">
            <v>1979</v>
          </cell>
          <cell r="L125" t="str">
            <v>agosto</v>
          </cell>
          <cell r="M125">
            <v>29089</v>
          </cell>
          <cell r="N125"/>
          <cell r="O125">
            <v>6</v>
          </cell>
          <cell r="P125">
            <v>4</v>
          </cell>
          <cell r="Q125" t="str">
            <v>PCA. PEREIRA OLIVEIRA, 64 - SOBRELOJA</v>
          </cell>
          <cell r="R125" t="str">
            <v>88.010-540</v>
          </cell>
          <cell r="S125" t="str">
            <v>FLORIANOPOLIS</v>
          </cell>
          <cell r="T125" t="str">
            <v>SC</v>
          </cell>
          <cell r="U125" t="str">
            <v>www.elos.org.br</v>
          </cell>
          <cell r="V125" t="str">
            <v>ERRS</v>
          </cell>
          <cell r="W125">
            <v>45265.250254629602</v>
          </cell>
        </row>
        <row r="126">
          <cell r="A126" t="str">
            <v>EMBRAER PREV</v>
          </cell>
          <cell r="B126" t="str">
            <v>10.679.245/0001-40</v>
          </cell>
          <cell r="C126" t="str">
            <v>NORMAL - EM FUNCIONAMENTO</v>
          </cell>
          <cell r="D126" t="str">
            <v>NORMAL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4.400000314920088E+16</v>
          </cell>
          <cell r="J126">
            <v>39784</v>
          </cell>
          <cell r="K126">
            <v>2008</v>
          </cell>
          <cell r="L126" t="str">
            <v>dezembro</v>
          </cell>
          <cell r="M126">
            <v>39856</v>
          </cell>
          <cell r="N126"/>
          <cell r="O126">
            <v>1</v>
          </cell>
          <cell r="P126">
            <v>8</v>
          </cell>
          <cell r="Q126" t="str">
            <v>AV. BRIGADEIRO FARIA LIMA, 2.170 - POSTO DE CORREIO 435/4</v>
          </cell>
          <cell r="R126" t="str">
            <v>12.227-901</v>
          </cell>
          <cell r="S126" t="str">
            <v>SAO JOSE DOS CAMPOS</v>
          </cell>
          <cell r="T126" t="str">
            <v>SP</v>
          </cell>
          <cell r="U126" t="str">
            <v>WWW.EMBRAERPREV.COM.BR</v>
          </cell>
          <cell r="V126" t="str">
            <v>ERSP</v>
          </cell>
          <cell r="W126">
            <v>45265.250254629602</v>
          </cell>
        </row>
        <row r="127">
          <cell r="A127" t="str">
            <v>ENERGISAPREV</v>
          </cell>
          <cell r="B127" t="str">
            <v>06.056.449/0001-58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4.4000000731200384E+16</v>
          </cell>
          <cell r="J127">
            <v>37918</v>
          </cell>
          <cell r="K127">
            <v>2003</v>
          </cell>
          <cell r="L127" t="str">
            <v>outubro</v>
          </cell>
          <cell r="M127">
            <v>38019</v>
          </cell>
          <cell r="N127"/>
          <cell r="O127">
            <v>17</v>
          </cell>
          <cell r="P127">
            <v>32</v>
          </cell>
          <cell r="Q127" t="str">
            <v>TEIXEIRA 467</v>
          </cell>
          <cell r="R127" t="str">
            <v>12.916-360</v>
          </cell>
          <cell r="S127" t="str">
            <v>BRAGANCA PAULISTA</v>
          </cell>
          <cell r="T127" t="str">
            <v>SP</v>
          </cell>
          <cell r="U127" t="str">
            <v>WWW.ENERGISAPREV.COM.BR</v>
          </cell>
          <cell r="V127" t="str">
            <v>ERSP</v>
          </cell>
          <cell r="W127">
            <v>45265.250254629602</v>
          </cell>
        </row>
        <row r="128">
          <cell r="A128" t="str">
            <v>ENERPREV</v>
          </cell>
          <cell r="B128" t="str">
            <v>08.710.526/0001-77</v>
          </cell>
          <cell r="C128" t="str">
            <v>NORMAL - EM FUNCIONAMENTO</v>
          </cell>
          <cell r="D128" t="str">
            <v>NORMAL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4.4000002292200696E+16</v>
          </cell>
          <cell r="J128">
            <v>38950</v>
          </cell>
          <cell r="K128">
            <v>2006</v>
          </cell>
          <cell r="L128" t="str">
            <v>agosto</v>
          </cell>
          <cell r="M128">
            <v>39258</v>
          </cell>
          <cell r="N128"/>
          <cell r="O128">
            <v>3</v>
          </cell>
          <cell r="P128">
            <v>26</v>
          </cell>
          <cell r="Q128" t="str">
            <v>RUA WERNER VON SIEMENS</v>
          </cell>
          <cell r="R128" t="str">
            <v>05.569-900</v>
          </cell>
          <cell r="S128" t="str">
            <v>SAO PAULO</v>
          </cell>
          <cell r="T128" t="str">
            <v>SP</v>
          </cell>
          <cell r="U128" t="str">
            <v>WWW.ENERPREV.COM.BR</v>
          </cell>
          <cell r="V128" t="str">
            <v>ERSP</v>
          </cell>
          <cell r="W128">
            <v>45265.250254629602</v>
          </cell>
        </row>
        <row r="129">
          <cell r="A129" t="str">
            <v>ENERSUL</v>
          </cell>
          <cell r="B129" t="str">
            <v>33.122.029/0001-03</v>
          </cell>
          <cell r="C129" t="str">
            <v>ENCERRADA - POR INCORPORAÇÃO</v>
          </cell>
          <cell r="D129" t="str">
            <v>ENCERRADA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3.0000001503198816E+16</v>
          </cell>
          <cell r="J129">
            <v>32612</v>
          </cell>
          <cell r="K129">
            <v>1989</v>
          </cell>
          <cell r="L129" t="str">
            <v>abril</v>
          </cell>
          <cell r="M129">
            <v>32776</v>
          </cell>
          <cell r="N129">
            <v>43654</v>
          </cell>
          <cell r="O129">
            <v>0</v>
          </cell>
          <cell r="P129">
            <v>0</v>
          </cell>
          <cell r="Q129" t="str">
            <v>RUA BRILHANTE 1544</v>
          </cell>
          <cell r="R129" t="str">
            <v>79.005-250</v>
          </cell>
          <cell r="S129" t="str">
            <v>CAMPO GRANDE</v>
          </cell>
          <cell r="T129" t="str">
            <v>MS</v>
          </cell>
          <cell r="U129" t="str">
            <v>www.fundacaoenersul.com.br</v>
          </cell>
          <cell r="V129" t="str">
            <v>ERMG</v>
          </cell>
          <cell r="W129">
            <v>45265.250254629602</v>
          </cell>
        </row>
        <row r="130">
          <cell r="A130" t="str">
            <v>EQTPREV</v>
          </cell>
          <cell r="B130" t="str">
            <v>07.009.152/0001-02</v>
          </cell>
          <cell r="C130" t="str">
            <v>NORMAL - EM FUNCIONAMENTO</v>
          </cell>
          <cell r="D130" t="str">
            <v>NORMAL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300000033441985</v>
          </cell>
          <cell r="J130">
            <v>31450</v>
          </cell>
          <cell r="K130">
            <v>1986</v>
          </cell>
          <cell r="L130" t="str">
            <v>fevereiro</v>
          </cell>
          <cell r="M130">
            <v>31450</v>
          </cell>
          <cell r="N130"/>
          <cell r="O130">
            <v>9</v>
          </cell>
          <cell r="P130">
            <v>16</v>
          </cell>
          <cell r="Q130" t="str">
            <v>AV. COLARES MOREIRA, QUADRA 01, LOTE 02, GLEBA B, SALA 1102, ED. PLANTA TOWER</v>
          </cell>
          <cell r="R130" t="str">
            <v>65.075-441</v>
          </cell>
          <cell r="S130" t="str">
            <v>SAO LUIS</v>
          </cell>
          <cell r="T130" t="str">
            <v>MA</v>
          </cell>
          <cell r="U130" t="str">
            <v>WWW.EQTPREV.COM.BR</v>
          </cell>
          <cell r="V130" t="str">
            <v>ERPE</v>
          </cell>
          <cell r="W130">
            <v>45265.250254629602</v>
          </cell>
        </row>
        <row r="131">
          <cell r="A131" t="str">
            <v>ESCELSOS</v>
          </cell>
          <cell r="B131" t="str">
            <v>31.738.040/0001-69</v>
          </cell>
          <cell r="C131" t="str">
            <v>ENCERRADA - POR INCORPORAÇÃO</v>
          </cell>
          <cell r="D131" t="str">
            <v>ENCERRADA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300000064111987</v>
          </cell>
          <cell r="J131">
            <v>32223</v>
          </cell>
          <cell r="K131">
            <v>1988</v>
          </cell>
          <cell r="L131" t="str">
            <v>março</v>
          </cell>
          <cell r="M131">
            <v>32223</v>
          </cell>
          <cell r="N131">
            <v>41149</v>
          </cell>
          <cell r="O131">
            <v>0</v>
          </cell>
          <cell r="P131">
            <v>0</v>
          </cell>
          <cell r="Q131" t="str">
            <v>AV JERONIMO MONTEIRO 1000 SALA 713 A 724</v>
          </cell>
          <cell r="R131" t="str">
            <v>29.010-935</v>
          </cell>
          <cell r="S131" t="str">
            <v>VITORIA</v>
          </cell>
          <cell r="T131" t="str">
            <v>ES</v>
          </cell>
          <cell r="U131"/>
          <cell r="V131" t="str">
            <v>ERMG</v>
          </cell>
          <cell r="W131">
            <v>45265.250254629602</v>
          </cell>
        </row>
        <row r="132">
          <cell r="A132" t="str">
            <v>F.GUIMARAES</v>
          </cell>
          <cell r="B132" t="str">
            <v>31.609.555/0001-69</v>
          </cell>
          <cell r="C132" t="str">
            <v>ENCERRADA - POR LIQUIDAÇÃO</v>
          </cell>
          <cell r="D132" t="str">
            <v>ENCERRADA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3000005407</v>
          </cell>
          <cell r="J132">
            <v>32013</v>
          </cell>
          <cell r="K132">
            <v>1987</v>
          </cell>
          <cell r="L132" t="str">
            <v>agosto</v>
          </cell>
          <cell r="M132">
            <v>32143</v>
          </cell>
          <cell r="N132">
            <v>40752</v>
          </cell>
          <cell r="O132">
            <v>0</v>
          </cell>
          <cell r="P132">
            <v>0</v>
          </cell>
          <cell r="Q132" t="str">
            <v>RUA BUENOS AIRES 48 / 7º ANDAR / SALA 708</v>
          </cell>
          <cell r="R132" t="str">
            <v>20.070-022</v>
          </cell>
          <cell r="S132" t="str">
            <v>RIO DE JANEIRO</v>
          </cell>
          <cell r="T132" t="str">
            <v>RJ</v>
          </cell>
          <cell r="U132"/>
          <cell r="V132" t="str">
            <v>ERRJ</v>
          </cell>
          <cell r="W132">
            <v>45265.250254629602</v>
          </cell>
        </row>
        <row r="133">
          <cell r="A133" t="str">
            <v>FABASA</v>
          </cell>
          <cell r="B133" t="str">
            <v>00.947.763/0001-44</v>
          </cell>
          <cell r="C133" t="str">
            <v>NORMAL - EM FUNCIONAMENTO</v>
          </cell>
          <cell r="D133" t="str">
            <v>NORMAL</v>
          </cell>
          <cell r="E133" t="str">
            <v>LC 108 / LC 109</v>
          </cell>
          <cell r="F133" t="str">
            <v>Pública Estadual</v>
          </cell>
          <cell r="G133" t="str">
            <v>Público</v>
          </cell>
          <cell r="H133" t="str">
            <v>Não</v>
          </cell>
          <cell r="I133">
            <v>440001688199546</v>
          </cell>
          <cell r="J133">
            <v>34849</v>
          </cell>
          <cell r="K133">
            <v>1995</v>
          </cell>
          <cell r="L133" t="str">
            <v>maio</v>
          </cell>
          <cell r="M133">
            <v>35212</v>
          </cell>
          <cell r="N133"/>
          <cell r="O133">
            <v>2</v>
          </cell>
          <cell r="P133">
            <v>2</v>
          </cell>
          <cell r="Q133" t="str">
            <v>ALCEU AMOROSO LIMA 668</v>
          </cell>
          <cell r="R133" t="str">
            <v>41.820-770</v>
          </cell>
          <cell r="S133" t="str">
            <v>SALVADOR</v>
          </cell>
          <cell r="T133" t="str">
            <v>BA</v>
          </cell>
          <cell r="U133" t="str">
            <v>www.fabasa.com.br</v>
          </cell>
          <cell r="V133" t="str">
            <v>ERMG</v>
          </cell>
          <cell r="W133">
            <v>45265.250254629602</v>
          </cell>
        </row>
        <row r="134">
          <cell r="A134" t="str">
            <v>FABRI</v>
          </cell>
          <cell r="B134" t="str">
            <v>01.310.976/0001-23</v>
          </cell>
          <cell r="C134" t="str">
            <v>ENCERRADA - POR CANCELAMENTO</v>
          </cell>
          <cell r="D134" t="str">
            <v>ENCERRADA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940000009561995</v>
          </cell>
          <cell r="J134">
            <v>35034</v>
          </cell>
          <cell r="K134">
            <v>1995</v>
          </cell>
          <cell r="L134" t="str">
            <v>dezembro</v>
          </cell>
          <cell r="M134">
            <v>35475</v>
          </cell>
          <cell r="N134">
            <v>35475</v>
          </cell>
          <cell r="O134">
            <v>0</v>
          </cell>
          <cell r="P134">
            <v>0</v>
          </cell>
          <cell r="Q134"/>
          <cell r="R134"/>
          <cell r="S134" t="str">
            <v>RIO DE JANEIRO</v>
          </cell>
          <cell r="T134" t="str">
            <v>RJ</v>
          </cell>
          <cell r="U134"/>
          <cell r="V134" t="str">
            <v>ERRJ</v>
          </cell>
          <cell r="W134">
            <v>45265.250254629602</v>
          </cell>
        </row>
        <row r="135">
          <cell r="A135" t="str">
            <v>FACEAL</v>
          </cell>
          <cell r="B135" t="str">
            <v>12.403.903/0001-00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440000000281993</v>
          </cell>
          <cell r="J135">
            <v>27677</v>
          </cell>
          <cell r="K135">
            <v>1975</v>
          </cell>
          <cell r="L135" t="str">
            <v>outubro</v>
          </cell>
          <cell r="M135">
            <v>28218</v>
          </cell>
          <cell r="N135">
            <v>44328</v>
          </cell>
          <cell r="O135">
            <v>0</v>
          </cell>
          <cell r="P135">
            <v>0</v>
          </cell>
          <cell r="Q135" t="str">
            <v>AV. FERNANDES LIMA, 3565</v>
          </cell>
          <cell r="R135" t="str">
            <v>57.005-700</v>
          </cell>
          <cell r="S135" t="str">
            <v>MACEIO</v>
          </cell>
          <cell r="T135" t="str">
            <v>AL</v>
          </cell>
          <cell r="U135" t="str">
            <v>www.faceal.com.br</v>
          </cell>
          <cell r="V135" t="str">
            <v>ERPE</v>
          </cell>
          <cell r="W135">
            <v>45265.250254629602</v>
          </cell>
        </row>
        <row r="136">
          <cell r="A136" t="str">
            <v>FACEB</v>
          </cell>
          <cell r="B136" t="str">
            <v>00.469.585/0001-93</v>
          </cell>
          <cell r="C136" t="str">
            <v>NORMAL - EM FUNCIONAMENTO</v>
          </cell>
          <cell r="D136" t="str">
            <v>NORMAL</v>
          </cell>
          <cell r="E136" t="str">
            <v>LC 108 / LC 109</v>
          </cell>
          <cell r="F136" t="str">
            <v>Pública Estadual</v>
          </cell>
          <cell r="G136" t="str">
            <v>Público</v>
          </cell>
          <cell r="H136" t="str">
            <v>Não</v>
          </cell>
          <cell r="I136">
            <v>131578</v>
          </cell>
          <cell r="J136">
            <v>28844</v>
          </cell>
          <cell r="K136">
            <v>1978</v>
          </cell>
          <cell r="L136" t="str">
            <v>dezembro</v>
          </cell>
          <cell r="M136">
            <v>28992</v>
          </cell>
          <cell r="N136"/>
          <cell r="O136">
            <v>4</v>
          </cell>
          <cell r="P136">
            <v>2</v>
          </cell>
          <cell r="Q136" t="str">
            <v>SCS  QUADRA 04 BL.A LTS 141/153</v>
          </cell>
          <cell r="R136" t="str">
            <v>70.304-905</v>
          </cell>
          <cell r="S136" t="str">
            <v>BRASILIA</v>
          </cell>
          <cell r="T136" t="str">
            <v>DF</v>
          </cell>
          <cell r="U136" t="str">
            <v>WWW.FACEB.COM.BR</v>
          </cell>
          <cell r="V136" t="str">
            <v>ERDF</v>
          </cell>
          <cell r="W136">
            <v>45265.250254629602</v>
          </cell>
        </row>
        <row r="137">
          <cell r="A137" t="str">
            <v>FACEPI</v>
          </cell>
          <cell r="B137" t="str">
            <v>07.689.813/0001-80</v>
          </cell>
          <cell r="C137" t="str">
            <v>ENCERRADA - POR INCORPORAÇÃO</v>
          </cell>
          <cell r="D137" t="str">
            <v>ENCERRADA</v>
          </cell>
          <cell r="E137" t="str">
            <v>LC 108 / LC 109</v>
          </cell>
          <cell r="F137" t="str">
            <v>Pública Federal</v>
          </cell>
          <cell r="G137" t="str">
            <v>Público</v>
          </cell>
          <cell r="H137" t="str">
            <v>Não</v>
          </cell>
          <cell r="I137">
            <v>300000016501984</v>
          </cell>
          <cell r="J137">
            <v>31090</v>
          </cell>
          <cell r="K137">
            <v>1985</v>
          </cell>
          <cell r="L137" t="str">
            <v>fevereiro</v>
          </cell>
          <cell r="M137">
            <v>31091</v>
          </cell>
          <cell r="N137">
            <v>44328</v>
          </cell>
          <cell r="O137">
            <v>0</v>
          </cell>
          <cell r="P137">
            <v>0</v>
          </cell>
          <cell r="Q137" t="str">
            <v>RUA SANTA LUZIA, 910</v>
          </cell>
          <cell r="R137" t="str">
            <v>64.001-400</v>
          </cell>
          <cell r="S137" t="str">
            <v>TERESINA</v>
          </cell>
          <cell r="T137" t="str">
            <v>PI</v>
          </cell>
          <cell r="U137" t="str">
            <v>www.facepi.com.br</v>
          </cell>
          <cell r="V137" t="str">
            <v>ERPE</v>
          </cell>
          <cell r="W137">
            <v>45265.250254629602</v>
          </cell>
        </row>
        <row r="138">
          <cell r="A138" t="str">
            <v>FACHESF</v>
          </cell>
          <cell r="B138" t="str">
            <v>42.160.192/0001-43</v>
          </cell>
          <cell r="C138" t="str">
            <v>NORMAL - EM FUNCIONAMENTO</v>
          </cell>
          <cell r="D138" t="str">
            <v>NORMAL</v>
          </cell>
          <cell r="E138" t="str">
            <v>LC 108 / LC 109</v>
          </cell>
          <cell r="F138" t="str">
            <v>Pública Federal</v>
          </cell>
          <cell r="G138" t="str">
            <v>Público</v>
          </cell>
          <cell r="H138" t="str">
            <v>Sim</v>
          </cell>
          <cell r="I138">
            <v>3018221979</v>
          </cell>
          <cell r="J138">
            <v>26323</v>
          </cell>
          <cell r="K138">
            <v>1972</v>
          </cell>
          <cell r="L138" t="str">
            <v>janeiro</v>
          </cell>
          <cell r="M138">
            <v>26323</v>
          </cell>
          <cell r="N138"/>
          <cell r="O138">
            <v>6</v>
          </cell>
          <cell r="P138">
            <v>3</v>
          </cell>
          <cell r="Q138" t="str">
            <v>PRAÇA CHORA MENINO, Nº 58</v>
          </cell>
          <cell r="R138" t="str">
            <v>50.070-210</v>
          </cell>
          <cell r="S138" t="str">
            <v>RECIFE</v>
          </cell>
          <cell r="T138" t="str">
            <v>PE</v>
          </cell>
          <cell r="U138" t="str">
            <v>www.fachesf.com.br</v>
          </cell>
          <cell r="V138" t="str">
            <v>ERPE</v>
          </cell>
          <cell r="W138">
            <v>45265.250254629602</v>
          </cell>
        </row>
        <row r="139">
          <cell r="A139" t="str">
            <v>FACOPAC</v>
          </cell>
          <cell r="B139" t="str">
            <v>71.562.656/0001-46</v>
          </cell>
          <cell r="C139" t="str">
            <v>ENCERRADA - POR INICIATIVA DA EFPC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440000006271994</v>
          </cell>
          <cell r="J139">
            <v>34586</v>
          </cell>
          <cell r="K139">
            <v>1994</v>
          </cell>
          <cell r="L139" t="str">
            <v>setembro</v>
          </cell>
          <cell r="M139">
            <v>34722</v>
          </cell>
          <cell r="N139">
            <v>44544</v>
          </cell>
          <cell r="O139">
            <v>0</v>
          </cell>
          <cell r="P139">
            <v>0</v>
          </cell>
          <cell r="Q139" t="str">
            <v>AV INDEPENDENCIA 2500</v>
          </cell>
          <cell r="R139" t="str">
            <v>18.087-050</v>
          </cell>
          <cell r="S139" t="str">
            <v>SOROCABA</v>
          </cell>
          <cell r="T139" t="str">
            <v>SP</v>
          </cell>
          <cell r="U139" t="str">
            <v>WWW.FACOPAC.COM.BR</v>
          </cell>
          <cell r="V139" t="str">
            <v>ERSP</v>
          </cell>
          <cell r="W139">
            <v>45265.250254629602</v>
          </cell>
        </row>
        <row r="140">
          <cell r="A140" t="str">
            <v>FAELBA</v>
          </cell>
          <cell r="B140" t="str">
            <v>13.605.605/0001-58</v>
          </cell>
          <cell r="C140" t="str">
            <v>ENCERRADA - POR INCORPORAÇÃO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3018551979</v>
          </cell>
          <cell r="J140">
            <v>29042</v>
          </cell>
          <cell r="K140">
            <v>1979</v>
          </cell>
          <cell r="L140" t="str">
            <v>julho</v>
          </cell>
          <cell r="M140">
            <v>27333</v>
          </cell>
          <cell r="N140">
            <v>44347</v>
          </cell>
          <cell r="O140">
            <v>0</v>
          </cell>
          <cell r="P140">
            <v>0</v>
          </cell>
          <cell r="Q140" t="str">
            <v>AV. TANCREDO NEVES, Nº 450, ED. SUAREZ TRADE, 33º ANDAR, SALA 3302</v>
          </cell>
          <cell r="R140" t="str">
            <v>41.820-020</v>
          </cell>
          <cell r="S140" t="str">
            <v>SALVADOR</v>
          </cell>
          <cell r="T140" t="str">
            <v>BA</v>
          </cell>
          <cell r="U140" t="str">
            <v>www.faelba.com.br</v>
          </cell>
          <cell r="V140" t="str">
            <v>ERMG</v>
          </cell>
          <cell r="W140">
            <v>45265.250254629602</v>
          </cell>
        </row>
        <row r="141">
          <cell r="A141" t="str">
            <v>FAELCE</v>
          </cell>
          <cell r="B141" t="str">
            <v>06.622.591/0001-15</v>
          </cell>
          <cell r="C141" t="str">
            <v>NORMAL - EM FUNCIONAMENTO</v>
          </cell>
          <cell r="D141" t="str">
            <v>NORMAL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181741980</v>
          </cell>
          <cell r="J141">
            <v>29574</v>
          </cell>
          <cell r="K141">
            <v>1980</v>
          </cell>
          <cell r="L141" t="str">
            <v>dezembro</v>
          </cell>
          <cell r="M141">
            <v>29683</v>
          </cell>
          <cell r="N141"/>
          <cell r="O141">
            <v>2</v>
          </cell>
          <cell r="P141">
            <v>2</v>
          </cell>
          <cell r="Q141" t="str">
            <v>AV BARAO DE STUDART</v>
          </cell>
          <cell r="R141" t="str">
            <v>60.120-002</v>
          </cell>
          <cell r="S141" t="str">
            <v>FORTALEZA</v>
          </cell>
          <cell r="T141" t="str">
            <v>CE</v>
          </cell>
          <cell r="U141" t="str">
            <v>WWW.FAELCE.COM.BR</v>
          </cell>
          <cell r="V141" t="str">
            <v>ERPE</v>
          </cell>
          <cell r="W141">
            <v>45265.250254629602</v>
          </cell>
        </row>
        <row r="142">
          <cell r="A142" t="str">
            <v>FAIRPLAN</v>
          </cell>
          <cell r="B142" t="str">
            <v>01.630.659/0001-94</v>
          </cell>
          <cell r="C142" t="str">
            <v>ENCERRADA - POR CANCELAMENTO</v>
          </cell>
          <cell r="D142" t="str">
            <v>ENCERRADA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440000099551996</v>
          </cell>
          <cell r="J142">
            <v>35409</v>
          </cell>
          <cell r="K142">
            <v>1996</v>
          </cell>
          <cell r="L142" t="str">
            <v>dezembro</v>
          </cell>
          <cell r="M142">
            <v>35431</v>
          </cell>
          <cell r="N142">
            <v>39114</v>
          </cell>
          <cell r="O142">
            <v>0</v>
          </cell>
          <cell r="P142">
            <v>0</v>
          </cell>
          <cell r="Q142"/>
          <cell r="R142"/>
          <cell r="S142" t="str">
            <v>SAO PAULO</v>
          </cell>
          <cell r="T142" t="str">
            <v>SP</v>
          </cell>
          <cell r="U142"/>
          <cell r="V142" t="str">
            <v>ERSP</v>
          </cell>
          <cell r="W142">
            <v>45265.250254629602</v>
          </cell>
        </row>
        <row r="143">
          <cell r="A143" t="str">
            <v>FAMILIA PREVIDENCIA</v>
          </cell>
          <cell r="B143" t="str">
            <v>90.884.412/0001-24</v>
          </cell>
          <cell r="C143" t="str">
            <v>NORMAL - EM FUNCIONAMENTO</v>
          </cell>
          <cell r="D143" t="str">
            <v>NORMAL</v>
          </cell>
          <cell r="E143" t="str">
            <v>LC 109</v>
          </cell>
          <cell r="F143" t="str">
            <v>Privada</v>
          </cell>
          <cell r="G143" t="str">
            <v>Privado</v>
          </cell>
          <cell r="H143" t="str">
            <v>Não</v>
          </cell>
          <cell r="I143">
            <v>300000116271979</v>
          </cell>
          <cell r="J143">
            <v>29210</v>
          </cell>
          <cell r="K143">
            <v>1979</v>
          </cell>
          <cell r="L143" t="str">
            <v>dezembro</v>
          </cell>
          <cell r="M143">
            <v>29258</v>
          </cell>
          <cell r="N143"/>
          <cell r="O143">
            <v>11</v>
          </cell>
          <cell r="P143">
            <v>134</v>
          </cell>
          <cell r="Q143" t="str">
            <v>R DOS ANDRADAS 702</v>
          </cell>
          <cell r="R143" t="str">
            <v>90.020-004</v>
          </cell>
          <cell r="S143" t="str">
            <v>PORTO ALEGRE</v>
          </cell>
          <cell r="T143" t="str">
            <v>RS</v>
          </cell>
          <cell r="U143" t="str">
            <v>WWW.FUNDACAOCEEE.COM.BR</v>
          </cell>
          <cell r="V143" t="str">
            <v>ERRS</v>
          </cell>
          <cell r="W143">
            <v>45265.250254629602</v>
          </cell>
        </row>
        <row r="144">
          <cell r="A144" t="str">
            <v>FAPA</v>
          </cell>
          <cell r="B144" t="str">
            <v>77.794.311/0001-02</v>
          </cell>
          <cell r="C144" t="str">
            <v>ENCERRADA - POR INCORPORAÇÃO</v>
          </cell>
          <cell r="D144" t="str">
            <v>ENCERRADA</v>
          </cell>
          <cell r="E144" t="str">
            <v>LC 108 / LC 109</v>
          </cell>
          <cell r="F144" t="str">
            <v>Pública Municipal</v>
          </cell>
          <cell r="G144" t="str">
            <v>Público</v>
          </cell>
          <cell r="H144" t="str">
            <v>Não</v>
          </cell>
          <cell r="I144">
            <v>167931980</v>
          </cell>
          <cell r="J144">
            <v>29546</v>
          </cell>
          <cell r="K144">
            <v>1980</v>
          </cell>
          <cell r="L144" t="str">
            <v>novembro</v>
          </cell>
          <cell r="M144">
            <v>29646</v>
          </cell>
          <cell r="N144">
            <v>45225</v>
          </cell>
          <cell r="O144">
            <v>0</v>
          </cell>
          <cell r="P144">
            <v>0</v>
          </cell>
          <cell r="Q144" t="str">
            <v>RUA DA BANDEIRA, 500 - 3 ANDAR</v>
          </cell>
          <cell r="R144" t="str">
            <v>80.035-270</v>
          </cell>
          <cell r="S144" t="str">
            <v>CURITIBA</v>
          </cell>
          <cell r="T144" t="str">
            <v>PR</v>
          </cell>
          <cell r="U144" t="str">
            <v>WWW.FUNDACAOSANEPAR.COM.BR</v>
          </cell>
          <cell r="V144" t="str">
            <v>ERRS</v>
          </cell>
          <cell r="W144">
            <v>45265.250254629602</v>
          </cell>
        </row>
        <row r="145">
          <cell r="A145" t="str">
            <v>FAPECE</v>
          </cell>
          <cell r="B145" t="str">
            <v>10.393.460/0001-80</v>
          </cell>
          <cell r="C145" t="str">
            <v>NORMAL - EM FUNCIONAMENTO</v>
          </cell>
          <cell r="D145" t="str">
            <v>NORMAL</v>
          </cell>
          <cell r="E145" t="str">
            <v>LC 108 / LC 109</v>
          </cell>
          <cell r="F145" t="str">
            <v>Pública Estadual</v>
          </cell>
          <cell r="G145" t="str">
            <v>Público</v>
          </cell>
          <cell r="H145" t="str">
            <v>Não</v>
          </cell>
          <cell r="I145">
            <v>337885</v>
          </cell>
          <cell r="J145">
            <v>31401</v>
          </cell>
          <cell r="K145">
            <v>1985</v>
          </cell>
          <cell r="L145" t="str">
            <v>dezembro</v>
          </cell>
          <cell r="M145">
            <v>31414</v>
          </cell>
          <cell r="N145"/>
          <cell r="O145">
            <v>1</v>
          </cell>
          <cell r="P145">
            <v>2</v>
          </cell>
          <cell r="Q145" t="str">
            <v>RUA VICENTE LINHARES 360</v>
          </cell>
          <cell r="R145" t="str">
            <v>60.135-270</v>
          </cell>
          <cell r="S145" t="str">
            <v>FORTALEZA</v>
          </cell>
          <cell r="T145" t="str">
            <v>CE</v>
          </cell>
          <cell r="U145" t="str">
            <v>WWW.FAPECE.COM.BR</v>
          </cell>
          <cell r="V145" t="str">
            <v>ERPE</v>
          </cell>
          <cell r="W145">
            <v>45265.250254629602</v>
          </cell>
        </row>
        <row r="146">
          <cell r="A146" t="str">
            <v>FAPERS</v>
          </cell>
          <cell r="B146" t="str">
            <v>87.752.200/0001-89</v>
          </cell>
          <cell r="C146" t="str">
            <v>NORMAL - EM FUNCIONAMENTO</v>
          </cell>
          <cell r="D146" t="str">
            <v>NORMAL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182261980</v>
          </cell>
          <cell r="J146">
            <v>29651</v>
          </cell>
          <cell r="K146">
            <v>1981</v>
          </cell>
          <cell r="L146" t="str">
            <v>março</v>
          </cell>
          <cell r="M146">
            <v>29741</v>
          </cell>
          <cell r="N146"/>
          <cell r="O146">
            <v>4</v>
          </cell>
          <cell r="P146">
            <v>2</v>
          </cell>
          <cell r="Q146" t="str">
            <v>MARCILIO DIAS 1073</v>
          </cell>
          <cell r="R146" t="str">
            <v>90.130-001</v>
          </cell>
          <cell r="S146" t="str">
            <v>PORTO ALEGRE</v>
          </cell>
          <cell r="T146" t="str">
            <v>RS</v>
          </cell>
          <cell r="U146" t="str">
            <v>www.fapers.org.br</v>
          </cell>
          <cell r="V146" t="str">
            <v>ERRS</v>
          </cell>
          <cell r="W146">
            <v>45265.250254629602</v>
          </cell>
        </row>
        <row r="147">
          <cell r="A147" t="str">
            <v>FAPES</v>
          </cell>
          <cell r="B147" t="str">
            <v>00.397.695/0001-97</v>
          </cell>
          <cell r="C147" t="str">
            <v>NORMAL - EM FUNCIONAMENTO</v>
          </cell>
          <cell r="D147" t="str">
            <v>NORMAL</v>
          </cell>
          <cell r="E147" t="str">
            <v>LC 108 / LC 109</v>
          </cell>
          <cell r="F147" t="str">
            <v>Pública Federal</v>
          </cell>
          <cell r="G147" t="str">
            <v>Público</v>
          </cell>
          <cell r="H147" t="str">
            <v>Sim</v>
          </cell>
          <cell r="I147">
            <v>3018241979</v>
          </cell>
          <cell r="J147">
            <v>28992</v>
          </cell>
          <cell r="K147">
            <v>1979</v>
          </cell>
          <cell r="L147" t="str">
            <v>maio</v>
          </cell>
          <cell r="M147">
            <v>28998</v>
          </cell>
          <cell r="N147"/>
          <cell r="O147">
            <v>5</v>
          </cell>
          <cell r="P147">
            <v>4</v>
          </cell>
          <cell r="Q147" t="str">
            <v>AV. REPUBLICA DO CHILE   230 - 8 ANDAR</v>
          </cell>
          <cell r="R147" t="str">
            <v>20.031-170</v>
          </cell>
          <cell r="S147" t="str">
            <v>RIO DE JANEIRO</v>
          </cell>
          <cell r="T147" t="str">
            <v>RJ</v>
          </cell>
          <cell r="U147" t="str">
            <v>WWW.FAPES.COM.BR</v>
          </cell>
          <cell r="V147" t="str">
            <v>ERRJ</v>
          </cell>
          <cell r="W147">
            <v>45265.250254629602</v>
          </cell>
        </row>
        <row r="148">
          <cell r="A148" t="str">
            <v>FAPIEB</v>
          </cell>
          <cell r="B148" t="str">
            <v>92.822.949/0001-95</v>
          </cell>
          <cell r="C148" t="str">
            <v>NORMAL - EM FUNCIONAMENTO</v>
          </cell>
          <cell r="D148" t="str">
            <v>NORMAL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3018251979</v>
          </cell>
          <cell r="J148">
            <v>28852</v>
          </cell>
          <cell r="K148">
            <v>1978</v>
          </cell>
          <cell r="L148" t="str">
            <v>dezembro</v>
          </cell>
          <cell r="M148">
            <v>23854</v>
          </cell>
          <cell r="N148"/>
          <cell r="O148">
            <v>1</v>
          </cell>
          <cell r="P148">
            <v>11</v>
          </cell>
          <cell r="Q148" t="str">
            <v>AV.  ENGENHEIRO LUDOLFO BOEHL, 256</v>
          </cell>
          <cell r="R148" t="str">
            <v>91.720-150</v>
          </cell>
          <cell r="S148" t="str">
            <v>PORTO ALEGRE</v>
          </cell>
          <cell r="T148" t="str">
            <v>RS</v>
          </cell>
          <cell r="U148" t="str">
            <v>www.fapieb.org.br</v>
          </cell>
          <cell r="V148" t="str">
            <v>ERRS</v>
          </cell>
          <cell r="W148">
            <v>45265.250254629602</v>
          </cell>
        </row>
        <row r="149">
          <cell r="A149" t="str">
            <v>FASASS</v>
          </cell>
          <cell r="B149" t="str">
            <v>48.087.993/0001-07</v>
          </cell>
          <cell r="C149" t="str">
            <v>ENCERRADA - POR INICIATIVA DA EFPC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3018541979</v>
          </cell>
          <cell r="J149">
            <v>29045</v>
          </cell>
          <cell r="K149">
            <v>1979</v>
          </cell>
          <cell r="L149" t="str">
            <v>julho</v>
          </cell>
          <cell r="M149">
            <v>29038</v>
          </cell>
          <cell r="N149">
            <v>42164</v>
          </cell>
          <cell r="O149">
            <v>0</v>
          </cell>
          <cell r="P149">
            <v>0</v>
          </cell>
          <cell r="Q149" t="str">
            <v>AV. PRES. JUSCELINO KUBITSCHEK, 2041/2235 - 9º ANDAR</v>
          </cell>
          <cell r="R149" t="str">
            <v>04.543-011</v>
          </cell>
          <cell r="S149" t="str">
            <v>SAO PAULO</v>
          </cell>
          <cell r="T149" t="str">
            <v>SP</v>
          </cell>
          <cell r="U149"/>
          <cell r="V149" t="str">
            <v>ERSP</v>
          </cell>
          <cell r="W149">
            <v>45265.250254629602</v>
          </cell>
        </row>
        <row r="150">
          <cell r="A150" t="str">
            <v>FASBEMGE</v>
          </cell>
          <cell r="B150" t="str">
            <v>17.350.067/0001-59</v>
          </cell>
          <cell r="C150" t="str">
            <v>ENCERRADA - POR CANCELAMENTO</v>
          </cell>
          <cell r="D150" t="str">
            <v>ENCERRADA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3018281979</v>
          </cell>
          <cell r="J150">
            <v>28941</v>
          </cell>
          <cell r="K150">
            <v>1979</v>
          </cell>
          <cell r="L150" t="str">
            <v>março</v>
          </cell>
          <cell r="M150">
            <v>28976</v>
          </cell>
          <cell r="N150">
            <v>37524</v>
          </cell>
          <cell r="O150">
            <v>0</v>
          </cell>
          <cell r="P150">
            <v>0</v>
          </cell>
          <cell r="Q150"/>
          <cell r="R150"/>
          <cell r="S150" t="str">
            <v>BELO HORIZONTE</v>
          </cell>
          <cell r="T150" t="str">
            <v>MG</v>
          </cell>
          <cell r="U150"/>
          <cell r="V150" t="str">
            <v>ERMG</v>
          </cell>
          <cell r="W150">
            <v>45265.250254629602</v>
          </cell>
        </row>
        <row r="151">
          <cell r="A151" t="str">
            <v>FASC</v>
          </cell>
          <cell r="B151" t="str">
            <v>31.933.799/0001-00</v>
          </cell>
          <cell r="C151" t="str">
            <v>NORMAL - EM FUNCIONAMENTO</v>
          </cell>
          <cell r="D151" t="str">
            <v>NORMAL</v>
          </cell>
          <cell r="E151" t="str">
            <v>LC 109</v>
          </cell>
          <cell r="F151" t="str">
            <v>Privada</v>
          </cell>
          <cell r="G151" t="str">
            <v>Privado</v>
          </cell>
          <cell r="H151" t="str">
            <v>Não</v>
          </cell>
          <cell r="I151">
            <v>300000037921986</v>
          </cell>
          <cell r="J151">
            <v>32212</v>
          </cell>
          <cell r="K151">
            <v>1988</v>
          </cell>
          <cell r="L151" t="str">
            <v>março</v>
          </cell>
          <cell r="M151">
            <v>32212</v>
          </cell>
          <cell r="N151"/>
          <cell r="O151">
            <v>2</v>
          </cell>
          <cell r="P151">
            <v>3</v>
          </cell>
          <cell r="Q151" t="str">
            <v>AV CONDESSA ELIZABETH ROBIANO 1880</v>
          </cell>
          <cell r="R151" t="str">
            <v>03.074-900</v>
          </cell>
          <cell r="S151" t="str">
            <v>SAO PAULO</v>
          </cell>
          <cell r="T151" t="str">
            <v>SP</v>
          </cell>
          <cell r="U151" t="str">
            <v>WWW.FASCPREV.COM.BR</v>
          </cell>
          <cell r="V151" t="str">
            <v>ERSP</v>
          </cell>
          <cell r="W151">
            <v>45265.250254629602</v>
          </cell>
        </row>
        <row r="152">
          <cell r="A152" t="str">
            <v>FASERN</v>
          </cell>
          <cell r="B152" t="str">
            <v>12.745.139/0001-43</v>
          </cell>
          <cell r="C152" t="str">
            <v>ENCERRADA - POR INCORPORAÇÃO</v>
          </cell>
          <cell r="D152" t="str">
            <v>ENCERRADA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300000074701987</v>
          </cell>
          <cell r="J152">
            <v>32408</v>
          </cell>
          <cell r="K152">
            <v>1988</v>
          </cell>
          <cell r="L152" t="str">
            <v>setembro</v>
          </cell>
          <cell r="M152">
            <v>32599</v>
          </cell>
          <cell r="N152">
            <v>44347</v>
          </cell>
          <cell r="O152">
            <v>0</v>
          </cell>
          <cell r="P152">
            <v>0</v>
          </cell>
          <cell r="Q152" t="str">
            <v>RUA OLINTO MEIRA</v>
          </cell>
          <cell r="R152" t="str">
            <v>59.030-180</v>
          </cell>
          <cell r="S152" t="str">
            <v>NATAL</v>
          </cell>
          <cell r="T152" t="str">
            <v>RN</v>
          </cell>
          <cell r="U152" t="str">
            <v>WWW.FASERN.COM.BR</v>
          </cell>
          <cell r="V152" t="str">
            <v>ERPE</v>
          </cell>
          <cell r="W152">
            <v>45265.250254629602</v>
          </cell>
        </row>
        <row r="153">
          <cell r="A153" t="str">
            <v>FATL</v>
          </cell>
          <cell r="B153" t="str">
            <v>07.110.214/0001-60</v>
          </cell>
          <cell r="C153" t="str">
            <v>NORMAL - EM FUNCIONAMENTO</v>
          </cell>
          <cell r="D153" t="str">
            <v>NORMAL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Sim</v>
          </cell>
          <cell r="I153">
            <v>4.4000001608200472E+16</v>
          </cell>
          <cell r="J153">
            <v>38215</v>
          </cell>
          <cell r="K153">
            <v>2004</v>
          </cell>
          <cell r="L153" t="str">
            <v>agosto</v>
          </cell>
          <cell r="M153">
            <v>38412</v>
          </cell>
          <cell r="N153"/>
          <cell r="O153">
            <v>6</v>
          </cell>
          <cell r="P153">
            <v>11</v>
          </cell>
          <cell r="Q153" t="str">
            <v>LAURO MULLER</v>
          </cell>
          <cell r="R153" t="str">
            <v>22.290-160</v>
          </cell>
          <cell r="S153" t="str">
            <v>RIO DE JANEIRO</v>
          </cell>
          <cell r="T153" t="str">
            <v>RJ</v>
          </cell>
          <cell r="U153" t="str">
            <v>WWW.FUNDACAOATLANTICO.COM.BR</v>
          </cell>
          <cell r="V153" t="str">
            <v>ERRJ</v>
          </cell>
          <cell r="W153">
            <v>45265.250254629602</v>
          </cell>
        </row>
        <row r="154">
          <cell r="A154" t="str">
            <v>FBEMGEPREV</v>
          </cell>
          <cell r="B154" t="str">
            <v>07.436.012/0001-02</v>
          </cell>
          <cell r="C154" t="str">
            <v>ENCERRADA - POR INCORPORAÇÃO</v>
          </cell>
          <cell r="D154" t="str">
            <v>ENCERRADA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4.4000000420200232E+16</v>
          </cell>
          <cell r="J154">
            <v>38281</v>
          </cell>
          <cell r="K154">
            <v>2004</v>
          </cell>
          <cell r="L154" t="str">
            <v>outubro</v>
          </cell>
          <cell r="M154">
            <v>39083</v>
          </cell>
          <cell r="N154">
            <v>42401</v>
          </cell>
          <cell r="O154">
            <v>0</v>
          </cell>
          <cell r="P154">
            <v>0</v>
          </cell>
          <cell r="Q154" t="str">
            <v>RUA ALBITA, 131 - 4º ANDAR</v>
          </cell>
          <cell r="R154" t="str">
            <v>30.310-160</v>
          </cell>
          <cell r="S154" t="str">
            <v>BELO HORIZONTE</v>
          </cell>
          <cell r="T154" t="str">
            <v>MG</v>
          </cell>
          <cell r="U154" t="str">
            <v>WWW.BEMGEPREV.COM.BR</v>
          </cell>
          <cell r="V154" t="str">
            <v>ERMG</v>
          </cell>
          <cell r="W154">
            <v>45265.250254629602</v>
          </cell>
        </row>
        <row r="155">
          <cell r="A155" t="str">
            <v>FBRTPREV</v>
          </cell>
          <cell r="B155" t="str">
            <v>87.058.921/0003-55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3018411979</v>
          </cell>
          <cell r="J155">
            <v>29369</v>
          </cell>
          <cell r="K155">
            <v>1980</v>
          </cell>
          <cell r="L155" t="str">
            <v>maio</v>
          </cell>
          <cell r="M155">
            <v>29375</v>
          </cell>
          <cell r="N155">
            <v>40274</v>
          </cell>
          <cell r="O155">
            <v>0</v>
          </cell>
          <cell r="P155">
            <v>0</v>
          </cell>
          <cell r="Q155" t="str">
            <v xml:space="preserve">SCN QUADRA 03 BLOCO A S/N, SOBRLELOJA </v>
          </cell>
          <cell r="R155" t="str">
            <v>70.713-000</v>
          </cell>
          <cell r="S155" t="str">
            <v>BRASILIA</v>
          </cell>
          <cell r="T155" t="str">
            <v>DF</v>
          </cell>
          <cell r="U155"/>
          <cell r="V155" t="str">
            <v>ERDF</v>
          </cell>
          <cell r="W155">
            <v>45265.250254629602</v>
          </cell>
        </row>
        <row r="156">
          <cell r="A156" t="str">
            <v>FEMCO</v>
          </cell>
          <cell r="B156" t="str">
            <v>46.481.917/0001-56</v>
          </cell>
          <cell r="C156" t="str">
            <v>ENCERRADA - POR INCORPORAÇÃO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3018561979</v>
          </cell>
          <cell r="J156">
            <v>27467</v>
          </cell>
          <cell r="K156">
            <v>1975</v>
          </cell>
          <cell r="L156" t="str">
            <v>março</v>
          </cell>
          <cell r="M156">
            <v>29005</v>
          </cell>
          <cell r="N156">
            <v>41457</v>
          </cell>
          <cell r="O156">
            <v>0</v>
          </cell>
          <cell r="P156">
            <v>0</v>
          </cell>
          <cell r="Q156" t="str">
            <v>AV CONSELHEIRO NEBIAS 368 A 5, 6, 7 ANDARES</v>
          </cell>
          <cell r="R156" t="str">
            <v>11.015-002</v>
          </cell>
          <cell r="S156" t="str">
            <v>SANTOS</v>
          </cell>
          <cell r="T156" t="str">
            <v>SP</v>
          </cell>
          <cell r="U156" t="str">
            <v>www.previdenciausiminas.com</v>
          </cell>
          <cell r="V156" t="str">
            <v>ERSP</v>
          </cell>
          <cell r="W156">
            <v>45265.250254629602</v>
          </cell>
        </row>
        <row r="157">
          <cell r="A157" t="str">
            <v>FENIPREV</v>
          </cell>
          <cell r="B157" t="str">
            <v>61.183.513/0001-70</v>
          </cell>
          <cell r="C157" t="str">
            <v>ENCERRADA - POR INICIATIVA DA EFPC</v>
          </cell>
          <cell r="D157" t="str">
            <v>ENCERRADA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300000000551988</v>
          </cell>
          <cell r="J157">
            <v>32521</v>
          </cell>
          <cell r="K157">
            <v>1989</v>
          </cell>
          <cell r="L157" t="str">
            <v>janeiro</v>
          </cell>
          <cell r="M157">
            <v>32699</v>
          </cell>
          <cell r="N157">
            <v>41199</v>
          </cell>
          <cell r="O157">
            <v>0</v>
          </cell>
          <cell r="P157">
            <v>0</v>
          </cell>
          <cell r="Q157" t="str">
            <v>RUA SERGIPE 475 12 ANDAR</v>
          </cell>
          <cell r="R157" t="str">
            <v>01.243-001</v>
          </cell>
          <cell r="S157" t="str">
            <v>SAO PAULO</v>
          </cell>
          <cell r="T157" t="str">
            <v>SP</v>
          </cell>
          <cell r="U157"/>
          <cell r="V157" t="str">
            <v>ERSP</v>
          </cell>
          <cell r="W157">
            <v>45265.250254629602</v>
          </cell>
        </row>
        <row r="158">
          <cell r="A158" t="str">
            <v>FFMB</v>
          </cell>
          <cell r="B158" t="str">
            <v>95.247.235/0001-99</v>
          </cell>
          <cell r="C158" t="str">
            <v>SEM ATIVIDADES - COM PENDÊNCIAS PARA CANCELAMENTO</v>
          </cell>
          <cell r="D158" t="str">
            <v>SEM ATIVIDADES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440000023151992</v>
          </cell>
          <cell r="J158">
            <v>34071</v>
          </cell>
          <cell r="K158">
            <v>1993</v>
          </cell>
          <cell r="L158" t="str">
            <v>abril</v>
          </cell>
          <cell r="M158">
            <v>34211</v>
          </cell>
          <cell r="N158"/>
          <cell r="O158">
            <v>1</v>
          </cell>
          <cell r="P158">
            <v>0</v>
          </cell>
          <cell r="Q158" t="str">
            <v>AV DOLORES ALCARAZ CALDAS, 90, 13 AND</v>
          </cell>
          <cell r="R158" t="str">
            <v>90.110-180</v>
          </cell>
          <cell r="S158" t="str">
            <v>PORTO ALEGRE</v>
          </cell>
          <cell r="T158" t="str">
            <v>RS</v>
          </cell>
          <cell r="U158"/>
          <cell r="V158" t="str">
            <v>ERRS</v>
          </cell>
          <cell r="W158">
            <v>45265.250254629602</v>
          </cell>
        </row>
        <row r="159">
          <cell r="A159" t="str">
            <v>FGV-PREVI</v>
          </cell>
          <cell r="B159" t="str">
            <v>01.522.104/0001-29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4.4000004488199648E+16</v>
          </cell>
          <cell r="J159">
            <v>35226</v>
          </cell>
          <cell r="K159">
            <v>1996</v>
          </cell>
          <cell r="L159" t="str">
            <v>junho</v>
          </cell>
          <cell r="M159">
            <v>35278</v>
          </cell>
          <cell r="N159"/>
          <cell r="O159">
            <v>1</v>
          </cell>
          <cell r="P159">
            <v>1</v>
          </cell>
          <cell r="Q159" t="str">
            <v>PR DE BOTOFAGO S/N 184 A 192 PARTE</v>
          </cell>
          <cell r="R159" t="str">
            <v>21.853-480</v>
          </cell>
          <cell r="S159" t="str">
            <v>RIO DE JANEIRO</v>
          </cell>
          <cell r="T159" t="str">
            <v>RJ</v>
          </cell>
          <cell r="U159" t="str">
            <v>FGVPREVI.FGV.BR</v>
          </cell>
          <cell r="V159" t="str">
            <v>ERRJ</v>
          </cell>
          <cell r="W159">
            <v>45265.250254629602</v>
          </cell>
        </row>
        <row r="160">
          <cell r="A160" t="str">
            <v>FIBERGLAS</v>
          </cell>
          <cell r="B160" t="str">
            <v>65.526.832/0001-91</v>
          </cell>
          <cell r="C160" t="str">
            <v>ENCERRADA - POR INICIATIVA DA EFPC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3.0000002221198988E+16</v>
          </cell>
          <cell r="J160">
            <v>33183</v>
          </cell>
          <cell r="K160">
            <v>1990</v>
          </cell>
          <cell r="L160" t="str">
            <v>novembro</v>
          </cell>
          <cell r="M160">
            <v>33360</v>
          </cell>
          <cell r="N160">
            <v>40784</v>
          </cell>
          <cell r="O160">
            <v>0</v>
          </cell>
          <cell r="P160">
            <v>0</v>
          </cell>
          <cell r="Q160"/>
          <cell r="R160"/>
          <cell r="S160" t="str">
            <v>SAO PAULO</v>
          </cell>
          <cell r="T160" t="str">
            <v>SP</v>
          </cell>
          <cell r="U160"/>
          <cell r="V160" t="str">
            <v>ERSP</v>
          </cell>
          <cell r="W160">
            <v>45265.250254629602</v>
          </cell>
        </row>
        <row r="161">
          <cell r="A161" t="str">
            <v>FIBRA</v>
          </cell>
          <cell r="B161" t="str">
            <v>80.564.578/0001-00</v>
          </cell>
          <cell r="C161" t="str">
            <v>NORMAL - EM FUNCIONAMENTO</v>
          </cell>
          <cell r="D161" t="str">
            <v>NORMAL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300000017521988</v>
          </cell>
          <cell r="J161">
            <v>32477</v>
          </cell>
          <cell r="K161">
            <v>1988</v>
          </cell>
          <cell r="L161" t="str">
            <v>novembro</v>
          </cell>
          <cell r="M161">
            <v>32234</v>
          </cell>
          <cell r="N161"/>
          <cell r="O161">
            <v>2</v>
          </cell>
          <cell r="P161">
            <v>4</v>
          </cell>
          <cell r="Q161" t="str">
            <v>AVENIDA GRAMADO</v>
          </cell>
          <cell r="R161" t="str">
            <v>85.860-460</v>
          </cell>
          <cell r="S161" t="str">
            <v>FOZ DO IGUACU</v>
          </cell>
          <cell r="T161" t="str">
            <v>PR</v>
          </cell>
          <cell r="U161" t="str">
            <v>WWW.FUNDACAOITAIPU.COM.BR</v>
          </cell>
          <cell r="V161" t="str">
            <v>ERRS</v>
          </cell>
          <cell r="W161">
            <v>45265.250254629602</v>
          </cell>
        </row>
        <row r="162">
          <cell r="A162" t="str">
            <v>FIOPREV</v>
          </cell>
          <cell r="B162" t="str">
            <v>28.954.717/0001-91</v>
          </cell>
          <cell r="C162" t="str">
            <v>NORMAL - EM FUNCIONAMENTO</v>
          </cell>
          <cell r="D162" t="str">
            <v>NORMAL</v>
          </cell>
          <cell r="E162" t="str">
            <v>LC 108 / LC 109</v>
          </cell>
          <cell r="F162" t="str">
            <v>Pública Federal</v>
          </cell>
          <cell r="G162" t="str">
            <v>Público</v>
          </cell>
          <cell r="H162" t="str">
            <v>Não</v>
          </cell>
          <cell r="I162">
            <v>300000016681984</v>
          </cell>
          <cell r="J162">
            <v>31079</v>
          </cell>
          <cell r="K162">
            <v>1985</v>
          </cell>
          <cell r="L162" t="str">
            <v>fevereiro</v>
          </cell>
          <cell r="M162">
            <v>31079</v>
          </cell>
          <cell r="N162"/>
          <cell r="O162">
            <v>2</v>
          </cell>
          <cell r="P162">
            <v>0</v>
          </cell>
          <cell r="Q162" t="str">
            <v>AV BRASIL</v>
          </cell>
          <cell r="R162" t="str">
            <v>21.040-361</v>
          </cell>
          <cell r="S162" t="str">
            <v>RIO DE JANEIRO</v>
          </cell>
          <cell r="T162" t="str">
            <v>RJ</v>
          </cell>
          <cell r="U162" t="str">
            <v>WWW.FIOPREV.ORG.BR</v>
          </cell>
          <cell r="V162" t="str">
            <v>ERRJ</v>
          </cell>
          <cell r="W162">
            <v>45265.250254629602</v>
          </cell>
        </row>
        <row r="163">
          <cell r="A163" t="str">
            <v>FIPECQ</v>
          </cell>
          <cell r="B163" t="str">
            <v>00.529.958/0001-74</v>
          </cell>
          <cell r="C163" t="str">
            <v>NORMAL - EM FUNCIONAMENTO</v>
          </cell>
          <cell r="D163" t="str">
            <v>NORMAL</v>
          </cell>
          <cell r="E163" t="str">
            <v>LC 108 / LC 109</v>
          </cell>
          <cell r="F163" t="str">
            <v>Pública Federal</v>
          </cell>
          <cell r="G163" t="str">
            <v>Público</v>
          </cell>
          <cell r="H163" t="str">
            <v>Não</v>
          </cell>
          <cell r="I163">
            <v>3015921978</v>
          </cell>
          <cell r="J163">
            <v>28837</v>
          </cell>
          <cell r="K163">
            <v>1978</v>
          </cell>
          <cell r="L163" t="str">
            <v>dezembro</v>
          </cell>
          <cell r="M163">
            <v>28993</v>
          </cell>
          <cell r="N163"/>
          <cell r="O163">
            <v>3</v>
          </cell>
          <cell r="P163">
            <v>33</v>
          </cell>
          <cell r="Q163" t="str">
            <v>SETOR COMERCIAL NORTE. QUADRA 05. CENTRO EMPRESARIAL BRASÍLIA SHOPPING TORRE NORTE</v>
          </cell>
          <cell r="R163" t="str">
            <v>70.715-900</v>
          </cell>
          <cell r="S163" t="str">
            <v>BRASILIA</v>
          </cell>
          <cell r="T163" t="str">
            <v>DF</v>
          </cell>
          <cell r="U163" t="str">
            <v>WWW.FIPECQ.ORG.BR</v>
          </cell>
          <cell r="V163" t="str">
            <v>ERDF</v>
          </cell>
          <cell r="W163">
            <v>45265.250254629602</v>
          </cell>
        </row>
        <row r="164">
          <cell r="A164" t="str">
            <v>FMCPREV</v>
          </cell>
          <cell r="B164" t="str">
            <v>59.955.351/0001-07</v>
          </cell>
          <cell r="C164" t="str">
            <v>ENCERRADA - POR INICIATIVA DA EFPC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3.0000000054198896E+16</v>
          </cell>
          <cell r="J164">
            <v>32525</v>
          </cell>
          <cell r="K164">
            <v>1989</v>
          </cell>
          <cell r="L164" t="str">
            <v>janeiro</v>
          </cell>
          <cell r="M164">
            <v>32567</v>
          </cell>
          <cell r="N164">
            <v>42027</v>
          </cell>
          <cell r="O164">
            <v>0</v>
          </cell>
          <cell r="P164">
            <v>0</v>
          </cell>
          <cell r="Q164" t="str">
            <v>ROD PRESIDENTE DUTRA 2660</v>
          </cell>
          <cell r="R164" t="str">
            <v>21.535-900</v>
          </cell>
          <cell r="S164" t="str">
            <v>RIO DE JANEIRO</v>
          </cell>
          <cell r="T164" t="str">
            <v>RJ</v>
          </cell>
          <cell r="U164" t="str">
            <v>WWW.FMCPREV.COM.BR</v>
          </cell>
          <cell r="V164" t="str">
            <v>ERRJ</v>
          </cell>
          <cell r="W164">
            <v>45265.250254629602</v>
          </cell>
        </row>
        <row r="165">
          <cell r="A165" t="str">
            <v>FOLHAPREV</v>
          </cell>
          <cell r="B165" t="str">
            <v>01.713.129/0001-00</v>
          </cell>
          <cell r="C165" t="str">
            <v>ENCERRADA - POR CANCELAMENTO</v>
          </cell>
          <cell r="D165" t="str">
            <v>ENCERRADA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440000000031997</v>
          </cell>
          <cell r="J165">
            <v>35436</v>
          </cell>
          <cell r="K165">
            <v>1997</v>
          </cell>
          <cell r="L165" t="str">
            <v>janeiro</v>
          </cell>
          <cell r="M165">
            <v>35490</v>
          </cell>
          <cell r="N165">
            <v>39419</v>
          </cell>
          <cell r="O165">
            <v>0</v>
          </cell>
          <cell r="P165">
            <v>0</v>
          </cell>
          <cell r="Q165"/>
          <cell r="R165"/>
          <cell r="S165" t="str">
            <v>SAO PAULO</v>
          </cell>
          <cell r="T165" t="str">
            <v>SP</v>
          </cell>
          <cell r="U165"/>
          <cell r="V165" t="str">
            <v>ERSP</v>
          </cell>
          <cell r="W165">
            <v>45265.250254629602</v>
          </cell>
        </row>
        <row r="166">
          <cell r="A166" t="str">
            <v>FORLUZ</v>
          </cell>
          <cell r="B166" t="str">
            <v>16.539.926/0001-90</v>
          </cell>
          <cell r="C166" t="str">
            <v>NORMAL - EM FUNCIONAMENTO</v>
          </cell>
          <cell r="D166" t="str">
            <v>NORMAL</v>
          </cell>
          <cell r="E166" t="str">
            <v>LC 108 / LC 109</v>
          </cell>
          <cell r="F166" t="str">
            <v>Pública Estadual</v>
          </cell>
          <cell r="G166" t="str">
            <v>Público</v>
          </cell>
          <cell r="H166" t="str">
            <v>Sim</v>
          </cell>
          <cell r="I166">
            <v>3017211979</v>
          </cell>
          <cell r="J166">
            <v>28943</v>
          </cell>
          <cell r="K166">
            <v>1979</v>
          </cell>
          <cell r="L166" t="str">
            <v>março</v>
          </cell>
          <cell r="M166">
            <v>26451</v>
          </cell>
          <cell r="N166"/>
          <cell r="O166">
            <v>3</v>
          </cell>
          <cell r="P166">
            <v>27</v>
          </cell>
          <cell r="Q166" t="str">
            <v>AVENIDA DO CONTORNO 6500 - 3º ANDAR</v>
          </cell>
          <cell r="R166" t="str">
            <v>30.110-044</v>
          </cell>
          <cell r="S166" t="str">
            <v>BELO HORIZONTE</v>
          </cell>
          <cell r="T166" t="str">
            <v>MG</v>
          </cell>
          <cell r="U166" t="str">
            <v>WWW.FORLUZ.ORG.BR</v>
          </cell>
          <cell r="V166" t="str">
            <v>ERMG</v>
          </cell>
          <cell r="W166">
            <v>45265.250254629602</v>
          </cell>
        </row>
        <row r="167">
          <cell r="A167" t="str">
            <v>FPMN</v>
          </cell>
          <cell r="B167" t="str">
            <v>68.316.199/0001-03</v>
          </cell>
          <cell r="C167" t="str">
            <v>ENCERRADA - POR INICIATIVA DA EFPC</v>
          </cell>
          <cell r="D167" t="str">
            <v>ENCERRADA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240000000101992</v>
          </cell>
          <cell r="J167">
            <v>33801</v>
          </cell>
          <cell r="K167">
            <v>1992</v>
          </cell>
          <cell r="L167" t="str">
            <v>julho</v>
          </cell>
          <cell r="M167">
            <v>33939</v>
          </cell>
          <cell r="N167">
            <v>41390</v>
          </cell>
          <cell r="O167">
            <v>0</v>
          </cell>
          <cell r="P167">
            <v>0</v>
          </cell>
          <cell r="Q167" t="str">
            <v>AVENIDA BRIGADEIRO FARIA LIMA Nº 3729, 14º ANDAR - PARTE</v>
          </cell>
          <cell r="R167" t="str">
            <v>04.538-905</v>
          </cell>
          <cell r="S167" t="str">
            <v>SAO PAULO</v>
          </cell>
          <cell r="T167" t="str">
            <v>SP</v>
          </cell>
          <cell r="U167"/>
          <cell r="V167" t="str">
            <v>ERSP</v>
          </cell>
          <cell r="W167">
            <v>45265.250254629602</v>
          </cell>
        </row>
        <row r="168">
          <cell r="A168" t="str">
            <v>FPP</v>
          </cell>
          <cell r="B168" t="str">
            <v>01.089.043/0001-58</v>
          </cell>
          <cell r="C168" t="str">
            <v>NORMAL - EM FUNCIONAMENTO</v>
          </cell>
          <cell r="D168" t="str">
            <v>NORMAL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4.4000003540199712E+16</v>
          </cell>
          <cell r="J168">
            <v>35598</v>
          </cell>
          <cell r="K168">
            <v>1997</v>
          </cell>
          <cell r="L168" t="str">
            <v>junho</v>
          </cell>
          <cell r="M168">
            <v>35765</v>
          </cell>
          <cell r="N168"/>
          <cell r="O168">
            <v>0</v>
          </cell>
          <cell r="P168">
            <v>0</v>
          </cell>
          <cell r="Q168" t="str">
            <v>AVENIDA DO TABOÃO, 899 - CPI 9827</v>
          </cell>
          <cell r="R168" t="str">
            <v>09.655-900</v>
          </cell>
          <cell r="S168" t="str">
            <v>SAO BERNARDO DO CAMPO</v>
          </cell>
          <cell r="T168" t="str">
            <v>SP</v>
          </cell>
          <cell r="U168" t="str">
            <v>WWW.FORDPREV.COM.BR</v>
          </cell>
          <cell r="V168" t="str">
            <v>ERSP</v>
          </cell>
          <cell r="W168">
            <v>45265.250254629602</v>
          </cell>
        </row>
        <row r="169">
          <cell r="A169" t="str">
            <v>FRANCISCO CONDE</v>
          </cell>
          <cell r="B169" t="str">
            <v>61.701.322/0001-52</v>
          </cell>
          <cell r="C169" t="str">
            <v>ENCERRADA - POR CANCELAMENTO</v>
          </cell>
          <cell r="D169" t="str">
            <v>ENCERRADA</v>
          </cell>
          <cell r="E169" t="str">
            <v>LC 109</v>
          </cell>
          <cell r="F169" t="str">
            <v>Privada</v>
          </cell>
          <cell r="G169" t="str">
            <v>Privado</v>
          </cell>
          <cell r="H169" t="str">
            <v>Não</v>
          </cell>
          <cell r="I169">
            <v>3018461979</v>
          </cell>
          <cell r="J169">
            <v>29126</v>
          </cell>
          <cell r="K169">
            <v>1979</v>
          </cell>
          <cell r="L169" t="str">
            <v>setembro</v>
          </cell>
          <cell r="M169">
            <v>29125</v>
          </cell>
          <cell r="N169">
            <v>37767</v>
          </cell>
          <cell r="O169">
            <v>0</v>
          </cell>
          <cell r="P169">
            <v>0</v>
          </cell>
          <cell r="Q169"/>
          <cell r="R169"/>
          <cell r="S169" t="str">
            <v>OSASCO</v>
          </cell>
          <cell r="T169" t="str">
            <v>SP</v>
          </cell>
          <cell r="U169"/>
          <cell r="V169" t="str">
            <v>ERSP</v>
          </cell>
          <cell r="W169">
            <v>45265.250254629602</v>
          </cell>
        </row>
        <row r="170">
          <cell r="A170" t="str">
            <v>FRANPREV</v>
          </cell>
          <cell r="B170" t="str">
            <v>53.635.207/0001-07</v>
          </cell>
          <cell r="C170" t="str">
            <v>ENCERRADA - POR CANCELAMENTO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347871983</v>
          </cell>
          <cell r="J170">
            <v>30844</v>
          </cell>
          <cell r="K170">
            <v>1984</v>
          </cell>
          <cell r="L170" t="str">
            <v>junho</v>
          </cell>
          <cell r="M170">
            <v>30844</v>
          </cell>
          <cell r="N170">
            <v>35710</v>
          </cell>
          <cell r="O170">
            <v>0</v>
          </cell>
          <cell r="P170">
            <v>0</v>
          </cell>
          <cell r="Q170"/>
          <cell r="R170"/>
          <cell r="S170" t="str">
            <v>SAO PAULO</v>
          </cell>
          <cell r="T170" t="str">
            <v>SP</v>
          </cell>
          <cell r="U170"/>
          <cell r="V170" t="str">
            <v>ERSP</v>
          </cell>
          <cell r="W170">
            <v>45265.250254629602</v>
          </cell>
        </row>
        <row r="171">
          <cell r="A171" t="str">
            <v>FUCAE</v>
          </cell>
          <cell r="B171" t="str">
            <v>87.150.330/0001-41</v>
          </cell>
          <cell r="C171" t="str">
            <v>LIQUIDAÇÃO - EM LIQUIDAÇÃO</v>
          </cell>
          <cell r="D171" t="str">
            <v>LIQUIDAÇÃO</v>
          </cell>
          <cell r="E171" t="str">
            <v>LC 108 / LC 109</v>
          </cell>
          <cell r="F171" t="str">
            <v>Pública Estadual</v>
          </cell>
          <cell r="G171" t="str">
            <v>Público</v>
          </cell>
          <cell r="H171" t="str">
            <v>Não</v>
          </cell>
          <cell r="I171">
            <v>3016231979</v>
          </cell>
          <cell r="J171">
            <v>28969</v>
          </cell>
          <cell r="K171">
            <v>1979</v>
          </cell>
          <cell r="L171" t="str">
            <v>abril</v>
          </cell>
          <cell r="M171">
            <v>26715</v>
          </cell>
          <cell r="N171"/>
          <cell r="O171">
            <v>1</v>
          </cell>
          <cell r="P171">
            <v>0</v>
          </cell>
          <cell r="Q171" t="str">
            <v>AVENIDA GETÚLIO VARGAS, 774 SALA 203</v>
          </cell>
          <cell r="R171" t="str">
            <v>90.150-002</v>
          </cell>
          <cell r="S171" t="str">
            <v>PORTO ALEGRE</v>
          </cell>
          <cell r="T171" t="str">
            <v>RS</v>
          </cell>
          <cell r="U171"/>
          <cell r="V171" t="str">
            <v>ERRS</v>
          </cell>
          <cell r="W171">
            <v>45265.250254629602</v>
          </cell>
        </row>
        <row r="172">
          <cell r="A172" t="str">
            <v>FUCAP</v>
          </cell>
          <cell r="B172" t="str">
            <v>29.958.022/0001-40</v>
          </cell>
          <cell r="C172" t="str">
            <v>NORMAL - EM FUNCIONAMENTO</v>
          </cell>
          <cell r="D172" t="str">
            <v>NORMAL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3014191978</v>
          </cell>
          <cell r="J172">
            <v>29131</v>
          </cell>
          <cell r="K172">
            <v>1979</v>
          </cell>
          <cell r="L172" t="str">
            <v>outubro</v>
          </cell>
          <cell r="M172">
            <v>29668</v>
          </cell>
          <cell r="N172"/>
          <cell r="O172">
            <v>2</v>
          </cell>
          <cell r="P172">
            <v>9</v>
          </cell>
          <cell r="Q172" t="str">
            <v>RUA BENEDITINOS, Nº 16 / 10º ANDAR</v>
          </cell>
          <cell r="R172" t="str">
            <v>20.081-050</v>
          </cell>
          <cell r="S172" t="str">
            <v>RIO DE JANEIRO</v>
          </cell>
          <cell r="T172" t="str">
            <v>RJ</v>
          </cell>
          <cell r="U172" t="str">
            <v>WWW.FUCAP.ORG.BR</v>
          </cell>
          <cell r="V172" t="str">
            <v>ERRJ</v>
          </cell>
          <cell r="W172">
            <v>45265.250254629602</v>
          </cell>
        </row>
        <row r="173">
          <cell r="A173" t="str">
            <v>FUMAC</v>
          </cell>
          <cell r="B173" t="str">
            <v>02.879.328/0001-55</v>
          </cell>
          <cell r="C173" t="str">
            <v>LIQUIDAÇÃO - EM LIQUIDAÇÃO</v>
          </cell>
          <cell r="D173" t="str">
            <v>LIQUIDAÇÃO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182781980</v>
          </cell>
          <cell r="J173">
            <v>29635</v>
          </cell>
          <cell r="K173">
            <v>1981</v>
          </cell>
          <cell r="L173" t="str">
            <v>fevereiro</v>
          </cell>
          <cell r="M173">
            <v>33695</v>
          </cell>
          <cell r="N173"/>
          <cell r="O173">
            <v>0</v>
          </cell>
          <cell r="P173">
            <v>0</v>
          </cell>
          <cell r="Q173" t="str">
            <v>PRAÇA DA SÉ,411 2º ANDAR, SALAS 6 A 9</v>
          </cell>
          <cell r="R173" t="str">
            <v>01.001-000</v>
          </cell>
          <cell r="S173" t="str">
            <v>SAO PAULO</v>
          </cell>
          <cell r="T173" t="str">
            <v>SP</v>
          </cell>
          <cell r="U173"/>
          <cell r="V173" t="str">
            <v>ERSP</v>
          </cell>
          <cell r="W173">
            <v>45265.250254629602</v>
          </cell>
        </row>
        <row r="174">
          <cell r="A174" t="str">
            <v>FUMPRESC</v>
          </cell>
          <cell r="B174" t="str">
            <v>86.950.391/0001-20</v>
          </cell>
          <cell r="C174" t="str">
            <v>NORMAL - EM FUNCIONAMENTO</v>
          </cell>
          <cell r="D174" t="str">
            <v>NORMAL</v>
          </cell>
          <cell r="E174" t="str">
            <v>LC 108 / LC 109</v>
          </cell>
          <cell r="F174" t="str">
            <v>Pública Estadual</v>
          </cell>
          <cell r="G174" t="str">
            <v>Público</v>
          </cell>
          <cell r="H174" t="str">
            <v>Não</v>
          </cell>
          <cell r="I174">
            <v>440000040151993</v>
          </cell>
          <cell r="J174">
            <v>34318</v>
          </cell>
          <cell r="K174">
            <v>1993</v>
          </cell>
          <cell r="L174" t="str">
            <v>dezembro</v>
          </cell>
          <cell r="M174">
            <v>34463</v>
          </cell>
          <cell r="N174"/>
          <cell r="O174">
            <v>3</v>
          </cell>
          <cell r="P174">
            <v>3</v>
          </cell>
          <cell r="Q174" t="str">
            <v>RUA ADOLFO MELO, 38</v>
          </cell>
          <cell r="R174" t="str">
            <v>88.015-090</v>
          </cell>
          <cell r="S174" t="str">
            <v>FLORIANOPOLIS</v>
          </cell>
          <cell r="T174" t="str">
            <v>SC</v>
          </cell>
          <cell r="U174" t="str">
            <v>WWW.FUMPRESC.COM.BR</v>
          </cell>
          <cell r="V174" t="str">
            <v>ERRS</v>
          </cell>
          <cell r="W174">
            <v>45265.250254629602</v>
          </cell>
        </row>
        <row r="175">
          <cell r="A175" t="str">
            <v>FUNASA</v>
          </cell>
          <cell r="B175" t="str">
            <v>11.888.955/0001-43</v>
          </cell>
          <cell r="C175" t="str">
            <v>ENCERRADA - POR INCORPORAÇÃO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300000052971986</v>
          </cell>
          <cell r="J175">
            <v>31833</v>
          </cell>
          <cell r="K175">
            <v>1987</v>
          </cell>
          <cell r="L175" t="str">
            <v>fevereiro</v>
          </cell>
          <cell r="M175">
            <v>31833</v>
          </cell>
          <cell r="N175">
            <v>43654</v>
          </cell>
          <cell r="O175">
            <v>0</v>
          </cell>
          <cell r="P175">
            <v>0</v>
          </cell>
          <cell r="Q175" t="str">
            <v>AV EPITACIO PESSOA 1250 ED CONCORDE   SL. 303</v>
          </cell>
          <cell r="R175" t="str">
            <v>58.039-000</v>
          </cell>
          <cell r="S175" t="str">
            <v>JOAO PESSOA</v>
          </cell>
          <cell r="T175" t="str">
            <v>PB</v>
          </cell>
          <cell r="U175" t="str">
            <v>www.funasaseg.com.br</v>
          </cell>
          <cell r="V175" t="str">
            <v>ERPE</v>
          </cell>
          <cell r="W175">
            <v>45265.250254629602</v>
          </cell>
        </row>
        <row r="176">
          <cell r="A176" t="str">
            <v>FUNBEP</v>
          </cell>
          <cell r="B176" t="str">
            <v>76.629.252/0001-46</v>
          </cell>
          <cell r="C176" t="str">
            <v>NORMAL - EM FUNCIONAMENTO</v>
          </cell>
          <cell r="D176" t="str">
            <v>NORMAL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3018401979</v>
          </cell>
          <cell r="J176">
            <v>30161</v>
          </cell>
          <cell r="K176">
            <v>1982</v>
          </cell>
          <cell r="L176" t="str">
            <v>julho</v>
          </cell>
          <cell r="M176">
            <v>30161</v>
          </cell>
          <cell r="N176"/>
          <cell r="O176">
            <v>2</v>
          </cell>
          <cell r="P176">
            <v>7</v>
          </cell>
          <cell r="Q176" t="str">
            <v>ALAMEDA DR. CARLOS DE CARVALHO</v>
          </cell>
          <cell r="R176" t="str">
            <v>80.410-180</v>
          </cell>
          <cell r="S176" t="str">
            <v>CURITIBA</v>
          </cell>
          <cell r="T176" t="str">
            <v>PR</v>
          </cell>
          <cell r="U176" t="str">
            <v>WWW.FUNBEP.COM.BR</v>
          </cell>
          <cell r="V176" t="str">
            <v>ERRS</v>
          </cell>
          <cell r="W176">
            <v>45265.250254629602</v>
          </cell>
        </row>
        <row r="177">
          <cell r="A177" t="str">
            <v>FUNCASAL</v>
          </cell>
          <cell r="B177" t="str">
            <v>24.479.123/0001-15</v>
          </cell>
          <cell r="C177" t="str">
            <v>NORMAL - EM FUNCIONAMENTO</v>
          </cell>
          <cell r="D177" t="str">
            <v>NORMAL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3.0000000082198824E+16</v>
          </cell>
          <cell r="J177">
            <v>32352</v>
          </cell>
          <cell r="K177">
            <v>1988</v>
          </cell>
          <cell r="L177" t="str">
            <v>julho</v>
          </cell>
          <cell r="M177">
            <v>32871</v>
          </cell>
          <cell r="N177"/>
          <cell r="O177">
            <v>1</v>
          </cell>
          <cell r="P177">
            <v>2</v>
          </cell>
          <cell r="Q177" t="str">
            <v>RUA DR. JOSE CASTRO DE AZEVEDO 252</v>
          </cell>
          <cell r="R177" t="str">
            <v>57.052-240</v>
          </cell>
          <cell r="S177" t="str">
            <v>MACEIO</v>
          </cell>
          <cell r="T177" t="str">
            <v>AL</v>
          </cell>
          <cell r="U177" t="str">
            <v>WWW.FUNCASAL.COM.BR</v>
          </cell>
          <cell r="V177" t="str">
            <v>ERPE</v>
          </cell>
          <cell r="W177">
            <v>45265.250254629602</v>
          </cell>
        </row>
        <row r="178">
          <cell r="A178" t="str">
            <v>FUNCEF</v>
          </cell>
          <cell r="B178" t="str">
            <v>00.436.923/0001-90</v>
          </cell>
          <cell r="C178" t="str">
            <v>NORMAL - EM FUNCIONAMENTO</v>
          </cell>
          <cell r="D178" t="str">
            <v>NORMAL</v>
          </cell>
          <cell r="E178" t="str">
            <v>LC 108 / LC 109</v>
          </cell>
          <cell r="F178" t="str">
            <v>Pública Federal</v>
          </cell>
          <cell r="G178" t="str">
            <v>Público</v>
          </cell>
          <cell r="H178" t="str">
            <v>Sim</v>
          </cell>
          <cell r="I178">
            <v>3018371979</v>
          </cell>
          <cell r="J178">
            <v>29017</v>
          </cell>
          <cell r="K178">
            <v>1979</v>
          </cell>
          <cell r="L178" t="str">
            <v>junho</v>
          </cell>
          <cell r="M178">
            <v>28338</v>
          </cell>
          <cell r="N178"/>
          <cell r="O178">
            <v>3</v>
          </cell>
          <cell r="P178">
            <v>2</v>
          </cell>
          <cell r="Q178" t="str">
            <v>ST SCN QUADRA 02 BLOCO A 12 E 13 ANDAR S/N EDIF  CORPOR</v>
          </cell>
          <cell r="R178" t="str">
            <v>70.712-900</v>
          </cell>
          <cell r="S178" t="str">
            <v>BRASILIA</v>
          </cell>
          <cell r="T178" t="str">
            <v>DF</v>
          </cell>
          <cell r="U178" t="str">
            <v>WWW.FUNCEF.COM.BR</v>
          </cell>
          <cell r="V178" t="str">
            <v>ERDF</v>
          </cell>
          <cell r="W178">
            <v>45265.250254629602</v>
          </cell>
        </row>
        <row r="179">
          <cell r="A179" t="str">
            <v>FUNCESP</v>
          </cell>
          <cell r="B179" t="str">
            <v>62.465.117/0001-06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Sim</v>
          </cell>
          <cell r="I179">
            <v>301816197900</v>
          </cell>
          <cell r="J179">
            <v>29126</v>
          </cell>
          <cell r="K179">
            <v>1979</v>
          </cell>
          <cell r="L179" t="str">
            <v>setembro</v>
          </cell>
          <cell r="M179">
            <v>29166</v>
          </cell>
          <cell r="N179"/>
          <cell r="O179">
            <v>26</v>
          </cell>
          <cell r="P179">
            <v>23</v>
          </cell>
          <cell r="Q179" t="str">
            <v>AL SANTOS 2477</v>
          </cell>
          <cell r="R179" t="str">
            <v>01.419-002</v>
          </cell>
          <cell r="S179" t="str">
            <v>SAO PAULO</v>
          </cell>
          <cell r="T179" t="str">
            <v>SP</v>
          </cell>
          <cell r="U179" t="str">
            <v>WWW.VIVEST.COM.BR</v>
          </cell>
          <cell r="V179" t="str">
            <v>ERSP</v>
          </cell>
          <cell r="W179">
            <v>45265.250254629602</v>
          </cell>
        </row>
        <row r="180">
          <cell r="A180" t="str">
            <v>FUND. BRASILSAT</v>
          </cell>
          <cell r="B180" t="str">
            <v>02.181.875/0001-62</v>
          </cell>
          <cell r="C180" t="str">
            <v>NORMAL - EM FUNCIONAMENTO</v>
          </cell>
          <cell r="D180" t="str">
            <v>NORMAL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440000023949711</v>
          </cell>
          <cell r="J180">
            <v>35565</v>
          </cell>
          <cell r="K180">
            <v>1997</v>
          </cell>
          <cell r="L180" t="str">
            <v>maio</v>
          </cell>
          <cell r="M180">
            <v>35566</v>
          </cell>
          <cell r="N180"/>
          <cell r="O180">
            <v>1</v>
          </cell>
          <cell r="P180">
            <v>2</v>
          </cell>
          <cell r="Q180" t="str">
            <v>RUA GUILHERME WEIGERT 1.955</v>
          </cell>
          <cell r="R180" t="str">
            <v>82.720-000</v>
          </cell>
          <cell r="S180" t="str">
            <v>CURITIBA</v>
          </cell>
          <cell r="T180" t="str">
            <v>PR</v>
          </cell>
          <cell r="U180" t="str">
            <v>WWW.BRASILSAT.COM.BR</v>
          </cell>
          <cell r="V180" t="str">
            <v>ERRS</v>
          </cell>
          <cell r="W180">
            <v>45265.250254629602</v>
          </cell>
        </row>
        <row r="181">
          <cell r="A181" t="str">
            <v>FUNDAÇÃO 14 PP</v>
          </cell>
          <cell r="B181" t="str">
            <v>07.170.649/0001-08</v>
          </cell>
          <cell r="C181" t="str">
            <v>ENCERRADA - POR INICIATIVA DA EFPC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4.4000001607200416E+16</v>
          </cell>
          <cell r="J181">
            <v>38267</v>
          </cell>
          <cell r="K181">
            <v>2004</v>
          </cell>
          <cell r="L181" t="str">
            <v>outubro</v>
          </cell>
          <cell r="M181">
            <v>38341</v>
          </cell>
          <cell r="N181">
            <v>40274</v>
          </cell>
          <cell r="O181">
            <v>0</v>
          </cell>
          <cell r="P181">
            <v>0</v>
          </cell>
          <cell r="Q181" t="str">
            <v>RUA LAURO MULLER, Nº 116, SALA 2901, 2902, 2903, 2907 E 2908 - PARTE</v>
          </cell>
          <cell r="R181" t="str">
            <v>22.290-160</v>
          </cell>
          <cell r="S181" t="str">
            <v>RIO DE JANEIRO</v>
          </cell>
          <cell r="T181" t="str">
            <v>RJ</v>
          </cell>
          <cell r="U181" t="str">
            <v>www.fundacaoatlantico.com.br</v>
          </cell>
          <cell r="V181" t="str">
            <v>ERRJ</v>
          </cell>
          <cell r="W181">
            <v>45265.250254629602</v>
          </cell>
        </row>
        <row r="182">
          <cell r="A182" t="str">
            <v>FUNDACAO COPEL</v>
          </cell>
          <cell r="B182" t="str">
            <v>75.054.940/0001-62</v>
          </cell>
          <cell r="C182" t="str">
            <v>NORMAL - EM FUNCIONAMENTO</v>
          </cell>
          <cell r="D182" t="str">
            <v>NORMAL</v>
          </cell>
          <cell r="E182" t="str">
            <v>LC 108 / LC 109</v>
          </cell>
          <cell r="F182" t="str">
            <v>Pública Estadual</v>
          </cell>
          <cell r="G182" t="str">
            <v>Público</v>
          </cell>
          <cell r="H182" t="str">
            <v>Sim</v>
          </cell>
          <cell r="I182">
            <v>3017291979</v>
          </cell>
          <cell r="J182">
            <v>29010</v>
          </cell>
          <cell r="K182">
            <v>1979</v>
          </cell>
          <cell r="L182" t="str">
            <v>junho</v>
          </cell>
          <cell r="M182">
            <v>26268</v>
          </cell>
          <cell r="N182"/>
          <cell r="O182">
            <v>5</v>
          </cell>
          <cell r="P182">
            <v>14</v>
          </cell>
          <cell r="Q182" t="str">
            <v>RUA TREZE DE MAIO 616</v>
          </cell>
          <cell r="R182" t="str">
            <v>80.510-030</v>
          </cell>
          <cell r="S182" t="str">
            <v>CURITIBA</v>
          </cell>
          <cell r="T182" t="str">
            <v>PR</v>
          </cell>
          <cell r="U182" t="str">
            <v>FCOPEL.ORG.BR</v>
          </cell>
          <cell r="V182" t="str">
            <v>ERRS</v>
          </cell>
          <cell r="W182">
            <v>45265.250254629602</v>
          </cell>
        </row>
        <row r="183">
          <cell r="A183" t="str">
            <v>FUNDACAO CORSAN</v>
          </cell>
          <cell r="B183" t="str">
            <v>89.176.911/0001-88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3018191979</v>
          </cell>
          <cell r="J183">
            <v>29187</v>
          </cell>
          <cell r="K183">
            <v>1979</v>
          </cell>
          <cell r="L183" t="str">
            <v>novembro</v>
          </cell>
          <cell r="M183">
            <v>29221</v>
          </cell>
          <cell r="N183"/>
          <cell r="O183">
            <v>1</v>
          </cell>
          <cell r="P183">
            <v>2</v>
          </cell>
          <cell r="Q183" t="str">
            <v>AVENIDA JULIO DE CASTILHOS, 51 - 4º ANDAR</v>
          </cell>
          <cell r="R183" t="str">
            <v>90.030-131</v>
          </cell>
          <cell r="S183" t="str">
            <v>PORTO ALEGRE</v>
          </cell>
          <cell r="T183" t="str">
            <v>RS</v>
          </cell>
          <cell r="U183" t="str">
            <v>WWW.FUNCORSAN.COM.BR</v>
          </cell>
          <cell r="V183" t="str">
            <v>ERRS</v>
          </cell>
          <cell r="W183">
            <v>45265.250254629602</v>
          </cell>
        </row>
        <row r="184">
          <cell r="A184" t="str">
            <v>FUNDAÇÃO LIBERTAS</v>
          </cell>
          <cell r="B184" t="str">
            <v>20.119.509/0001-65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Estadual</v>
          </cell>
          <cell r="G184" t="str">
            <v>Público</v>
          </cell>
          <cell r="H184" t="str">
            <v>Não</v>
          </cell>
          <cell r="I184">
            <v>3018801979</v>
          </cell>
          <cell r="J184">
            <v>29126</v>
          </cell>
          <cell r="K184">
            <v>1979</v>
          </cell>
          <cell r="L184" t="str">
            <v>setembro</v>
          </cell>
          <cell r="M184">
            <v>29186</v>
          </cell>
          <cell r="N184"/>
          <cell r="O184">
            <v>18</v>
          </cell>
          <cell r="P184">
            <v>18</v>
          </cell>
          <cell r="Q184" t="str">
            <v>AV ALVARES CABRAL,200 - 8º ANDAR</v>
          </cell>
          <cell r="R184" t="str">
            <v>30.170-000</v>
          </cell>
          <cell r="S184" t="str">
            <v>BELO HORIZONTE</v>
          </cell>
          <cell r="T184" t="str">
            <v>MG</v>
          </cell>
          <cell r="U184" t="str">
            <v>WWW.FUNDACAOLIBERTAS.COM.BR</v>
          </cell>
          <cell r="V184" t="str">
            <v>ERMG</v>
          </cell>
          <cell r="W184">
            <v>45265.250254629602</v>
          </cell>
        </row>
        <row r="185">
          <cell r="A185" t="str">
            <v>FUNDAMBRAS</v>
          </cell>
          <cell r="B185" t="str">
            <v>44.748.564/0001-82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132041980</v>
          </cell>
          <cell r="J185">
            <v>29453</v>
          </cell>
          <cell r="K185">
            <v>1980</v>
          </cell>
          <cell r="L185" t="str">
            <v>agosto</v>
          </cell>
          <cell r="M185">
            <v>29486</v>
          </cell>
          <cell r="N185"/>
          <cell r="O185">
            <v>2</v>
          </cell>
          <cell r="P185">
            <v>9</v>
          </cell>
          <cell r="Q185" t="str">
            <v>RUA MARIA LUIZA SANTIAGO, 200</v>
          </cell>
          <cell r="R185" t="str">
            <v>30.140-120</v>
          </cell>
          <cell r="S185" t="str">
            <v>BELO HORIZONTE</v>
          </cell>
          <cell r="T185" t="str">
            <v>MG</v>
          </cell>
          <cell r="U185" t="str">
            <v>WWW.FUNDAMBRAS.COM.BR</v>
          </cell>
          <cell r="V185" t="str">
            <v>ERMG</v>
          </cell>
          <cell r="W185">
            <v>45265.250254629602</v>
          </cell>
        </row>
        <row r="186">
          <cell r="A186" t="str">
            <v>FUNDIAGUA</v>
          </cell>
          <cell r="B186" t="str">
            <v>73.983.876/0001-79</v>
          </cell>
          <cell r="C186" t="str">
            <v>NORMAL - EM FUNCIONAMENTO</v>
          </cell>
          <cell r="D186" t="str">
            <v>NORMAL</v>
          </cell>
          <cell r="E186" t="str">
            <v>LC 108 / LC 109</v>
          </cell>
          <cell r="F186" t="str">
            <v>Pública Estadual</v>
          </cell>
          <cell r="G186" t="str">
            <v>Público</v>
          </cell>
          <cell r="H186" t="str">
            <v>Não</v>
          </cell>
          <cell r="I186">
            <v>440000036301993</v>
          </cell>
          <cell r="J186">
            <v>34323</v>
          </cell>
          <cell r="K186">
            <v>1993</v>
          </cell>
          <cell r="L186" t="str">
            <v>dezembro</v>
          </cell>
          <cell r="M186">
            <v>34425</v>
          </cell>
          <cell r="N186"/>
          <cell r="O186">
            <v>4</v>
          </cell>
          <cell r="P186">
            <v>3</v>
          </cell>
          <cell r="Q186" t="str">
            <v>SCN QUADRA 4 BLOCO B SALA 1104 CENTRO EMPRESARIAL VARIG</v>
          </cell>
          <cell r="R186" t="str">
            <v>70.714-900</v>
          </cell>
          <cell r="S186" t="str">
            <v>BRASILIA</v>
          </cell>
          <cell r="T186" t="str">
            <v>DF</v>
          </cell>
          <cell r="U186" t="str">
            <v>www.fundiagua.com.br</v>
          </cell>
          <cell r="V186" t="str">
            <v>ERDF</v>
          </cell>
          <cell r="W186">
            <v>45265.250254629602</v>
          </cell>
        </row>
        <row r="187">
          <cell r="A187" t="str">
            <v>FUNEPP</v>
          </cell>
          <cell r="B187" t="str">
            <v>54.368.402/0001-72</v>
          </cell>
          <cell r="C187" t="str">
            <v>NORMAL - EM FUNCIONAMENTO</v>
          </cell>
          <cell r="D187" t="str">
            <v>NORMAL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300000015911984</v>
          </cell>
          <cell r="J187">
            <v>31077</v>
          </cell>
          <cell r="K187">
            <v>1985</v>
          </cell>
          <cell r="L187" t="str">
            <v>janeiro</v>
          </cell>
          <cell r="M187">
            <v>31199</v>
          </cell>
          <cell r="N187"/>
          <cell r="O187">
            <v>6</v>
          </cell>
          <cell r="P187">
            <v>12</v>
          </cell>
          <cell r="Q187" t="str">
            <v>RUA DR. RUBENS GOMES BUENO, 691</v>
          </cell>
          <cell r="R187" t="str">
            <v>04.730-000</v>
          </cell>
          <cell r="S187" t="str">
            <v>SAO PAULO</v>
          </cell>
          <cell r="T187" t="str">
            <v>SP</v>
          </cell>
          <cell r="U187" t="str">
            <v>www.funepp.com.br</v>
          </cell>
          <cell r="V187" t="str">
            <v>ERSP</v>
          </cell>
          <cell r="W187">
            <v>45265.250254629602</v>
          </cell>
        </row>
        <row r="188">
          <cell r="A188" t="str">
            <v>FUNGRAPA</v>
          </cell>
          <cell r="B188" t="str">
            <v>04.358.362/0001-00</v>
          </cell>
          <cell r="C188" t="str">
            <v>ENCERRADA - POR CANCELAMENTO</v>
          </cell>
          <cell r="D188" t="str">
            <v>ENCERRADA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5443</v>
          </cell>
          <cell r="J188">
            <v>30125</v>
          </cell>
          <cell r="K188">
            <v>1982</v>
          </cell>
          <cell r="L188" t="str">
            <v>junho</v>
          </cell>
          <cell r="M188">
            <v>30163</v>
          </cell>
          <cell r="N188">
            <v>37958</v>
          </cell>
          <cell r="O188">
            <v>0</v>
          </cell>
          <cell r="P188">
            <v>0</v>
          </cell>
          <cell r="Q188"/>
          <cell r="R188"/>
          <cell r="S188" t="str">
            <v>BELEM</v>
          </cell>
          <cell r="T188" t="str">
            <v>PA</v>
          </cell>
          <cell r="U188"/>
          <cell r="V188" t="str">
            <v>ERMG</v>
          </cell>
          <cell r="W188">
            <v>45265.250254629602</v>
          </cell>
        </row>
        <row r="189">
          <cell r="A189" t="str">
            <v>FUNPADEPAR</v>
          </cell>
          <cell r="B189" t="str">
            <v>00.634.690/0001-30</v>
          </cell>
          <cell r="C189" t="str">
            <v>SEM ATIVIDADES - COM PENDÊNCIAS PARA CANCELAMENTO</v>
          </cell>
          <cell r="D189" t="str">
            <v>SEM ATIVIDADES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440000009241998</v>
          </cell>
          <cell r="J189">
            <v>35866</v>
          </cell>
          <cell r="K189">
            <v>1998</v>
          </cell>
          <cell r="L189" t="str">
            <v>março</v>
          </cell>
          <cell r="M189">
            <v>36008</v>
          </cell>
          <cell r="N189"/>
          <cell r="O189">
            <v>0</v>
          </cell>
          <cell r="P189">
            <v>0</v>
          </cell>
          <cell r="Q189" t="str">
            <v>RUA MIRANTE TAMANDARÉ, Nº 364</v>
          </cell>
          <cell r="R189" t="str">
            <v>80.045-110</v>
          </cell>
          <cell r="S189" t="str">
            <v>CURITIBA</v>
          </cell>
          <cell r="T189" t="str">
            <v>PR</v>
          </cell>
          <cell r="U189" t="str">
            <v>WWW.FUNPADEPAR.COM.BR</v>
          </cell>
          <cell r="V189" t="str">
            <v>ERRS</v>
          </cell>
          <cell r="W189">
            <v>45265.250254629602</v>
          </cell>
        </row>
        <row r="190">
          <cell r="A190" t="str">
            <v>FUNPRESP-EXE</v>
          </cell>
          <cell r="B190" t="str">
            <v>17.312.597/0001-02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Federal</v>
          </cell>
          <cell r="G190" t="str">
            <v>Público</v>
          </cell>
          <cell r="H190" t="str">
            <v>Sim</v>
          </cell>
          <cell r="I190">
            <v>4.4011000530201248E+16</v>
          </cell>
          <cell r="J190">
            <v>41204</v>
          </cell>
          <cell r="K190">
            <v>2012</v>
          </cell>
          <cell r="L190" t="str">
            <v>outubro</v>
          </cell>
          <cell r="M190">
            <v>41323</v>
          </cell>
          <cell r="N190"/>
          <cell r="O190">
            <v>2</v>
          </cell>
          <cell r="P190">
            <v>205</v>
          </cell>
          <cell r="Q190" t="str">
            <v>SCN, QUADRA2, BLOCO A, EDIFÍCIO CORPORATE FINANCIAL CENTER, 2º ANDAR, SALA 203</v>
          </cell>
          <cell r="R190" t="str">
            <v>70.712-900</v>
          </cell>
          <cell r="S190" t="str">
            <v>BRASILIA</v>
          </cell>
          <cell r="T190" t="str">
            <v>DF</v>
          </cell>
          <cell r="U190" t="str">
            <v>HTTP://WWW.FUNPRESP.COM.BR/PORTAL/</v>
          </cell>
          <cell r="V190" t="str">
            <v>ERDF</v>
          </cell>
          <cell r="W190">
            <v>45265.250254629602</v>
          </cell>
        </row>
        <row r="191">
          <cell r="A191" t="str">
            <v>FUNPRESP-JUD</v>
          </cell>
          <cell r="B191" t="str">
            <v>18.465.825/0001-47</v>
          </cell>
          <cell r="C191" t="str">
            <v>NORMAL - EM FUNCIONAMENTO</v>
          </cell>
          <cell r="D191" t="str">
            <v>NORMAL</v>
          </cell>
          <cell r="E191" t="str">
            <v>LC 108 / LC 109</v>
          </cell>
          <cell r="F191" t="str">
            <v>Pública Federal</v>
          </cell>
          <cell r="G191" t="str">
            <v>Público</v>
          </cell>
          <cell r="H191" t="str">
            <v>Sim</v>
          </cell>
          <cell r="I191">
            <v>4.4011000011201368E+16</v>
          </cell>
          <cell r="J191">
            <v>41320</v>
          </cell>
          <cell r="K191">
            <v>2013</v>
          </cell>
          <cell r="L191" t="str">
            <v>fevereiro</v>
          </cell>
          <cell r="M191">
            <v>41561</v>
          </cell>
          <cell r="N191"/>
          <cell r="O191">
            <v>1</v>
          </cell>
          <cell r="P191">
            <v>99</v>
          </cell>
          <cell r="Q191" t="str">
            <v>SETOR COMERCIAL NORTE, QUADRA 4, ED. VARIG - SALA 803, OITAVO PAVIMENTO, TORRE SUL, BLOCO B</v>
          </cell>
          <cell r="R191" t="str">
            <v>70.714-020</v>
          </cell>
          <cell r="S191" t="str">
            <v>BRASILIA</v>
          </cell>
          <cell r="T191" t="str">
            <v>DF</v>
          </cell>
          <cell r="U191" t="str">
            <v>WWW.FUNPRESPJUD.COM.BR</v>
          </cell>
          <cell r="V191" t="str">
            <v>ERDF</v>
          </cell>
          <cell r="W191">
            <v>45265.250254629602</v>
          </cell>
        </row>
        <row r="192">
          <cell r="A192" t="str">
            <v>FUNREDE</v>
          </cell>
          <cell r="B192" t="str">
            <v>56.270.010/0001-00</v>
          </cell>
          <cell r="C192" t="str">
            <v>ENCERRADA - POR CANCELAMENTO</v>
          </cell>
          <cell r="D192" t="str">
            <v>ENCERRADA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36111985</v>
          </cell>
          <cell r="J192">
            <v>31590</v>
          </cell>
          <cell r="K192">
            <v>1986</v>
          </cell>
          <cell r="L192" t="str">
            <v>junho</v>
          </cell>
          <cell r="M192">
            <v>31642</v>
          </cell>
          <cell r="N192">
            <v>37958</v>
          </cell>
          <cell r="O192">
            <v>0</v>
          </cell>
          <cell r="P192">
            <v>0</v>
          </cell>
          <cell r="Q192"/>
          <cell r="R192"/>
          <cell r="S192" t="str">
            <v>SAO PAULO</v>
          </cell>
          <cell r="T192" t="str">
            <v>SP</v>
          </cell>
          <cell r="U192"/>
          <cell r="V192" t="str">
            <v>ERSP</v>
          </cell>
          <cell r="W192">
            <v>45265.250254629602</v>
          </cell>
        </row>
        <row r="193">
          <cell r="A193" t="str">
            <v>FUNSEJEM</v>
          </cell>
          <cell r="B193" t="str">
            <v>74.060.534/0001-40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440000045611993</v>
          </cell>
          <cell r="J193">
            <v>34332</v>
          </cell>
          <cell r="K193">
            <v>1993</v>
          </cell>
          <cell r="L193" t="str">
            <v>dezembro</v>
          </cell>
          <cell r="M193">
            <v>34394</v>
          </cell>
          <cell r="N193"/>
          <cell r="O193">
            <v>2</v>
          </cell>
          <cell r="P193">
            <v>24</v>
          </cell>
          <cell r="Q193" t="str">
            <v>AV. JABAQUARA, 1909 - 2º ANDAR</v>
          </cell>
          <cell r="R193" t="str">
            <v>04.045-003</v>
          </cell>
          <cell r="S193" t="str">
            <v>SAO PAULO</v>
          </cell>
          <cell r="T193" t="str">
            <v>SP</v>
          </cell>
          <cell r="U193" t="str">
            <v>WWW.FUNSEJEM.ORG.BR</v>
          </cell>
          <cell r="V193" t="str">
            <v>ERSP</v>
          </cell>
          <cell r="W193">
            <v>45265.250254629602</v>
          </cell>
        </row>
        <row r="194">
          <cell r="A194" t="str">
            <v>FUNSSEST</v>
          </cell>
          <cell r="B194" t="str">
            <v>31.787.625/0001-79</v>
          </cell>
          <cell r="C194" t="str">
            <v>NORMAL - EM FUNCIONAMENTO</v>
          </cell>
          <cell r="D194" t="str">
            <v>NORMAL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300000073461987</v>
          </cell>
          <cell r="J194">
            <v>32297</v>
          </cell>
          <cell r="K194">
            <v>1988</v>
          </cell>
          <cell r="L194" t="str">
            <v>junho</v>
          </cell>
          <cell r="M194">
            <v>32415</v>
          </cell>
          <cell r="N194"/>
          <cell r="O194">
            <v>5</v>
          </cell>
          <cell r="P194">
            <v>6</v>
          </cell>
          <cell r="Q194" t="str">
            <v>AV BRIGADEIRO EDUARDO GOMES</v>
          </cell>
          <cell r="R194" t="str">
            <v>29.160-904</v>
          </cell>
          <cell r="S194" t="str">
            <v>SERRA</v>
          </cell>
          <cell r="T194" t="str">
            <v>ES</v>
          </cell>
          <cell r="U194" t="str">
            <v>WWW.FUNSSEST.COM.BR</v>
          </cell>
          <cell r="V194" t="str">
            <v>ERMG</v>
          </cell>
          <cell r="W194">
            <v>45265.250254629602</v>
          </cell>
        </row>
        <row r="195">
          <cell r="A195" t="str">
            <v>FUNTERRA</v>
          </cell>
          <cell r="B195" t="str">
            <v>00.270.864/0001-23</v>
          </cell>
          <cell r="C195" t="str">
            <v>ENCERRADA - POR INICIATIVA DA EFPC</v>
          </cell>
          <cell r="D195" t="str">
            <v>ENCERRADA</v>
          </cell>
          <cell r="E195" t="str">
            <v>LC 108 / LC 109</v>
          </cell>
          <cell r="F195" t="str">
            <v>Pública Estadual</v>
          </cell>
          <cell r="G195" t="str">
            <v>Público</v>
          </cell>
          <cell r="H195" t="str">
            <v>Não</v>
          </cell>
          <cell r="I195">
            <v>4.4000003777199464E+16</v>
          </cell>
          <cell r="J195">
            <v>34662</v>
          </cell>
          <cell r="K195">
            <v>1994</v>
          </cell>
          <cell r="L195" t="str">
            <v>novembro</v>
          </cell>
          <cell r="M195">
            <v>34813</v>
          </cell>
          <cell r="N195">
            <v>43364</v>
          </cell>
          <cell r="O195">
            <v>0</v>
          </cell>
          <cell r="P195">
            <v>0</v>
          </cell>
          <cell r="Q195" t="str">
            <v>SAM- BLOCO F, EDIFÍCIO SEDE TERRACAP- 1º ANDAR, SALA 111</v>
          </cell>
          <cell r="R195" t="str">
            <v>70.620-000</v>
          </cell>
          <cell r="S195" t="str">
            <v>BRASILIA</v>
          </cell>
          <cell r="T195" t="str">
            <v>DF</v>
          </cell>
          <cell r="U195" t="str">
            <v>www.funterra.com.br</v>
          </cell>
          <cell r="V195" t="str">
            <v>ERDF</v>
          </cell>
          <cell r="W195">
            <v>45265.250254629602</v>
          </cell>
        </row>
        <row r="196">
          <cell r="A196" t="str">
            <v>FUSAN</v>
          </cell>
          <cell r="B196" t="str">
            <v>75.992.438/0001-00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Estadual</v>
          </cell>
          <cell r="G196" t="str">
            <v>Público</v>
          </cell>
          <cell r="H196" t="str">
            <v>Não</v>
          </cell>
          <cell r="I196">
            <v>242671981</v>
          </cell>
          <cell r="J196">
            <v>30113</v>
          </cell>
          <cell r="K196">
            <v>1982</v>
          </cell>
          <cell r="L196" t="str">
            <v>junho</v>
          </cell>
          <cell r="M196">
            <v>30113</v>
          </cell>
          <cell r="N196"/>
          <cell r="O196">
            <v>4</v>
          </cell>
          <cell r="P196">
            <v>34</v>
          </cell>
          <cell r="Q196" t="str">
            <v>R EBANO PEREIRA  Nº 309</v>
          </cell>
          <cell r="R196" t="str">
            <v>80.410-240</v>
          </cell>
          <cell r="S196" t="str">
            <v>CURITIBA</v>
          </cell>
          <cell r="T196" t="str">
            <v>PR</v>
          </cell>
          <cell r="U196" t="str">
            <v>WWW.FUNDACAOSANEPAR.COM.BR</v>
          </cell>
          <cell r="V196" t="str">
            <v>ERRS</v>
          </cell>
          <cell r="W196">
            <v>45265.250254629602</v>
          </cell>
        </row>
        <row r="197">
          <cell r="A197" t="str">
            <v>FUSESC</v>
          </cell>
          <cell r="B197" t="str">
            <v>83.564.443/0001-32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30117811979</v>
          </cell>
          <cell r="J197">
            <v>29126</v>
          </cell>
          <cell r="K197">
            <v>1979</v>
          </cell>
          <cell r="L197" t="str">
            <v>setembro</v>
          </cell>
          <cell r="M197">
            <v>29126</v>
          </cell>
          <cell r="N197"/>
          <cell r="O197">
            <v>3</v>
          </cell>
          <cell r="P197">
            <v>6</v>
          </cell>
          <cell r="Q197" t="str">
            <v>AVENIDA OSMAR CUNHA</v>
          </cell>
          <cell r="R197" t="str">
            <v>88.015-100</v>
          </cell>
          <cell r="S197" t="str">
            <v>FLORIANOPOLIS</v>
          </cell>
          <cell r="T197" t="str">
            <v>SC</v>
          </cell>
          <cell r="U197" t="str">
            <v>WWW.FUSESC.COM.BR</v>
          </cell>
          <cell r="V197" t="str">
            <v>ERRS</v>
          </cell>
          <cell r="W197">
            <v>45265.250254629602</v>
          </cell>
        </row>
        <row r="198">
          <cell r="A198" t="str">
            <v>FUTURA II</v>
          </cell>
          <cell r="B198" t="str">
            <v>12.537.075/0001-95</v>
          </cell>
          <cell r="C198" t="str">
            <v>NORMAL - EM FUNCIONAMENTO</v>
          </cell>
          <cell r="D198" t="str">
            <v>NORMAL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4.4011000171201064E+16</v>
          </cell>
          <cell r="J198">
            <v>40366</v>
          </cell>
          <cell r="K198">
            <v>2010</v>
          </cell>
          <cell r="L198" t="str">
            <v>julho</v>
          </cell>
          <cell r="M198">
            <v>40725</v>
          </cell>
          <cell r="N198"/>
          <cell r="O198">
            <v>2</v>
          </cell>
          <cell r="P198">
            <v>26</v>
          </cell>
          <cell r="Q198" t="str">
            <v>AVENIDA BRIGADEIRO FARIA LIMA, Nº 4100</v>
          </cell>
          <cell r="R198" t="str">
            <v>04.538-132</v>
          </cell>
          <cell r="S198" t="str">
            <v>SAO PAULO</v>
          </cell>
          <cell r="T198" t="str">
            <v>SP</v>
          </cell>
          <cell r="U198" t="str">
            <v>WWW.FUTURAPREV.COM.BR</v>
          </cell>
          <cell r="V198" t="str">
            <v>ERSP</v>
          </cell>
          <cell r="W198">
            <v>45265.250254629602</v>
          </cell>
        </row>
        <row r="199">
          <cell r="A199" t="str">
            <v>FUTURA PREV</v>
          </cell>
          <cell r="B199" t="str">
            <v>27.109.420/0001-67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175291980</v>
          </cell>
          <cell r="J199">
            <v>29546</v>
          </cell>
          <cell r="K199">
            <v>1980</v>
          </cell>
          <cell r="L199" t="str">
            <v>novembro</v>
          </cell>
          <cell r="M199">
            <v>29586</v>
          </cell>
          <cell r="N199"/>
          <cell r="O199">
            <v>1</v>
          </cell>
          <cell r="P199">
            <v>1</v>
          </cell>
          <cell r="Q199" t="str">
            <v>AVENIDA BRIGADEIRO FARIA LIMA, Nº 4.100 ¿ 15º ANDAR</v>
          </cell>
          <cell r="R199" t="str">
            <v>04.538-132</v>
          </cell>
          <cell r="S199" t="str">
            <v>SAO PAULO</v>
          </cell>
          <cell r="T199" t="str">
            <v>SP</v>
          </cell>
          <cell r="U199" t="str">
            <v>WWW.PORTALPREV.COM.BR/PSM/FUTURA/DEFAULT.HTM</v>
          </cell>
          <cell r="V199" t="str">
            <v>ERSP</v>
          </cell>
          <cell r="W199">
            <v>45265.250254629602</v>
          </cell>
        </row>
        <row r="200">
          <cell r="A200" t="str">
            <v>GAROTO</v>
          </cell>
          <cell r="B200" t="str">
            <v>36.037.521/0001-60</v>
          </cell>
          <cell r="C200" t="str">
            <v>ENCERRADA - POR INCORPORAÇÃO</v>
          </cell>
          <cell r="D200" t="str">
            <v>ENCERRADA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440000006681993</v>
          </cell>
          <cell r="J200">
            <v>34179</v>
          </cell>
          <cell r="K200">
            <v>1993</v>
          </cell>
          <cell r="L200" t="str">
            <v>julho</v>
          </cell>
          <cell r="M200">
            <v>34694</v>
          </cell>
          <cell r="N200">
            <v>43256</v>
          </cell>
          <cell r="O200">
            <v>0</v>
          </cell>
          <cell r="P200">
            <v>0</v>
          </cell>
          <cell r="Q200" t="str">
            <v>PRACA MEYERFREUND 01</v>
          </cell>
          <cell r="R200" t="str">
            <v>29.122-900</v>
          </cell>
          <cell r="S200" t="str">
            <v>VILA VELHA</v>
          </cell>
          <cell r="T200" t="str">
            <v>ES</v>
          </cell>
          <cell r="U200"/>
          <cell r="V200" t="str">
            <v>ERMG</v>
          </cell>
          <cell r="W200">
            <v>45265.250254629602</v>
          </cell>
        </row>
        <row r="201">
          <cell r="A201" t="str">
            <v>GASIUS</v>
          </cell>
          <cell r="B201" t="str">
            <v>29.364.270/0001-63</v>
          </cell>
          <cell r="C201" t="str">
            <v>NORMAL - EM FUNCIONAMENTO</v>
          </cell>
          <cell r="D201" t="str">
            <v>NORMAL</v>
          </cell>
          <cell r="E201" t="str">
            <v>LC 109</v>
          </cell>
          <cell r="F201" t="str">
            <v>Privada</v>
          </cell>
          <cell r="G201" t="str">
            <v>Privado</v>
          </cell>
          <cell r="H201" t="str">
            <v>Não</v>
          </cell>
          <cell r="I201">
            <v>300000040121986</v>
          </cell>
          <cell r="J201">
            <v>31758</v>
          </cell>
          <cell r="K201">
            <v>1986</v>
          </cell>
          <cell r="L201" t="str">
            <v>dezembro</v>
          </cell>
          <cell r="M201">
            <v>31809</v>
          </cell>
          <cell r="N201"/>
          <cell r="O201">
            <v>1</v>
          </cell>
          <cell r="P201">
            <v>1</v>
          </cell>
          <cell r="Q201" t="str">
            <v>AVENIDA RIO BRANCO</v>
          </cell>
          <cell r="R201" t="str">
            <v>20.040-004</v>
          </cell>
          <cell r="S201" t="str">
            <v>RIO DE JANEIRO</v>
          </cell>
          <cell r="T201" t="str">
            <v>RJ</v>
          </cell>
          <cell r="U201" t="str">
            <v>WWW.GASIUS.COM.BR</v>
          </cell>
          <cell r="V201" t="str">
            <v>ERRJ</v>
          </cell>
          <cell r="W201">
            <v>45265.250254629602</v>
          </cell>
        </row>
        <row r="202">
          <cell r="A202" t="str">
            <v>GEAP AUTOGESTÃO EM SAÚDE</v>
          </cell>
          <cell r="B202" t="str">
            <v>03.658.432/0001-82</v>
          </cell>
          <cell r="C202" t="str">
            <v>ENCERRADA - POR INICIATIVA DA EFPC</v>
          </cell>
          <cell r="D202" t="str">
            <v>ENCERRADA</v>
          </cell>
          <cell r="E202" t="str">
            <v>LC 108 / LC 109</v>
          </cell>
          <cell r="F202" t="str">
            <v>Pública Federal</v>
          </cell>
          <cell r="G202" t="str">
            <v>Público</v>
          </cell>
          <cell r="H202" t="str">
            <v>Não</v>
          </cell>
          <cell r="I202">
            <v>300000036761986</v>
          </cell>
          <cell r="J202">
            <v>32945</v>
          </cell>
          <cell r="K202">
            <v>1990</v>
          </cell>
          <cell r="L202" t="str">
            <v>março</v>
          </cell>
          <cell r="M202">
            <v>32945</v>
          </cell>
          <cell r="N202">
            <v>41547</v>
          </cell>
          <cell r="O202">
            <v>0</v>
          </cell>
          <cell r="P202">
            <v>0</v>
          </cell>
          <cell r="Q202" t="str">
            <v>TERRAÇO SHOPPING  TORRE B  2º, 3º E 4º ANDARES</v>
          </cell>
          <cell r="R202" t="str">
            <v>70.660-900</v>
          </cell>
          <cell r="S202" t="str">
            <v>BRASILIA</v>
          </cell>
          <cell r="T202" t="str">
            <v>DF</v>
          </cell>
          <cell r="U202" t="str">
            <v>WWW.GEAP.COM.BR</v>
          </cell>
          <cell r="V202" t="str">
            <v>ERDF</v>
          </cell>
          <cell r="W202">
            <v>45265.250254629602</v>
          </cell>
        </row>
        <row r="203">
          <cell r="A203" t="str">
            <v>GEBSA-PREV</v>
          </cell>
          <cell r="B203" t="str">
            <v>73.995.870/0001-11</v>
          </cell>
          <cell r="C203" t="str">
            <v>NORMAL - EM FUNCIONAMENTO</v>
          </cell>
          <cell r="D203" t="str">
            <v>NORMAL</v>
          </cell>
          <cell r="E203" t="str">
            <v>LC 109</v>
          </cell>
          <cell r="F203" t="str">
            <v>Privada</v>
          </cell>
          <cell r="G203" t="str">
            <v>Privado</v>
          </cell>
          <cell r="H203" t="str">
            <v>Não</v>
          </cell>
          <cell r="I203">
            <v>440000043441993</v>
          </cell>
          <cell r="J203">
            <v>34316</v>
          </cell>
          <cell r="K203">
            <v>1993</v>
          </cell>
          <cell r="L203" t="str">
            <v>dezembro</v>
          </cell>
          <cell r="M203">
            <v>34335</v>
          </cell>
          <cell r="N203"/>
          <cell r="O203">
            <v>3</v>
          </cell>
          <cell r="P203">
            <v>16</v>
          </cell>
          <cell r="Q203" t="str">
            <v>AVENIDA MAGALHÃES DE CASTRO</v>
          </cell>
          <cell r="R203" t="str">
            <v>05.676-120</v>
          </cell>
          <cell r="S203" t="str">
            <v>SAO PAULO</v>
          </cell>
          <cell r="T203" t="str">
            <v>SP</v>
          </cell>
          <cell r="U203" t="str">
            <v>WWW.GEBSAPREV.ORG.BR</v>
          </cell>
          <cell r="V203" t="str">
            <v>ERSP</v>
          </cell>
          <cell r="W203">
            <v>45265.250254629602</v>
          </cell>
        </row>
        <row r="204">
          <cell r="A204" t="str">
            <v>GEIPREV</v>
          </cell>
          <cell r="B204" t="str">
            <v>00.529.784/0001-40</v>
          </cell>
          <cell r="C204" t="str">
            <v>NORMAL - EM FUNCIONAMENTO</v>
          </cell>
          <cell r="D204" t="str">
            <v>NORMAL</v>
          </cell>
          <cell r="E204" t="str">
            <v>LC 108 / LC 109</v>
          </cell>
          <cell r="F204" t="str">
            <v>Pública Federal</v>
          </cell>
          <cell r="G204" t="str">
            <v>Público</v>
          </cell>
          <cell r="H204" t="str">
            <v>Não</v>
          </cell>
          <cell r="I204">
            <v>3013961978</v>
          </cell>
          <cell r="J204">
            <v>28850</v>
          </cell>
          <cell r="K204">
            <v>1978</v>
          </cell>
          <cell r="L204" t="str">
            <v>dezembro</v>
          </cell>
          <cell r="M204">
            <v>28856</v>
          </cell>
          <cell r="N204"/>
          <cell r="O204">
            <v>1</v>
          </cell>
          <cell r="P204">
            <v>2</v>
          </cell>
          <cell r="Q204" t="str">
            <v>QD. 701 CONJ. L, BL. I, N.º 38 S/ 201 A 212, 214,216 E 218 ED.CENTRO EMPRESARIAL ASSIS CHATEAUBRIAND</v>
          </cell>
          <cell r="R204" t="str">
            <v>70.340-906</v>
          </cell>
          <cell r="S204" t="str">
            <v>BRASILIA</v>
          </cell>
          <cell r="T204" t="str">
            <v>DF</v>
          </cell>
          <cell r="U204" t="str">
            <v>www.geiprev.com.br</v>
          </cell>
          <cell r="V204" t="str">
            <v>ERDF</v>
          </cell>
          <cell r="W204">
            <v>45265.250254629602</v>
          </cell>
        </row>
        <row r="205">
          <cell r="A205" t="str">
            <v>GERDAU</v>
          </cell>
          <cell r="B205" t="str">
            <v>92.326.818/0001-17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28071985</v>
          </cell>
          <cell r="J205">
            <v>32218</v>
          </cell>
          <cell r="K205">
            <v>1988</v>
          </cell>
          <cell r="L205" t="str">
            <v>março</v>
          </cell>
          <cell r="M205">
            <v>32448</v>
          </cell>
          <cell r="N205"/>
          <cell r="O205">
            <v>3</v>
          </cell>
          <cell r="P205">
            <v>19</v>
          </cell>
          <cell r="Q205" t="str">
            <v>AVENIDA FARRAPOS, 1.811</v>
          </cell>
          <cell r="R205" t="str">
            <v>90.220-005</v>
          </cell>
          <cell r="S205" t="str">
            <v>PORTO ALEGRE</v>
          </cell>
          <cell r="T205" t="str">
            <v>RS</v>
          </cell>
          <cell r="U205" t="str">
            <v>WWW.GERDAUPREVIDENCIA.COM.BR</v>
          </cell>
          <cell r="V205" t="str">
            <v>ERRS</v>
          </cell>
          <cell r="W205">
            <v>45265.250254629602</v>
          </cell>
        </row>
        <row r="206">
          <cell r="A206" t="str">
            <v>GOODYEAR</v>
          </cell>
          <cell r="B206" t="str">
            <v>61.852.380/0001-87</v>
          </cell>
          <cell r="C206" t="str">
            <v>NORMAL - EM FUNCIONAMENTO</v>
          </cell>
          <cell r="D206" t="str">
            <v>NORMAL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3.0000002091198896E+16</v>
          </cell>
          <cell r="J206">
            <v>32555</v>
          </cell>
          <cell r="K206">
            <v>1989</v>
          </cell>
          <cell r="L206" t="str">
            <v>fevereiro</v>
          </cell>
          <cell r="M206">
            <v>32875</v>
          </cell>
          <cell r="N206"/>
          <cell r="O206">
            <v>1</v>
          </cell>
          <cell r="P206">
            <v>2</v>
          </cell>
          <cell r="Q206" t="str">
            <v>AV FRANCISCO MATARAZZO</v>
          </cell>
          <cell r="R206" t="str">
            <v>05.001-100</v>
          </cell>
          <cell r="S206" t="str">
            <v>SAO PAULO</v>
          </cell>
          <cell r="T206" t="str">
            <v>SP</v>
          </cell>
          <cell r="U206" t="str">
            <v>WWW.PORTALPREV.COM.BR/GPP</v>
          </cell>
          <cell r="V206" t="str">
            <v>ERSP</v>
          </cell>
          <cell r="W206">
            <v>45265.250254629602</v>
          </cell>
        </row>
        <row r="207">
          <cell r="A207" t="str">
            <v>GTMPREVI</v>
          </cell>
          <cell r="B207" t="str">
            <v>41.091.299/0001-14</v>
          </cell>
          <cell r="C207" t="str">
            <v>ENCERRADA - POR INICIATIVA DA EFPC</v>
          </cell>
          <cell r="D207" t="str">
            <v>ENCERRADA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440000020441992</v>
          </cell>
          <cell r="J207">
            <v>34106</v>
          </cell>
          <cell r="K207">
            <v>1993</v>
          </cell>
          <cell r="L207" t="str">
            <v>maio</v>
          </cell>
          <cell r="M207">
            <v>34121</v>
          </cell>
          <cell r="N207">
            <v>40686</v>
          </cell>
          <cell r="O207">
            <v>0</v>
          </cell>
          <cell r="P207">
            <v>0</v>
          </cell>
          <cell r="Q207" t="str">
            <v>AV BARBOSA LIMA 149 4 ANDAR SALA 403</v>
          </cell>
          <cell r="R207" t="str">
            <v>50.030-330</v>
          </cell>
          <cell r="S207" t="str">
            <v>RECIFE</v>
          </cell>
          <cell r="T207" t="str">
            <v>PE</v>
          </cell>
          <cell r="U207"/>
          <cell r="V207" t="str">
            <v>ERPE</v>
          </cell>
          <cell r="W207">
            <v>45265.250254629602</v>
          </cell>
        </row>
        <row r="208">
          <cell r="A208" t="str">
            <v>GZM PREVI</v>
          </cell>
          <cell r="B208" t="str">
            <v>00.499.832/0001-02</v>
          </cell>
          <cell r="C208" t="str">
            <v>SEM ATIVIDADES - COM PENDÊNCIAS PARA CANCELAMENTO</v>
          </cell>
          <cell r="D208" t="str">
            <v>SEM ATIVIDADES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4.4000004168199432E+16</v>
          </cell>
          <cell r="J208">
            <v>34698</v>
          </cell>
          <cell r="K208">
            <v>1994</v>
          </cell>
          <cell r="L208" t="str">
            <v>dezembro</v>
          </cell>
          <cell r="M208">
            <v>34968</v>
          </cell>
          <cell r="N208">
            <v>44042</v>
          </cell>
          <cell r="O208">
            <v>0</v>
          </cell>
          <cell r="P208">
            <v>0</v>
          </cell>
          <cell r="Q208" t="str">
            <v>RUA SÃO GENARO 180 APT 53 BLOCO B</v>
          </cell>
          <cell r="R208" t="str">
            <v>09.910-700</v>
          </cell>
          <cell r="S208" t="str">
            <v>DIADEMA</v>
          </cell>
          <cell r="T208" t="str">
            <v>SP</v>
          </cell>
          <cell r="U208"/>
          <cell r="V208" t="str">
            <v>ERSP</v>
          </cell>
          <cell r="W208">
            <v>45265.250254629602</v>
          </cell>
        </row>
        <row r="209">
          <cell r="A209" t="str">
            <v>HERINGPREV</v>
          </cell>
          <cell r="B209" t="str">
            <v>73.879.447/0001-56</v>
          </cell>
          <cell r="C209" t="str">
            <v>ENCERRADA - POR CANCELAMENTO</v>
          </cell>
          <cell r="D209" t="str">
            <v>ENCERRADA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440000006281993</v>
          </cell>
          <cell r="J209">
            <v>34207</v>
          </cell>
          <cell r="K209">
            <v>1993</v>
          </cell>
          <cell r="L209" t="str">
            <v>agosto</v>
          </cell>
          <cell r="M209">
            <v>34335</v>
          </cell>
          <cell r="N209">
            <v>37942</v>
          </cell>
          <cell r="O209">
            <v>0</v>
          </cell>
          <cell r="P209">
            <v>0</v>
          </cell>
          <cell r="Q209"/>
          <cell r="R209"/>
          <cell r="S209" t="str">
            <v>BLUMENAU</v>
          </cell>
          <cell r="T209" t="str">
            <v>SC</v>
          </cell>
          <cell r="U209"/>
          <cell r="V209" t="str">
            <v>ERRS</v>
          </cell>
          <cell r="W209">
            <v>45265.250254629602</v>
          </cell>
        </row>
        <row r="210">
          <cell r="A210" t="str">
            <v>IAJA</v>
          </cell>
          <cell r="B210" t="str">
            <v>00.494.427/0001-93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3018231979</v>
          </cell>
          <cell r="J210">
            <v>28986</v>
          </cell>
          <cell r="K210">
            <v>1979</v>
          </cell>
          <cell r="L210" t="str">
            <v>maio</v>
          </cell>
          <cell r="M210">
            <v>29221</v>
          </cell>
          <cell r="N210"/>
          <cell r="O210">
            <v>3</v>
          </cell>
          <cell r="P210">
            <v>41</v>
          </cell>
          <cell r="Q210" t="str">
            <v>SETOR DE GRANDES ÁREAS SUL, QUADRA 611, CONJUNTO D; PARTE C</v>
          </cell>
          <cell r="R210" t="str">
            <v>70.200-710</v>
          </cell>
          <cell r="S210" t="str">
            <v>BRASILIA</v>
          </cell>
          <cell r="T210" t="str">
            <v>DF</v>
          </cell>
          <cell r="U210" t="str">
            <v>HTTP://IAJA.ADVENTISTAS.ORG/</v>
          </cell>
          <cell r="V210" t="str">
            <v>ERDF</v>
          </cell>
          <cell r="W210">
            <v>45265.250254629602</v>
          </cell>
        </row>
        <row r="211">
          <cell r="A211" t="str">
            <v>IBM</v>
          </cell>
          <cell r="B211" t="str">
            <v>30.658.868/0001-44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3007071978</v>
          </cell>
          <cell r="J211">
            <v>29430</v>
          </cell>
          <cell r="K211">
            <v>1980</v>
          </cell>
          <cell r="L211" t="str">
            <v>julho</v>
          </cell>
          <cell r="M211">
            <v>28642</v>
          </cell>
          <cell r="N211"/>
          <cell r="O211">
            <v>3</v>
          </cell>
          <cell r="P211">
            <v>3</v>
          </cell>
          <cell r="Q211" t="str">
            <v>AVENIDA REPÚBLICA DO CHILE</v>
          </cell>
          <cell r="R211" t="str">
            <v>20.031-170</v>
          </cell>
          <cell r="S211" t="str">
            <v>RIO DE JANEIRO</v>
          </cell>
          <cell r="T211" t="str">
            <v>RJ</v>
          </cell>
          <cell r="U211" t="str">
            <v>WWW.FUNDACAOIBM.COM.BR</v>
          </cell>
          <cell r="V211" t="str">
            <v>ERRJ</v>
          </cell>
          <cell r="W211">
            <v>45265.250254629602</v>
          </cell>
        </row>
        <row r="212">
          <cell r="A212" t="str">
            <v>IBP</v>
          </cell>
          <cell r="B212" t="str">
            <v>30.056.253/0001-48</v>
          </cell>
          <cell r="C212" t="str">
            <v>ENCERRADA - POR CANCELAMENTO</v>
          </cell>
          <cell r="D212" t="str">
            <v>ENCERRADA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3018771979</v>
          </cell>
          <cell r="J212">
            <v>29789</v>
          </cell>
          <cell r="K212">
            <v>1981</v>
          </cell>
          <cell r="L212" t="str">
            <v>julho</v>
          </cell>
          <cell r="M212">
            <v>29784</v>
          </cell>
          <cell r="N212">
            <v>28183</v>
          </cell>
          <cell r="O212">
            <v>0</v>
          </cell>
          <cell r="P212">
            <v>0</v>
          </cell>
          <cell r="Q212"/>
          <cell r="R212"/>
          <cell r="S212" t="str">
            <v>SAO PAULO</v>
          </cell>
          <cell r="T212" t="str">
            <v>SP</v>
          </cell>
          <cell r="U212"/>
          <cell r="V212" t="str">
            <v>ERSP</v>
          </cell>
          <cell r="W212">
            <v>45265.250254629602</v>
          </cell>
        </row>
        <row r="213">
          <cell r="A213" t="str">
            <v>ICATUFMP</v>
          </cell>
          <cell r="B213" t="str">
            <v>01.129.017/0001-06</v>
          </cell>
          <cell r="C213" t="str">
            <v>NORMAL - EM FUNCIONAMENTO</v>
          </cell>
          <cell r="D213" t="str">
            <v>NORMAL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4.40000013791996E+16</v>
          </cell>
          <cell r="J213">
            <v>35138</v>
          </cell>
          <cell r="K213">
            <v>1996</v>
          </cell>
          <cell r="L213" t="str">
            <v>março</v>
          </cell>
          <cell r="M213">
            <v>35216</v>
          </cell>
          <cell r="N213"/>
          <cell r="O213">
            <v>43</v>
          </cell>
          <cell r="P213">
            <v>105</v>
          </cell>
          <cell r="Q213" t="str">
            <v>PRACA VINTE E DOIS DE ABRIL, 36</v>
          </cell>
          <cell r="R213" t="str">
            <v>20.021-370</v>
          </cell>
          <cell r="S213" t="str">
            <v>RIO DE JANEIRO</v>
          </cell>
          <cell r="T213" t="str">
            <v>RJ</v>
          </cell>
          <cell r="U213" t="str">
            <v>WWW.ICATUSEGUROS.COM.BR</v>
          </cell>
          <cell r="V213" t="str">
            <v>ERRJ</v>
          </cell>
          <cell r="W213">
            <v>45265.250254629602</v>
          </cell>
        </row>
        <row r="214">
          <cell r="A214" t="str">
            <v>ICI CORAL</v>
          </cell>
          <cell r="B214" t="str">
            <v>02.234.321/0001-86</v>
          </cell>
          <cell r="C214" t="str">
            <v>ENCERRADA - POR INICIATIVA DA EFPC</v>
          </cell>
          <cell r="D214" t="str">
            <v>ENCERRADA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440000064641997</v>
          </cell>
          <cell r="J214">
            <v>35718</v>
          </cell>
          <cell r="K214">
            <v>1997</v>
          </cell>
          <cell r="L214" t="str">
            <v>outubro</v>
          </cell>
          <cell r="M214">
            <v>35854</v>
          </cell>
          <cell r="N214">
            <v>40904</v>
          </cell>
          <cell r="O214">
            <v>0</v>
          </cell>
          <cell r="P214">
            <v>0</v>
          </cell>
          <cell r="Q214" t="str">
            <v>RUA BOA VISTA, 254 CONJ 1515</v>
          </cell>
          <cell r="R214" t="str">
            <v>01.014-907</v>
          </cell>
          <cell r="S214" t="str">
            <v>SAO PAULO</v>
          </cell>
          <cell r="T214" t="str">
            <v>SP</v>
          </cell>
          <cell r="U214"/>
          <cell r="V214" t="str">
            <v>ERSP</v>
          </cell>
          <cell r="W214">
            <v>45265.250254629602</v>
          </cell>
        </row>
        <row r="215">
          <cell r="A215" t="str">
            <v>IFM</v>
          </cell>
          <cell r="B215" t="str">
            <v>00.384.261/0001-52</v>
          </cell>
          <cell r="C215" t="str">
            <v>NORMAL - EM FUNCIONAMENTO</v>
          </cell>
          <cell r="D215" t="str">
            <v>NORMAL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4.4011001797202144E+16</v>
          </cell>
          <cell r="J215">
            <v>34675</v>
          </cell>
          <cell r="K215">
            <v>1994</v>
          </cell>
          <cell r="L215" t="str">
            <v>dezembro</v>
          </cell>
          <cell r="M215">
            <v>34710</v>
          </cell>
          <cell r="N215"/>
          <cell r="O215">
            <v>32</v>
          </cell>
          <cell r="P215">
            <v>49</v>
          </cell>
          <cell r="Q215" t="str">
            <v>RUA HUNGRIA</v>
          </cell>
          <cell r="R215" t="str">
            <v>01.455-000</v>
          </cell>
          <cell r="S215" t="str">
            <v>SAO PAULO</v>
          </cell>
          <cell r="T215" t="str">
            <v>SP</v>
          </cell>
          <cell r="U215" t="str">
            <v>WWW.IFMPREV.COM.BR</v>
          </cell>
          <cell r="V215" t="str">
            <v>ERSP</v>
          </cell>
          <cell r="W215">
            <v>45265.250254629602</v>
          </cell>
        </row>
        <row r="216">
          <cell r="A216" t="str">
            <v>IJMS</v>
          </cell>
          <cell r="B216" t="str">
            <v>92.714.872/0001-30</v>
          </cell>
          <cell r="C216" t="str">
            <v>ENCERRADA - POR INICIATIVA DA EFPC</v>
          </cell>
          <cell r="D216" t="str">
            <v>ENCERRADA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3018771979</v>
          </cell>
          <cell r="J216">
            <v>29789</v>
          </cell>
          <cell r="K216">
            <v>1981</v>
          </cell>
          <cell r="L216" t="str">
            <v>julho</v>
          </cell>
          <cell r="M216">
            <v>29784</v>
          </cell>
          <cell r="N216">
            <v>40416</v>
          </cell>
          <cell r="O216">
            <v>0</v>
          </cell>
          <cell r="P216">
            <v>0</v>
          </cell>
          <cell r="Q216" t="str">
            <v>R JOAO MOREIRA SALLES 130</v>
          </cell>
          <cell r="R216" t="str">
            <v>05.548-900</v>
          </cell>
          <cell r="S216" t="str">
            <v>SAO PAULO</v>
          </cell>
          <cell r="T216" t="str">
            <v>SP</v>
          </cell>
          <cell r="U216"/>
          <cell r="V216" t="str">
            <v>ERSP</v>
          </cell>
          <cell r="W216">
            <v>45265.250254629602</v>
          </cell>
        </row>
        <row r="217">
          <cell r="A217" t="str">
            <v>INDUSPREVI</v>
          </cell>
          <cell r="B217" t="str">
            <v>02.207.808/0001-70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4.4000003540199712E+16</v>
          </cell>
          <cell r="J217">
            <v>35598</v>
          </cell>
          <cell r="K217">
            <v>1997</v>
          </cell>
          <cell r="L217" t="str">
            <v>junho</v>
          </cell>
          <cell r="M217">
            <v>35765</v>
          </cell>
          <cell r="N217"/>
          <cell r="O217">
            <v>6</v>
          </cell>
          <cell r="P217">
            <v>7</v>
          </cell>
          <cell r="Q217" t="str">
            <v>AV ASSIS BRASIL,  8.787 - BLOCO 10</v>
          </cell>
          <cell r="R217" t="str">
            <v>91.140-001</v>
          </cell>
          <cell r="S217" t="str">
            <v>PORTO ALEGRE</v>
          </cell>
          <cell r="T217" t="str">
            <v>RS</v>
          </cell>
          <cell r="U217" t="str">
            <v>WWW.INDUSPREVI.COM.BR</v>
          </cell>
          <cell r="V217" t="str">
            <v>ERRS</v>
          </cell>
          <cell r="W217">
            <v>45265.250254629602</v>
          </cell>
        </row>
        <row r="218">
          <cell r="A218" t="str">
            <v>INDUSPREVI-SUL</v>
          </cell>
          <cell r="B218" t="str">
            <v>00.000.000/0000-00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4.40000052541996E+16</v>
          </cell>
          <cell r="J218">
            <v>35082</v>
          </cell>
          <cell r="K218">
            <v>1996</v>
          </cell>
          <cell r="L218" t="str">
            <v>janeiro</v>
          </cell>
          <cell r="M218">
            <v>35543</v>
          </cell>
          <cell r="N218">
            <v>35543</v>
          </cell>
          <cell r="O218">
            <v>0</v>
          </cell>
          <cell r="P218">
            <v>0</v>
          </cell>
          <cell r="Q218" t="str">
            <v>AV ASSIS BRASIL</v>
          </cell>
          <cell r="R218" t="str">
            <v>91.140-001</v>
          </cell>
          <cell r="S218" t="str">
            <v>NÃO INFORMADO</v>
          </cell>
          <cell r="T218" t="str">
            <v>RS</v>
          </cell>
          <cell r="U218"/>
          <cell r="V218" t="str">
            <v>ERRS</v>
          </cell>
          <cell r="W218">
            <v>45265.250254629602</v>
          </cell>
        </row>
        <row r="219">
          <cell r="A219" t="str">
            <v>INERGUS</v>
          </cell>
          <cell r="B219" t="str">
            <v>13.945.837/0001-55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300000037151986</v>
          </cell>
          <cell r="J219">
            <v>31552</v>
          </cell>
          <cell r="K219">
            <v>1986</v>
          </cell>
          <cell r="L219" t="str">
            <v>maio</v>
          </cell>
          <cell r="M219">
            <v>31625</v>
          </cell>
          <cell r="N219"/>
          <cell r="O219">
            <v>1</v>
          </cell>
          <cell r="P219">
            <v>2</v>
          </cell>
          <cell r="Q219" t="str">
            <v>AVENIDA DR. JOSÉ MACHADO DE SOUZA</v>
          </cell>
          <cell r="R219" t="str">
            <v>49.025-740</v>
          </cell>
          <cell r="S219" t="str">
            <v>ARACAJU</v>
          </cell>
          <cell r="T219" t="str">
            <v>SE</v>
          </cell>
          <cell r="U219" t="str">
            <v>WWW.INERGUS.COM.BR</v>
          </cell>
          <cell r="V219" t="str">
            <v>ERPE</v>
          </cell>
          <cell r="W219">
            <v>45265.250254629602</v>
          </cell>
        </row>
        <row r="220">
          <cell r="A220" t="str">
            <v>INFRAPREV</v>
          </cell>
          <cell r="B220" t="str">
            <v>27.644.368/0001-49</v>
          </cell>
          <cell r="C220" t="str">
            <v>NORMAL - EM FUNCIONAMENTO</v>
          </cell>
          <cell r="D220" t="str">
            <v>NORMAL</v>
          </cell>
          <cell r="E220" t="str">
            <v>LC 108 / LC 109</v>
          </cell>
          <cell r="F220" t="str">
            <v>Pública Federal</v>
          </cell>
          <cell r="G220" t="str">
            <v>Público</v>
          </cell>
          <cell r="H220" t="str">
            <v>Não</v>
          </cell>
          <cell r="I220">
            <v>282301982</v>
          </cell>
          <cell r="J220">
            <v>30131</v>
          </cell>
          <cell r="K220">
            <v>1982</v>
          </cell>
          <cell r="L220" t="str">
            <v>junho</v>
          </cell>
          <cell r="M220">
            <v>30195</v>
          </cell>
          <cell r="N220"/>
          <cell r="O220">
            <v>4</v>
          </cell>
          <cell r="P220">
            <v>14</v>
          </cell>
          <cell r="Q220" t="str">
            <v>AV REPUBLICA DO CHILE 230 - 18º ANDAR</v>
          </cell>
          <cell r="R220" t="str">
            <v>20.031-170</v>
          </cell>
          <cell r="S220" t="str">
            <v>RIO DE JANEIRO</v>
          </cell>
          <cell r="T220" t="str">
            <v>RJ</v>
          </cell>
          <cell r="U220" t="str">
            <v>www.infraprev.org.br</v>
          </cell>
          <cell r="V220" t="str">
            <v>ERRJ</v>
          </cell>
          <cell r="W220">
            <v>45265.250254629602</v>
          </cell>
        </row>
        <row r="221">
          <cell r="A221" t="str">
            <v>INOVAR PREVIDENCIA</v>
          </cell>
          <cell r="B221" t="str">
            <v>73.000.838/0001-59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4.4011003807201968E+16</v>
          </cell>
          <cell r="J221">
            <v>34164</v>
          </cell>
          <cell r="K221">
            <v>1993</v>
          </cell>
          <cell r="L221" t="str">
            <v>julho</v>
          </cell>
          <cell r="M221">
            <v>34337</v>
          </cell>
          <cell r="N221"/>
          <cell r="O221">
            <v>2</v>
          </cell>
          <cell r="P221">
            <v>6</v>
          </cell>
          <cell r="Q221" t="str">
            <v>RUA CORREIA DIAS</v>
          </cell>
          <cell r="R221" t="str">
            <v>04.104-000</v>
          </cell>
          <cell r="S221" t="str">
            <v>SAO PAULO</v>
          </cell>
          <cell r="T221" t="str">
            <v>SP</v>
          </cell>
          <cell r="U221" t="str">
            <v>WWW.INOVARPREVIDENCIA.COM.BR</v>
          </cell>
          <cell r="V221" t="str">
            <v>ERSP</v>
          </cell>
          <cell r="W221">
            <v>45265.250254629602</v>
          </cell>
        </row>
        <row r="222">
          <cell r="A222" t="str">
            <v>INSTITUTO AMBEV</v>
          </cell>
          <cell r="B222" t="str">
            <v>30.487.912/0001-09</v>
          </cell>
          <cell r="C222" t="str">
            <v>NORMAL - EM FUNCIONAMENTO</v>
          </cell>
          <cell r="D222" t="str">
            <v>NORMAL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3018711979</v>
          </cell>
          <cell r="J222">
            <v>29362</v>
          </cell>
          <cell r="K222">
            <v>1980</v>
          </cell>
          <cell r="L222" t="str">
            <v>maio</v>
          </cell>
          <cell r="M222">
            <v>29362</v>
          </cell>
          <cell r="N222"/>
          <cell r="O222">
            <v>2</v>
          </cell>
          <cell r="P222">
            <v>9</v>
          </cell>
          <cell r="Q222" t="str">
            <v>AV. ANTARCTICA, 1891</v>
          </cell>
          <cell r="R222" t="str">
            <v>13.918-000</v>
          </cell>
          <cell r="S222" t="str">
            <v>JAGUARIUNA</v>
          </cell>
          <cell r="T222" t="str">
            <v>SP</v>
          </cell>
          <cell r="U222" t="str">
            <v>WWW.IAPP.COM.BR</v>
          </cell>
          <cell r="V222" t="str">
            <v>ERSP</v>
          </cell>
          <cell r="W222">
            <v>45265.250254629602</v>
          </cell>
        </row>
        <row r="223">
          <cell r="A223" t="str">
            <v>ISBRE</v>
          </cell>
          <cell r="B223" t="str">
            <v>89.172.084/0001-54</v>
          </cell>
          <cell r="C223" t="str">
            <v>NORMAL - EM FUNCIONAMENTO</v>
          </cell>
          <cell r="D223" t="str">
            <v>NORMAL</v>
          </cell>
          <cell r="E223" t="str">
            <v>LC 108 / LC 109</v>
          </cell>
          <cell r="F223" t="str">
            <v>Pública Estadual</v>
          </cell>
          <cell r="G223" t="str">
            <v>Público</v>
          </cell>
          <cell r="H223" t="str">
            <v>Não</v>
          </cell>
          <cell r="I223">
            <v>4.4011006873202112E+16</v>
          </cell>
          <cell r="J223">
            <v>28968</v>
          </cell>
          <cell r="K223">
            <v>1979</v>
          </cell>
          <cell r="L223" t="str">
            <v>abril</v>
          </cell>
          <cell r="M223">
            <v>28398</v>
          </cell>
          <cell r="N223"/>
          <cell r="O223">
            <v>2</v>
          </cell>
          <cell r="P223">
            <v>2</v>
          </cell>
          <cell r="Q223" t="str">
            <v>RUA URUGUAI, 155 SALA 1401 - 14 ANDAR</v>
          </cell>
          <cell r="R223" t="str">
            <v>90.010-140</v>
          </cell>
          <cell r="S223" t="str">
            <v>PORTO ALEGRE</v>
          </cell>
          <cell r="T223" t="str">
            <v>RS</v>
          </cell>
          <cell r="U223" t="str">
            <v>www.isbre.com.br</v>
          </cell>
          <cell r="V223" t="str">
            <v>ERRS</v>
          </cell>
          <cell r="W223">
            <v>45265.250254629602</v>
          </cell>
        </row>
        <row r="224">
          <cell r="A224" t="str">
            <v>ISSS/SANDOZ</v>
          </cell>
          <cell r="B224" t="str">
            <v>59.578.740/0001-52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30002411988</v>
          </cell>
          <cell r="J224">
            <v>32357</v>
          </cell>
          <cell r="K224">
            <v>1988</v>
          </cell>
          <cell r="L224" t="str">
            <v>agosto</v>
          </cell>
          <cell r="M224">
            <v>32448</v>
          </cell>
          <cell r="N224">
            <v>36284</v>
          </cell>
          <cell r="O224">
            <v>0</v>
          </cell>
          <cell r="P224">
            <v>0</v>
          </cell>
          <cell r="Q224"/>
          <cell r="R224"/>
          <cell r="S224" t="str">
            <v>SAO PAULO</v>
          </cell>
          <cell r="T224" t="str">
            <v>SP</v>
          </cell>
          <cell r="U224"/>
          <cell r="V224" t="str">
            <v>ERSP</v>
          </cell>
          <cell r="W224">
            <v>45265.250254629602</v>
          </cell>
        </row>
        <row r="225">
          <cell r="A225" t="str">
            <v>ITAU UNIBANCO</v>
          </cell>
          <cell r="B225" t="str">
            <v>61.155.248/0001-16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Sim</v>
          </cell>
          <cell r="I225">
            <v>3018691979</v>
          </cell>
          <cell r="J225">
            <v>29209</v>
          </cell>
          <cell r="K225">
            <v>1979</v>
          </cell>
          <cell r="L225" t="str">
            <v>dezembro</v>
          </cell>
          <cell r="M225">
            <v>29209</v>
          </cell>
          <cell r="N225"/>
          <cell r="O225">
            <v>17</v>
          </cell>
          <cell r="P225">
            <v>39</v>
          </cell>
          <cell r="Q225" t="str">
            <v>AV DR. HUGO BEOLCHI</v>
          </cell>
          <cell r="R225" t="str">
            <v>04.310-030</v>
          </cell>
          <cell r="S225" t="str">
            <v>SAO PAULO</v>
          </cell>
          <cell r="T225" t="str">
            <v>SP</v>
          </cell>
          <cell r="U225" t="str">
            <v>WW.FUNDACAOITAUUNIBANCO.COM.BR</v>
          </cell>
          <cell r="V225" t="str">
            <v>ERSP</v>
          </cell>
          <cell r="W225">
            <v>45265.250254629602</v>
          </cell>
        </row>
        <row r="226">
          <cell r="A226" t="str">
            <v>ITAUBANK</v>
          </cell>
          <cell r="B226" t="str">
            <v>02.391.879/0001-75</v>
          </cell>
          <cell r="C226" t="str">
            <v>ENCERRADA - POR INCORPORAÇÃO</v>
          </cell>
          <cell r="D226" t="str">
            <v>ENCERRADA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4.400000826319976E+16</v>
          </cell>
          <cell r="J226">
            <v>35786</v>
          </cell>
          <cell r="K226">
            <v>1997</v>
          </cell>
          <cell r="L226" t="str">
            <v>dezembro</v>
          </cell>
          <cell r="M226">
            <v>35880</v>
          </cell>
          <cell r="N226">
            <v>41222</v>
          </cell>
          <cell r="O226">
            <v>0</v>
          </cell>
          <cell r="P226">
            <v>0</v>
          </cell>
          <cell r="Q226" t="str">
            <v>RUA CARNAUBEIRAS, 168 - 3º ANDAR</v>
          </cell>
          <cell r="R226" t="str">
            <v>04.343-080</v>
          </cell>
          <cell r="S226" t="str">
            <v>SAO PAULO</v>
          </cell>
          <cell r="T226" t="str">
            <v>SP</v>
          </cell>
          <cell r="U226" t="str">
            <v>WWW.ITAUBANKPREV.COM.BR</v>
          </cell>
          <cell r="V226" t="str">
            <v>ERSP</v>
          </cell>
          <cell r="W226">
            <v>45265.250254629602</v>
          </cell>
        </row>
        <row r="227">
          <cell r="A227" t="str">
            <v>ITAUSAINDL</v>
          </cell>
          <cell r="B227" t="str">
            <v>00.366.402/0001-04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4.400000331119948E+16</v>
          </cell>
          <cell r="J227">
            <v>29209</v>
          </cell>
          <cell r="K227">
            <v>1979</v>
          </cell>
          <cell r="L227" t="str">
            <v>dezembro</v>
          </cell>
          <cell r="M227">
            <v>29209</v>
          </cell>
          <cell r="N227"/>
          <cell r="O227">
            <v>2</v>
          </cell>
          <cell r="P227">
            <v>12</v>
          </cell>
          <cell r="Q227" t="str">
            <v>AVENIDA PAULISTA</v>
          </cell>
          <cell r="R227" t="str">
            <v>01.310-942</v>
          </cell>
          <cell r="S227" t="str">
            <v>SAO PAULO</v>
          </cell>
          <cell r="T227" t="str">
            <v>SP</v>
          </cell>
          <cell r="U227" t="str">
            <v>WWW.FUNDITAUSAIND.COM.BR</v>
          </cell>
          <cell r="V227" t="str">
            <v>ERSP</v>
          </cell>
          <cell r="W227">
            <v>45265.250254629602</v>
          </cell>
        </row>
        <row r="228">
          <cell r="A228" t="str">
            <v>J &amp; HIGGINS</v>
          </cell>
          <cell r="B228" t="str">
            <v>60.559.994/0001-02</v>
          </cell>
          <cell r="C228" t="str">
            <v>ENCERRADA - POR INICIATIVA DA EFPC</v>
          </cell>
          <cell r="D228" t="str">
            <v>ENCERRADA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300000058551987</v>
          </cell>
          <cell r="J228">
            <v>32555</v>
          </cell>
          <cell r="K228">
            <v>1989</v>
          </cell>
          <cell r="L228" t="str">
            <v>fevereiro</v>
          </cell>
          <cell r="M228">
            <v>32667</v>
          </cell>
          <cell r="N228">
            <v>41596</v>
          </cell>
          <cell r="O228">
            <v>0</v>
          </cell>
          <cell r="P228">
            <v>0</v>
          </cell>
          <cell r="Q228" t="str">
            <v>MARIA COELHO AGUIAR 215 BLOCO F 1 ANDAR</v>
          </cell>
          <cell r="R228" t="str">
            <v>05.805-000</v>
          </cell>
          <cell r="S228" t="str">
            <v>SAO PAULO</v>
          </cell>
          <cell r="T228" t="str">
            <v>SP</v>
          </cell>
          <cell r="U228"/>
          <cell r="V228" t="str">
            <v>ERSP</v>
          </cell>
          <cell r="W228">
            <v>45265.250254629602</v>
          </cell>
        </row>
        <row r="229">
          <cell r="A229" t="str">
            <v>JOHNSON</v>
          </cell>
          <cell r="B229" t="str">
            <v>54.065.776/0001-19</v>
          </cell>
          <cell r="C229" t="str">
            <v>NORMAL - EM FUNCIONAMENTO</v>
          </cell>
          <cell r="D229" t="str">
            <v>NORMAL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348481983</v>
          </cell>
          <cell r="J229">
            <v>31020</v>
          </cell>
          <cell r="K229">
            <v>1984</v>
          </cell>
          <cell r="L229" t="str">
            <v>dezembro</v>
          </cell>
          <cell r="M229">
            <v>30987</v>
          </cell>
          <cell r="N229"/>
          <cell r="O229">
            <v>2</v>
          </cell>
          <cell r="P229">
            <v>8</v>
          </cell>
          <cell r="Q229" t="str">
            <v>AV. PRESIDENTE JUSCELINO KUBITSCHEK</v>
          </cell>
          <cell r="R229" t="str">
            <v>04.543-011</v>
          </cell>
          <cell r="S229" t="str">
            <v>SAO PAULO</v>
          </cell>
          <cell r="T229" t="str">
            <v>SP</v>
          </cell>
          <cell r="U229" t="str">
            <v>WWW.PORTALPREV.COM.BR/JOHNSON/JOHNSON</v>
          </cell>
          <cell r="V229" t="str">
            <v>ERSP</v>
          </cell>
          <cell r="W229">
            <v>45265.250254629602</v>
          </cell>
        </row>
        <row r="230">
          <cell r="A230" t="str">
            <v>JOSAPREV</v>
          </cell>
          <cell r="B230" t="str">
            <v>94.998.176/0001-28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240000004421992</v>
          </cell>
          <cell r="J230">
            <v>33865</v>
          </cell>
          <cell r="K230">
            <v>1992</v>
          </cell>
          <cell r="L230" t="str">
            <v>setembro</v>
          </cell>
          <cell r="M230">
            <v>34029</v>
          </cell>
          <cell r="N230">
            <v>37342</v>
          </cell>
          <cell r="O230">
            <v>0</v>
          </cell>
          <cell r="P230">
            <v>0</v>
          </cell>
          <cell r="Q230"/>
          <cell r="R230"/>
          <cell r="S230" t="str">
            <v>PORTO ALEGRE</v>
          </cell>
          <cell r="T230" t="str">
            <v>RS</v>
          </cell>
          <cell r="U230"/>
          <cell r="V230" t="str">
            <v>ERRS</v>
          </cell>
          <cell r="W230">
            <v>45265.250254629602</v>
          </cell>
        </row>
        <row r="231">
          <cell r="A231" t="str">
            <v>JUSPREV</v>
          </cell>
          <cell r="B231" t="str">
            <v>09.350.840/0001-59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Instituidor</v>
          </cell>
          <cell r="G231" t="str">
            <v>Instituidor</v>
          </cell>
          <cell r="H231" t="str">
            <v>Não</v>
          </cell>
          <cell r="I231">
            <v>4.4000001606200712E+16</v>
          </cell>
          <cell r="J231">
            <v>39308</v>
          </cell>
          <cell r="K231">
            <v>2007</v>
          </cell>
          <cell r="L231" t="str">
            <v>agosto</v>
          </cell>
          <cell r="M231">
            <v>39665</v>
          </cell>
          <cell r="N231"/>
          <cell r="O231">
            <v>1</v>
          </cell>
          <cell r="P231">
            <v>102</v>
          </cell>
          <cell r="Q231" t="str">
            <v>RUA ALBERTO FOLLONI</v>
          </cell>
          <cell r="R231" t="str">
            <v>80.530-300</v>
          </cell>
          <cell r="S231" t="str">
            <v>CURITIBA</v>
          </cell>
          <cell r="T231" t="str">
            <v>PR</v>
          </cell>
          <cell r="U231" t="str">
            <v>WWW.JUSPREV.ORG.BR</v>
          </cell>
          <cell r="V231" t="str">
            <v>ERRS</v>
          </cell>
          <cell r="W231">
            <v>45265.250254629602</v>
          </cell>
        </row>
        <row r="232">
          <cell r="A232" t="str">
            <v>KPMG PREV</v>
          </cell>
          <cell r="B232" t="str">
            <v>03.898.918/0001-98</v>
          </cell>
          <cell r="C232" t="str">
            <v>NORMAL - EM FUNCIONAMENTO</v>
          </cell>
          <cell r="D232" t="str">
            <v>NORMAL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4.4000001223200048E+16</v>
          </cell>
          <cell r="J232">
            <v>36703</v>
          </cell>
          <cell r="K232">
            <v>2000</v>
          </cell>
          <cell r="L232" t="str">
            <v>junho</v>
          </cell>
          <cell r="M232">
            <v>36708</v>
          </cell>
          <cell r="N232"/>
          <cell r="O232">
            <v>1</v>
          </cell>
          <cell r="P232">
            <v>16</v>
          </cell>
          <cell r="Q232" t="str">
            <v>R ARQUITETO OLAVO REDIG DE CAMPOS 105</v>
          </cell>
          <cell r="R232" t="str">
            <v>00.471-190</v>
          </cell>
          <cell r="S232" t="str">
            <v>SAO PAULO</v>
          </cell>
          <cell r="T232" t="str">
            <v>SP</v>
          </cell>
          <cell r="U232" t="str">
            <v>WWW.PORTALPREV.COM.BR/KPMGPREV </v>
          </cell>
          <cell r="V232" t="str">
            <v>ERSP</v>
          </cell>
          <cell r="W232">
            <v>45265.250254629602</v>
          </cell>
        </row>
        <row r="233">
          <cell r="A233" t="str">
            <v>KRAFT PREV</v>
          </cell>
          <cell r="B233" t="str">
            <v>40.388.191/0001-25</v>
          </cell>
          <cell r="C233" t="str">
            <v>ENCERRADA - POR INICIATIVA DA EFPC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240000036571991</v>
          </cell>
          <cell r="J233">
            <v>33563</v>
          </cell>
          <cell r="K233">
            <v>1991</v>
          </cell>
          <cell r="L233" t="str">
            <v>novembro</v>
          </cell>
          <cell r="M233">
            <v>33664</v>
          </cell>
          <cell r="N233">
            <v>43019</v>
          </cell>
          <cell r="O233">
            <v>0</v>
          </cell>
          <cell r="P233">
            <v>0</v>
          </cell>
          <cell r="Q233" t="str">
            <v>AV PRESIDENTE KENNEDY 2511 PARTE</v>
          </cell>
          <cell r="R233" t="str">
            <v>80.610-010</v>
          </cell>
          <cell r="S233" t="str">
            <v>CURITIBA</v>
          </cell>
          <cell r="T233" t="str">
            <v>PR</v>
          </cell>
          <cell r="U233" t="str">
            <v>WWW.PORTALPREV.COM.BR/KRAFTPREV</v>
          </cell>
          <cell r="V233" t="str">
            <v>ERRS</v>
          </cell>
          <cell r="W233">
            <v>45265.250254629602</v>
          </cell>
        </row>
        <row r="234">
          <cell r="A234" t="str">
            <v>LANXESSPREV</v>
          </cell>
          <cell r="B234" t="str">
            <v>08.133.509/0001-14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4.400000285520056E+16</v>
          </cell>
          <cell r="J234">
            <v>38705</v>
          </cell>
          <cell r="K234">
            <v>2005</v>
          </cell>
          <cell r="L234" t="str">
            <v>dezembro</v>
          </cell>
          <cell r="M234">
            <v>39114</v>
          </cell>
          <cell r="N234">
            <v>44546</v>
          </cell>
          <cell r="O234">
            <v>0</v>
          </cell>
          <cell r="P234">
            <v>0</v>
          </cell>
          <cell r="Q234" t="str">
            <v>AV MARIA COELHO DE AGUIAR 215 BLOCO B - 2 ANDAR</v>
          </cell>
          <cell r="R234" t="str">
            <v>05.804-902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45265.250254629602</v>
          </cell>
        </row>
        <row r="235">
          <cell r="A235" t="str">
            <v>LILLYPREV</v>
          </cell>
          <cell r="B235" t="str">
            <v>00.234.398/0001-20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440000017261994</v>
          </cell>
          <cell r="J235">
            <v>34589</v>
          </cell>
          <cell r="K235">
            <v>1994</v>
          </cell>
          <cell r="L235" t="str">
            <v>setembro</v>
          </cell>
          <cell r="M235">
            <v>34608</v>
          </cell>
          <cell r="N235"/>
          <cell r="O235">
            <v>1</v>
          </cell>
          <cell r="P235">
            <v>2</v>
          </cell>
          <cell r="Q235" t="str">
            <v>AV MORUMBI 8264</v>
          </cell>
          <cell r="R235" t="str">
            <v>04.703-002</v>
          </cell>
          <cell r="S235" t="str">
            <v>SAO PAULO</v>
          </cell>
          <cell r="T235" t="str">
            <v>SP</v>
          </cell>
          <cell r="U235"/>
          <cell r="V235" t="str">
            <v>ERSP</v>
          </cell>
          <cell r="W235">
            <v>45265.250254629602</v>
          </cell>
        </row>
        <row r="236">
          <cell r="A236" t="str">
            <v>LOCPREV</v>
          </cell>
          <cell r="B236" t="str">
            <v>56.340.607/0001-75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57611987</v>
          </cell>
          <cell r="J236">
            <v>32281</v>
          </cell>
          <cell r="K236">
            <v>1988</v>
          </cell>
          <cell r="L236" t="str">
            <v>maio</v>
          </cell>
          <cell r="M236">
            <v>32342</v>
          </cell>
          <cell r="N236">
            <v>36858</v>
          </cell>
          <cell r="O236">
            <v>0</v>
          </cell>
          <cell r="P236">
            <v>0</v>
          </cell>
          <cell r="Q236"/>
          <cell r="R236"/>
          <cell r="S236" t="str">
            <v>ITAPEVI</v>
          </cell>
          <cell r="T236" t="str">
            <v>SP</v>
          </cell>
          <cell r="U236"/>
          <cell r="V236" t="str">
            <v>ERSP</v>
          </cell>
          <cell r="W236">
            <v>45265.250254629602</v>
          </cell>
        </row>
        <row r="237">
          <cell r="A237" t="str">
            <v>MAC LAREN</v>
          </cell>
          <cell r="B237" t="str">
            <v>27.770.221/0001-03</v>
          </cell>
          <cell r="C237" t="str">
            <v>ENCERRADA - POR LIQUIDAÇÃO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330401982</v>
          </cell>
          <cell r="J237">
            <v>30397</v>
          </cell>
          <cell r="K237">
            <v>1983</v>
          </cell>
          <cell r="L237" t="str">
            <v>março</v>
          </cell>
          <cell r="M237">
            <v>30706</v>
          </cell>
          <cell r="N237">
            <v>40819</v>
          </cell>
          <cell r="O237">
            <v>0</v>
          </cell>
          <cell r="P237">
            <v>0</v>
          </cell>
          <cell r="Q237"/>
          <cell r="R237"/>
          <cell r="S237" t="str">
            <v>NITEROI</v>
          </cell>
          <cell r="T237" t="str">
            <v>RJ</v>
          </cell>
          <cell r="U237"/>
          <cell r="V237" t="str">
            <v>ERRJ</v>
          </cell>
          <cell r="W237">
            <v>45265.250254629602</v>
          </cell>
        </row>
        <row r="238">
          <cell r="A238" t="str">
            <v>MAGNUS</v>
          </cell>
          <cell r="B238" t="str">
            <v>23.849.334/0001-30</v>
          </cell>
          <cell r="C238" t="str">
            <v>ENCERRADA - POR INICIATIVA DA EFPC</v>
          </cell>
          <cell r="D238" t="str">
            <v>ENCERRADA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3.0000000014198872E+16</v>
          </cell>
          <cell r="J238">
            <v>32555</v>
          </cell>
          <cell r="K238">
            <v>1989</v>
          </cell>
          <cell r="L238" t="str">
            <v>fevereiro</v>
          </cell>
          <cell r="M238">
            <v>32813</v>
          </cell>
          <cell r="N238">
            <v>41010</v>
          </cell>
          <cell r="O238">
            <v>0</v>
          </cell>
          <cell r="P238">
            <v>0</v>
          </cell>
          <cell r="Q238" t="str">
            <v>PCA  LOUIS ENSCH                        74    2 ANDA</v>
          </cell>
          <cell r="R238" t="str">
            <v>32.210-050</v>
          </cell>
          <cell r="S238" t="str">
            <v>CONTAGEM</v>
          </cell>
          <cell r="T238" t="str">
            <v>MG</v>
          </cell>
          <cell r="U238"/>
          <cell r="V238" t="str">
            <v>ERMG</v>
          </cell>
          <cell r="W238">
            <v>45265.250254629602</v>
          </cell>
        </row>
        <row r="239">
          <cell r="A239" t="str">
            <v>MAIS FUTURO</v>
          </cell>
          <cell r="B239" t="str">
            <v>07.136.451/0001-08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4.4000000733200448E+16</v>
          </cell>
          <cell r="J239">
            <v>38223</v>
          </cell>
          <cell r="K239">
            <v>2004</v>
          </cell>
          <cell r="L239" t="str">
            <v>agosto</v>
          </cell>
          <cell r="M239">
            <v>38354</v>
          </cell>
          <cell r="N239"/>
          <cell r="O239">
            <v>5</v>
          </cell>
          <cell r="P239">
            <v>40</v>
          </cell>
          <cell r="Q239" t="str">
            <v>AVENIDA SETE DE SETEMBRO</v>
          </cell>
          <cell r="R239" t="str">
            <v>80.240-000</v>
          </cell>
          <cell r="S239" t="str">
            <v>CURITIBA</v>
          </cell>
          <cell r="T239" t="str">
            <v>PR</v>
          </cell>
          <cell r="U239" t="str">
            <v>WWW.FUNDOPARANA.COM.BR</v>
          </cell>
          <cell r="V239" t="str">
            <v>ERRS</v>
          </cell>
          <cell r="W239">
            <v>45265.250254629602</v>
          </cell>
        </row>
        <row r="240">
          <cell r="A240" t="str">
            <v>MAIS VIDA PREV</v>
          </cell>
          <cell r="B240" t="str">
            <v>01.077.727/0001-30</v>
          </cell>
          <cell r="C240" t="str">
            <v>NORMAL - EM FUNCIONAMENTO</v>
          </cell>
          <cell r="D240" t="str">
            <v>NORMAL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4.4000000262199608E+16</v>
          </cell>
          <cell r="J240">
            <v>35088</v>
          </cell>
          <cell r="K240">
            <v>1996</v>
          </cell>
          <cell r="L240" t="str">
            <v>janeiro</v>
          </cell>
          <cell r="M240">
            <v>35217</v>
          </cell>
          <cell r="N240"/>
          <cell r="O240">
            <v>4</v>
          </cell>
          <cell r="P240">
            <v>4</v>
          </cell>
          <cell r="Q240" t="str">
            <v>AV. DR. JOSÉ BONIFÁCIO COUTINHO NOGUEIRA</v>
          </cell>
          <cell r="R240" t="str">
            <v>13.091-611</v>
          </cell>
          <cell r="S240" t="str">
            <v>CAMPINAS</v>
          </cell>
          <cell r="T240" t="str">
            <v>SP</v>
          </cell>
          <cell r="U240" t="str">
            <v>WWW.MAISVIDAPREV.ORG.BR</v>
          </cell>
          <cell r="V240" t="str">
            <v>ERSP</v>
          </cell>
          <cell r="W240">
            <v>45265.250254629602</v>
          </cell>
        </row>
        <row r="241">
          <cell r="A241" t="str">
            <v>MANNESMANN</v>
          </cell>
          <cell r="B241" t="str">
            <v>17.213.901/0001-64</v>
          </cell>
          <cell r="C241" t="str">
            <v>ENCERRADA - POR CANCELAMENTO</v>
          </cell>
          <cell r="D241" t="str">
            <v>ENCERRADA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1240</v>
          </cell>
          <cell r="J241">
            <v>28510</v>
          </cell>
          <cell r="K241">
            <v>1978</v>
          </cell>
          <cell r="L241" t="str">
            <v>janeiro</v>
          </cell>
          <cell r="M241">
            <v>28510</v>
          </cell>
          <cell r="N241">
            <v>35590</v>
          </cell>
          <cell r="O241">
            <v>0</v>
          </cell>
          <cell r="P241">
            <v>0</v>
          </cell>
          <cell r="Q241"/>
          <cell r="R241"/>
          <cell r="S241" t="str">
            <v>BELO HORIZONTE</v>
          </cell>
          <cell r="T241" t="str">
            <v>MG</v>
          </cell>
          <cell r="U241"/>
          <cell r="V241" t="str">
            <v>ERMG</v>
          </cell>
          <cell r="W241">
            <v>45265.250254629602</v>
          </cell>
        </row>
        <row r="242">
          <cell r="A242" t="str">
            <v>MAPPIN</v>
          </cell>
          <cell r="B242" t="str">
            <v>59.954.701/0001-02</v>
          </cell>
          <cell r="C242" t="str">
            <v>LIQUIDAÇÃO - EM LIQUIDAÇÃO</v>
          </cell>
          <cell r="D242" t="str">
            <v>LIQUIDAÇÃO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3000000615187</v>
          </cell>
          <cell r="J242">
            <v>32253</v>
          </cell>
          <cell r="K242">
            <v>1988</v>
          </cell>
          <cell r="L242" t="str">
            <v>abril</v>
          </cell>
          <cell r="M242">
            <v>32509</v>
          </cell>
          <cell r="N242"/>
          <cell r="O242">
            <v>1</v>
          </cell>
          <cell r="P242">
            <v>0</v>
          </cell>
          <cell r="Q242" t="str">
            <v>RUA CORONEL XAVIER DE TOLEDO, 121 - 4º ANDAR - CONJUNTO 41</v>
          </cell>
          <cell r="R242" t="str">
            <v>01.048-100</v>
          </cell>
          <cell r="S242" t="str">
            <v>SAO PAULO</v>
          </cell>
          <cell r="T242" t="str">
            <v>SP</v>
          </cell>
          <cell r="U242"/>
          <cell r="V242" t="str">
            <v>ERSP</v>
          </cell>
          <cell r="W242">
            <v>45265.250254629602</v>
          </cell>
        </row>
        <row r="243">
          <cell r="A243" t="str">
            <v>MARCOPREV</v>
          </cell>
          <cell r="B243" t="str">
            <v>00.915.873/0001-24</v>
          </cell>
          <cell r="C243" t="str">
            <v>NORMAL - EM FUNCIONAMENTO</v>
          </cell>
          <cell r="D243" t="str">
            <v>NORMAL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4.400000369319956E+16</v>
          </cell>
          <cell r="J243">
            <v>34991</v>
          </cell>
          <cell r="K243">
            <v>1995</v>
          </cell>
          <cell r="L243" t="str">
            <v>outubro</v>
          </cell>
          <cell r="M243">
            <v>35053</v>
          </cell>
          <cell r="N243"/>
          <cell r="O243">
            <v>3</v>
          </cell>
          <cell r="P243">
            <v>8</v>
          </cell>
          <cell r="Q243" t="str">
            <v>AVENIDA RIO BRANCO</v>
          </cell>
          <cell r="R243" t="str">
            <v>95.060-145</v>
          </cell>
          <cell r="S243" t="str">
            <v>CAXIAS DO SUL</v>
          </cell>
          <cell r="T243" t="str">
            <v>RS</v>
          </cell>
          <cell r="U243" t="str">
            <v>WWW.MARCOPREV.COM.BR</v>
          </cell>
          <cell r="V243" t="str">
            <v>ERRS</v>
          </cell>
          <cell r="W243">
            <v>45265.250254629602</v>
          </cell>
        </row>
        <row r="244">
          <cell r="A244" t="str">
            <v>MARISOL</v>
          </cell>
          <cell r="B244" t="str">
            <v>01.229.066/0001-10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4.4000003777199624E+16</v>
          </cell>
          <cell r="J244">
            <v>35202</v>
          </cell>
          <cell r="K244">
            <v>1996</v>
          </cell>
          <cell r="L244" t="str">
            <v>maio</v>
          </cell>
          <cell r="M244">
            <v>35247</v>
          </cell>
          <cell r="N244">
            <v>40142</v>
          </cell>
          <cell r="O244">
            <v>0</v>
          </cell>
          <cell r="P244">
            <v>0</v>
          </cell>
          <cell r="Q244" t="str">
            <v>RUA  BERNARDO DORNBUSCH                 1300</v>
          </cell>
          <cell r="R244" t="str">
            <v>89.256-901</v>
          </cell>
          <cell r="S244" t="str">
            <v>JARAGUA DO SUL</v>
          </cell>
          <cell r="T244" t="str">
            <v>SC</v>
          </cell>
          <cell r="U244"/>
          <cell r="V244" t="str">
            <v>ERRS</v>
          </cell>
          <cell r="W244">
            <v>45265.250254629602</v>
          </cell>
        </row>
        <row r="245">
          <cell r="A245" t="str">
            <v>MAUA PREV</v>
          </cell>
          <cell r="B245" t="str">
            <v>40.365.363/0001-45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240000039311991</v>
          </cell>
          <cell r="J245">
            <v>33590</v>
          </cell>
          <cell r="K245">
            <v>1991</v>
          </cell>
          <cell r="L245" t="str">
            <v>dezembro</v>
          </cell>
          <cell r="M245">
            <v>33239</v>
          </cell>
          <cell r="N245"/>
          <cell r="O245">
            <v>1</v>
          </cell>
          <cell r="P245">
            <v>12</v>
          </cell>
          <cell r="Q245" t="str">
            <v>AV ALMIRANTE BARROSO 52 15 ANDAR</v>
          </cell>
          <cell r="R245" t="str">
            <v>20.031-003</v>
          </cell>
          <cell r="S245" t="str">
            <v>RIO DE JANEIRO</v>
          </cell>
          <cell r="T245" t="str">
            <v>RJ</v>
          </cell>
          <cell r="U245" t="str">
            <v>WWW.MAUAPREV.COM.BR</v>
          </cell>
          <cell r="V245" t="str">
            <v>ERRJ</v>
          </cell>
          <cell r="W245">
            <v>45265.250254629602</v>
          </cell>
        </row>
        <row r="246">
          <cell r="A246" t="str">
            <v>MBPREV</v>
          </cell>
          <cell r="B246" t="str">
            <v>05.595.478/0001-25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4.400000003420024E+16</v>
          </cell>
          <cell r="J246">
            <v>37564</v>
          </cell>
          <cell r="K246">
            <v>2002</v>
          </cell>
          <cell r="L246" t="str">
            <v>novembro</v>
          </cell>
          <cell r="M246">
            <v>37803</v>
          </cell>
          <cell r="N246"/>
          <cell r="O246">
            <v>1</v>
          </cell>
          <cell r="P246">
            <v>5</v>
          </cell>
          <cell r="Q246" t="str">
            <v>AV ALFRED JURZYKOWSKI 562</v>
          </cell>
          <cell r="R246" t="str">
            <v>09.680-900</v>
          </cell>
          <cell r="S246" t="str">
            <v>SAO BERNARDO DO CAMPO</v>
          </cell>
          <cell r="T246" t="str">
            <v>SP</v>
          </cell>
          <cell r="U246" t="str">
            <v>WWW.MBPREVIDENCIA.COM.BR</v>
          </cell>
          <cell r="V246" t="str">
            <v>ERSP</v>
          </cell>
          <cell r="W246">
            <v>45265.250254629602</v>
          </cell>
        </row>
        <row r="247">
          <cell r="A247" t="str">
            <v>MCPREV</v>
          </cell>
          <cell r="B247" t="str">
            <v>71.735.005/0001-00</v>
          </cell>
          <cell r="C247" t="str">
            <v>ENCERRADA - POR INICIATIVA DA EFPC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440000028751993</v>
          </cell>
          <cell r="J247">
            <v>34246</v>
          </cell>
          <cell r="K247">
            <v>1993</v>
          </cell>
          <cell r="L247" t="str">
            <v>outubro</v>
          </cell>
          <cell r="M247">
            <v>34425</v>
          </cell>
          <cell r="N247">
            <v>41808</v>
          </cell>
          <cell r="O247">
            <v>0</v>
          </cell>
          <cell r="P247">
            <v>0</v>
          </cell>
          <cell r="Q247" t="str">
            <v>AL AMAZONAS 253</v>
          </cell>
          <cell r="R247" t="str">
            <v>06.454-070</v>
          </cell>
          <cell r="S247" t="str">
            <v>BARUERI</v>
          </cell>
          <cell r="T247" t="str">
            <v>SP</v>
          </cell>
          <cell r="U247"/>
          <cell r="V247" t="str">
            <v>ERSP</v>
          </cell>
          <cell r="W247">
            <v>45265.250254629602</v>
          </cell>
        </row>
        <row r="248">
          <cell r="A248" t="str">
            <v>MENDESPREV</v>
          </cell>
          <cell r="B248" t="str">
            <v>65.160.848/0001-23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3.0000000137199036E+16</v>
          </cell>
          <cell r="J248">
            <v>33191</v>
          </cell>
          <cell r="K248">
            <v>1990</v>
          </cell>
          <cell r="L248" t="str">
            <v>novembro</v>
          </cell>
          <cell r="M248">
            <v>33420</v>
          </cell>
          <cell r="N248"/>
          <cell r="O248">
            <v>2</v>
          </cell>
          <cell r="P248">
            <v>12</v>
          </cell>
          <cell r="Q248" t="str">
            <v>AVENIDA JOÃO PINHEIRO, 146, 6º ANDAR, SALAS 603 A 605</v>
          </cell>
          <cell r="R248" t="str">
            <v>30.130-927</v>
          </cell>
          <cell r="S248" t="str">
            <v>BELO HORIZONTE</v>
          </cell>
          <cell r="T248" t="str">
            <v>MG</v>
          </cell>
          <cell r="U248" t="str">
            <v>www.mendesprev.org.br</v>
          </cell>
          <cell r="V248" t="str">
            <v>ERMG</v>
          </cell>
          <cell r="W248">
            <v>45265.250254629602</v>
          </cell>
        </row>
        <row r="249">
          <cell r="A249" t="str">
            <v>MERCAPREV</v>
          </cell>
          <cell r="B249" t="str">
            <v>00.811.120/0001-79</v>
          </cell>
          <cell r="C249" t="str">
            <v>ENCERRADA - POR INICIATIVA DA EFPC</v>
          </cell>
          <cell r="D249" t="str">
            <v>ENCERRADA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4.400000095619956E+16</v>
          </cell>
          <cell r="J249">
            <v>34806</v>
          </cell>
          <cell r="K249">
            <v>1995</v>
          </cell>
          <cell r="L249" t="str">
            <v>abril</v>
          </cell>
          <cell r="M249">
            <v>34971</v>
          </cell>
          <cell r="N249">
            <v>44057</v>
          </cell>
          <cell r="O249">
            <v>0</v>
          </cell>
          <cell r="P249">
            <v>0</v>
          </cell>
          <cell r="Q249" t="str">
            <v>R XV DE NOVEMBRO 275</v>
          </cell>
          <cell r="R249" t="str">
            <v>01.013-001</v>
          </cell>
          <cell r="S249" t="str">
            <v>SAO PAULO</v>
          </cell>
          <cell r="T249" t="str">
            <v>SP</v>
          </cell>
          <cell r="U249" t="str">
            <v>WWW.MERCAPREV.COM.BR</v>
          </cell>
          <cell r="V249" t="str">
            <v>ERSP</v>
          </cell>
          <cell r="W249">
            <v>45265.250254629602</v>
          </cell>
        </row>
        <row r="250">
          <cell r="A250" t="str">
            <v>MERCERPREV</v>
          </cell>
          <cell r="B250" t="str">
            <v>61.365.136/0001-90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300000053011986</v>
          </cell>
          <cell r="J250">
            <v>32869</v>
          </cell>
          <cell r="K250">
            <v>1989</v>
          </cell>
          <cell r="L250" t="str">
            <v>dezembro</v>
          </cell>
          <cell r="M250">
            <v>32870</v>
          </cell>
          <cell r="N250"/>
          <cell r="O250">
            <v>5</v>
          </cell>
          <cell r="P250">
            <v>7</v>
          </cell>
          <cell r="Q250" t="str">
            <v>RUA ARQUITETO OLAVO REDIG DE CAMPOS</v>
          </cell>
          <cell r="R250" t="str">
            <v>04.711-904</v>
          </cell>
          <cell r="S250" t="str">
            <v>SAO PAULO</v>
          </cell>
          <cell r="T250" t="str">
            <v>SP</v>
          </cell>
          <cell r="U250" t="str">
            <v>WWW.MERCERPREV.COM.BR</v>
          </cell>
          <cell r="V250" t="str">
            <v>ERSP</v>
          </cell>
          <cell r="W250">
            <v>45265.250254629602</v>
          </cell>
        </row>
        <row r="251">
          <cell r="A251" t="str">
            <v>MESSIUS</v>
          </cell>
          <cell r="B251" t="str">
            <v>68.154.699/0001-88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4.4000000432199816E+16</v>
          </cell>
          <cell r="J251">
            <v>35837</v>
          </cell>
          <cell r="K251">
            <v>1998</v>
          </cell>
          <cell r="L251" t="str">
            <v>fevereiro</v>
          </cell>
          <cell r="M251">
            <v>35933</v>
          </cell>
          <cell r="N251">
            <v>41026</v>
          </cell>
          <cell r="O251">
            <v>0</v>
          </cell>
          <cell r="P251">
            <v>0</v>
          </cell>
          <cell r="Q251" t="str">
            <v>RUA  MORGADO DE MATEUS 77 5 ANDAR</v>
          </cell>
          <cell r="R251" t="str">
            <v>04.015-050</v>
          </cell>
          <cell r="S251" t="str">
            <v>SAO PAULO</v>
          </cell>
          <cell r="T251" t="str">
            <v>SP</v>
          </cell>
          <cell r="U251" t="str">
            <v>www.messianica.org.br</v>
          </cell>
          <cell r="V251" t="str">
            <v>ERSP</v>
          </cell>
          <cell r="W251">
            <v>45265.250254629602</v>
          </cell>
        </row>
        <row r="252">
          <cell r="A252" t="str">
            <v>METRUS</v>
          </cell>
          <cell r="B252" t="str">
            <v>44.857.357/0001-66</v>
          </cell>
          <cell r="C252" t="str">
            <v>NORMAL - EM FUNCIONAMENTO</v>
          </cell>
          <cell r="D252" t="str">
            <v>NORMAL</v>
          </cell>
          <cell r="E252" t="str">
            <v>LC 108 / LC 109</v>
          </cell>
          <cell r="F252" t="str">
            <v>Pública Estadual</v>
          </cell>
          <cell r="G252" t="str">
            <v>Público</v>
          </cell>
          <cell r="H252" t="str">
            <v>Não</v>
          </cell>
          <cell r="I252">
            <v>440000020451992</v>
          </cell>
          <cell r="J252">
            <v>34016</v>
          </cell>
          <cell r="K252">
            <v>1993</v>
          </cell>
          <cell r="L252" t="str">
            <v>fevereiro</v>
          </cell>
          <cell r="M252">
            <v>34060</v>
          </cell>
          <cell r="N252"/>
          <cell r="O252">
            <v>4</v>
          </cell>
          <cell r="P252">
            <v>5</v>
          </cell>
          <cell r="Q252" t="str">
            <v>AL SANTOS 1827 - 17 AND CJTOS 171/172</v>
          </cell>
          <cell r="R252" t="str">
            <v>01.419-002</v>
          </cell>
          <cell r="S252" t="str">
            <v>SAO PAULO</v>
          </cell>
          <cell r="T252" t="str">
            <v>SP</v>
          </cell>
          <cell r="U252" t="str">
            <v>WWW.METRUS.ORG.BR</v>
          </cell>
          <cell r="V252" t="str">
            <v>ERSP</v>
          </cell>
          <cell r="W252">
            <v>45265.250254629602</v>
          </cell>
        </row>
        <row r="253">
          <cell r="A253" t="str">
            <v>MM PREV</v>
          </cell>
          <cell r="B253" t="str">
            <v>59.986.778/0001-64</v>
          </cell>
          <cell r="C253" t="str">
            <v>NORMAL - EM FUNCIONAMENTO</v>
          </cell>
          <cell r="D253" t="str">
            <v>NORMAL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3.0000001725198928E+16</v>
          </cell>
          <cell r="J253">
            <v>32864</v>
          </cell>
          <cell r="K253">
            <v>1989</v>
          </cell>
          <cell r="L253" t="str">
            <v>dezembro</v>
          </cell>
          <cell r="M253">
            <v>32933</v>
          </cell>
          <cell r="N253"/>
          <cell r="O253">
            <v>1</v>
          </cell>
          <cell r="P253">
            <v>4</v>
          </cell>
          <cell r="Q253" t="str">
            <v>R MANOEL DA NOBREGA 350</v>
          </cell>
          <cell r="R253" t="str">
            <v>09.380-120</v>
          </cell>
          <cell r="S253" t="str">
            <v>MAUA</v>
          </cell>
          <cell r="T253" t="str">
            <v>SP</v>
          </cell>
          <cell r="U253"/>
          <cell r="V253" t="str">
            <v>ERSP</v>
          </cell>
          <cell r="W253">
            <v>45265.250254629602</v>
          </cell>
        </row>
        <row r="254">
          <cell r="A254" t="str">
            <v>MM PREVI</v>
          </cell>
          <cell r="B254" t="str">
            <v>08.395.486/0001-16</v>
          </cell>
          <cell r="C254" t="str">
            <v>ENCERRADA - POR INICIATIVA DA EFPC</v>
          </cell>
          <cell r="D254" t="str">
            <v>ENCERRADA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4.4000002423200632E+16</v>
          </cell>
          <cell r="J254">
            <v>38975</v>
          </cell>
          <cell r="K254">
            <v>2006</v>
          </cell>
          <cell r="L254" t="str">
            <v>setembro</v>
          </cell>
          <cell r="M254">
            <v>39022</v>
          </cell>
          <cell r="N254">
            <v>41192</v>
          </cell>
          <cell r="O254">
            <v>0</v>
          </cell>
          <cell r="P254">
            <v>0</v>
          </cell>
          <cell r="Q254" t="str">
            <v>AV MANOEL DA NOBREGA 350 CONJUNTO 05 SALA 02</v>
          </cell>
          <cell r="R254" t="str">
            <v>09.380-120</v>
          </cell>
          <cell r="S254" t="str">
            <v>MAUA</v>
          </cell>
          <cell r="T254" t="str">
            <v>SP</v>
          </cell>
          <cell r="U254"/>
          <cell r="V254" t="str">
            <v>ERSP</v>
          </cell>
          <cell r="W254">
            <v>45265.250254629602</v>
          </cell>
        </row>
        <row r="255">
          <cell r="A255" t="str">
            <v>MONGERAL</v>
          </cell>
          <cell r="B255" t="str">
            <v>07.146.074/0001-80</v>
          </cell>
          <cell r="C255" t="str">
            <v>NORMAL - EM FUNCIONAMENTO</v>
          </cell>
          <cell r="D255" t="str">
            <v>NORMAL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4.4000000260200496E+16</v>
          </cell>
          <cell r="J255">
            <v>38223</v>
          </cell>
          <cell r="K255">
            <v>2004</v>
          </cell>
          <cell r="L255" t="str">
            <v>agosto</v>
          </cell>
          <cell r="M255">
            <v>38657</v>
          </cell>
          <cell r="N255"/>
          <cell r="O255">
            <v>10</v>
          </cell>
          <cell r="P255">
            <v>85</v>
          </cell>
          <cell r="Q255" t="str">
            <v>TR BELAS ARTES 15 7 ANDAR - PARTE</v>
          </cell>
          <cell r="R255" t="str">
            <v>20.060-000</v>
          </cell>
          <cell r="S255" t="str">
            <v>RIO DE JANEIRO</v>
          </cell>
          <cell r="T255" t="str">
            <v>RJ</v>
          </cell>
          <cell r="U255" t="str">
            <v>WWW.MONGERAL.COM.BR</v>
          </cell>
          <cell r="V255" t="str">
            <v>ERRJ</v>
          </cell>
          <cell r="W255">
            <v>45265.250254629602</v>
          </cell>
        </row>
        <row r="256">
          <cell r="A256" t="str">
            <v>MSD PREV</v>
          </cell>
          <cell r="B256" t="str">
            <v>02.726.871/0001-12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4.4000003437199832E+16</v>
          </cell>
          <cell r="J256">
            <v>36020</v>
          </cell>
          <cell r="K256">
            <v>1998</v>
          </cell>
          <cell r="L256" t="str">
            <v>agosto</v>
          </cell>
          <cell r="M256">
            <v>36035</v>
          </cell>
          <cell r="N256"/>
          <cell r="O256">
            <v>1</v>
          </cell>
          <cell r="P256">
            <v>7</v>
          </cell>
          <cell r="Q256" t="str">
            <v>AV DR CHUCRI ZAIDAN</v>
          </cell>
          <cell r="R256" t="str">
            <v>04.583-110</v>
          </cell>
          <cell r="S256" t="str">
            <v>SAO PAULO</v>
          </cell>
          <cell r="T256" t="str">
            <v>SP</v>
          </cell>
          <cell r="U256" t="str">
            <v>MSDPREV.COM.BR</v>
          </cell>
          <cell r="V256" t="str">
            <v>ERSP</v>
          </cell>
          <cell r="W256">
            <v>45265.250254629602</v>
          </cell>
        </row>
        <row r="257">
          <cell r="A257" t="str">
            <v>MULTIBRA</v>
          </cell>
          <cell r="B257" t="str">
            <v>30.459.788/0001-60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3022351979</v>
          </cell>
          <cell r="J257">
            <v>29208</v>
          </cell>
          <cell r="K257">
            <v>1979</v>
          </cell>
          <cell r="L257" t="str">
            <v>dezembro</v>
          </cell>
          <cell r="M257">
            <v>29217</v>
          </cell>
          <cell r="N257"/>
          <cell r="O257">
            <v>118</v>
          </cell>
          <cell r="P257">
            <v>167</v>
          </cell>
          <cell r="Q257" t="str">
            <v>AV BRIG FARIA LIMA, 3064, 2 ANDAR</v>
          </cell>
          <cell r="R257" t="str">
            <v>01.452-000</v>
          </cell>
          <cell r="S257" t="str">
            <v>SAO PAULO</v>
          </cell>
          <cell r="T257" t="str">
            <v>SP</v>
          </cell>
          <cell r="U257"/>
          <cell r="V257" t="str">
            <v>ERSP</v>
          </cell>
          <cell r="W257">
            <v>45265.250254629602</v>
          </cell>
        </row>
        <row r="258">
          <cell r="A258" t="str">
            <v>MULTIBRA INSTITUIDOR</v>
          </cell>
          <cell r="B258" t="str">
            <v>60.901.436/0001-83</v>
          </cell>
          <cell r="C258" t="str">
            <v>NORMAL - EM FUNCIONAMENTO</v>
          </cell>
          <cell r="D258" t="str">
            <v>NORMAL</v>
          </cell>
          <cell r="E258" t="str">
            <v>LC 109</v>
          </cell>
          <cell r="F258" t="str">
            <v>Instituidor</v>
          </cell>
          <cell r="G258" t="str">
            <v>Instituidor</v>
          </cell>
          <cell r="H258" t="str">
            <v>Não</v>
          </cell>
          <cell r="I258">
            <v>3.000000150519884E+16</v>
          </cell>
          <cell r="J258">
            <v>32477</v>
          </cell>
          <cell r="K258">
            <v>1988</v>
          </cell>
          <cell r="L258" t="str">
            <v>novembro</v>
          </cell>
          <cell r="M258">
            <v>32661</v>
          </cell>
          <cell r="N258"/>
          <cell r="O258">
            <v>4</v>
          </cell>
          <cell r="P258">
            <v>1</v>
          </cell>
          <cell r="Q258" t="str">
            <v>AV BRIGADEIRO FARIA LIMA 3064 2. ANDAR</v>
          </cell>
          <cell r="R258" t="str">
            <v>01.451-000</v>
          </cell>
          <cell r="S258" t="str">
            <v>SAO PAULO</v>
          </cell>
          <cell r="T258" t="str">
            <v>SP</v>
          </cell>
          <cell r="U258"/>
          <cell r="V258" t="str">
            <v>ERSP</v>
          </cell>
          <cell r="W258">
            <v>45265.250254629602</v>
          </cell>
        </row>
        <row r="259">
          <cell r="A259" t="str">
            <v>MULTICOOP</v>
          </cell>
          <cell r="B259" t="str">
            <v>17.480.374/0001-54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4.4011000319201224E+16</v>
          </cell>
          <cell r="J259">
            <v>41158</v>
          </cell>
          <cell r="K259">
            <v>2012</v>
          </cell>
          <cell r="L259" t="str">
            <v>setembro</v>
          </cell>
          <cell r="M259">
            <v>41253</v>
          </cell>
          <cell r="N259"/>
          <cell r="O259">
            <v>5</v>
          </cell>
          <cell r="P259">
            <v>51</v>
          </cell>
          <cell r="Q259" t="str">
            <v>ALAMEDA MINISTRO ROCHA AZEVEDO</v>
          </cell>
          <cell r="R259" t="str">
            <v>01.410-901</v>
          </cell>
          <cell r="S259" t="str">
            <v>SAO PAULO</v>
          </cell>
          <cell r="T259" t="str">
            <v>SP</v>
          </cell>
          <cell r="U259" t="str">
            <v>WWW.PORTALPREV.COM.BR/UNIMED</v>
          </cell>
          <cell r="V259" t="str">
            <v>ERSP</v>
          </cell>
          <cell r="W259">
            <v>45265.250254629602</v>
          </cell>
        </row>
        <row r="260">
          <cell r="A260" t="str">
            <v>MULTIPARANA</v>
          </cell>
          <cell r="B260" t="str">
            <v>02.863.820/0001-32</v>
          </cell>
          <cell r="C260" t="str">
            <v>ENCERRADA - POR CANCELAMENTO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440000048581998</v>
          </cell>
          <cell r="J260">
            <v>36096</v>
          </cell>
          <cell r="K260">
            <v>1998</v>
          </cell>
          <cell r="L260" t="str">
            <v>outubro</v>
          </cell>
          <cell r="M260">
            <v>36100</v>
          </cell>
          <cell r="N260">
            <v>37958</v>
          </cell>
          <cell r="O260">
            <v>0</v>
          </cell>
          <cell r="P260">
            <v>0</v>
          </cell>
          <cell r="Q260"/>
          <cell r="R260"/>
          <cell r="S260" t="str">
            <v>CURITIBA</v>
          </cell>
          <cell r="T260" t="str">
            <v>PR</v>
          </cell>
          <cell r="U260"/>
          <cell r="V260" t="str">
            <v>ERRS</v>
          </cell>
          <cell r="W260">
            <v>45265.250254629602</v>
          </cell>
        </row>
        <row r="261">
          <cell r="A261" t="str">
            <v>MULTIPENSIONS</v>
          </cell>
          <cell r="B261" t="str">
            <v>02.866.728/0001-26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4.4000003595198184E+16</v>
          </cell>
          <cell r="J261">
            <v>36024</v>
          </cell>
          <cell r="K261">
            <v>1998</v>
          </cell>
          <cell r="L261" t="str">
            <v>agosto</v>
          </cell>
          <cell r="M261">
            <v>36132</v>
          </cell>
          <cell r="N261"/>
          <cell r="O261">
            <v>27</v>
          </cell>
          <cell r="P261">
            <v>138</v>
          </cell>
          <cell r="Q261" t="str">
            <v>R DEPUTADO EMILIO CARLOS 970</v>
          </cell>
          <cell r="R261" t="str">
            <v>06.028-010</v>
          </cell>
          <cell r="S261" t="str">
            <v>OSASCO</v>
          </cell>
          <cell r="T261" t="str">
            <v>SP</v>
          </cell>
          <cell r="U261" t="str">
            <v>WWW.BRADESCOPREVIDENCIA.COM.BR/MULTIPENSIONS/</v>
          </cell>
          <cell r="V261" t="str">
            <v>ERSP</v>
          </cell>
          <cell r="W261">
            <v>45265.250254629602</v>
          </cell>
        </row>
        <row r="262">
          <cell r="A262" t="str">
            <v>MULTIPLA</v>
          </cell>
          <cell r="B262" t="str">
            <v>71.734.842/0001-15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240000001651993</v>
          </cell>
          <cell r="J262">
            <v>34283</v>
          </cell>
          <cell r="K262">
            <v>1993</v>
          </cell>
          <cell r="L262" t="str">
            <v>novembro</v>
          </cell>
          <cell r="M262">
            <v>34337</v>
          </cell>
          <cell r="N262"/>
          <cell r="O262">
            <v>4</v>
          </cell>
          <cell r="P262">
            <v>4</v>
          </cell>
          <cell r="Q262" t="str">
            <v>AVENIDA ENGENHEIRO ARMANDO ARRUDA 707, 14º ANDAR, LADO LARANJA</v>
          </cell>
          <cell r="R262" t="str">
            <v>04.308-001</v>
          </cell>
          <cell r="S262" t="str">
            <v>SAO PAULO</v>
          </cell>
          <cell r="T262" t="str">
            <v>SP</v>
          </cell>
          <cell r="U262" t="str">
            <v>MULTIPLAPREV.COM.BR</v>
          </cell>
          <cell r="V262" t="str">
            <v>ERSP</v>
          </cell>
          <cell r="W262">
            <v>45265.250254629602</v>
          </cell>
        </row>
        <row r="263">
          <cell r="A263" t="str">
            <v>MULTIPREV</v>
          </cell>
          <cell r="B263" t="str">
            <v>67.846.188/0001-64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240000001011992</v>
          </cell>
          <cell r="J263">
            <v>33730</v>
          </cell>
          <cell r="K263">
            <v>1992</v>
          </cell>
          <cell r="L263" t="str">
            <v>maio</v>
          </cell>
          <cell r="M263">
            <v>33756</v>
          </cell>
          <cell r="N263"/>
          <cell r="O263">
            <v>94</v>
          </cell>
          <cell r="P263">
            <v>152</v>
          </cell>
          <cell r="Q263" t="str">
            <v>RUA JOSE VERSOLATO, 111, TORRE B, 9º ANDAR, CONJUNTO 921, PARTE 1</v>
          </cell>
          <cell r="R263" t="str">
            <v>09.750-730</v>
          </cell>
          <cell r="S263" t="str">
            <v>SAO BERNARDO DO CAMPO</v>
          </cell>
          <cell r="T263" t="str">
            <v>SP</v>
          </cell>
          <cell r="U263" t="str">
            <v>HTTP://WWW2.METLIFE.COM.BR/PARAEMPRESAS/PREVIDENCIACOMPLEMENTAR/DEFAULT.ASPX</v>
          </cell>
          <cell r="V263" t="str">
            <v>ERSP</v>
          </cell>
          <cell r="W263">
            <v>45265.250254629602</v>
          </cell>
        </row>
        <row r="264">
          <cell r="A264" t="str">
            <v>MÚTUOPREV</v>
          </cell>
          <cell r="B264" t="str">
            <v>12.905.021/0001-35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4.401100023420108E+16</v>
          </cell>
          <cell r="J264">
            <v>40451</v>
          </cell>
          <cell r="K264">
            <v>2010</v>
          </cell>
          <cell r="L264" t="str">
            <v>setembro</v>
          </cell>
          <cell r="M264">
            <v>40634</v>
          </cell>
          <cell r="N264"/>
          <cell r="O264">
            <v>3</v>
          </cell>
          <cell r="P264">
            <v>5</v>
          </cell>
          <cell r="Q264" t="str">
            <v>RUA LIBERO BADARO</v>
          </cell>
          <cell r="R264" t="str">
            <v>01.009-000</v>
          </cell>
          <cell r="S264" t="str">
            <v>SAO PAULO</v>
          </cell>
          <cell r="T264" t="str">
            <v>SP</v>
          </cell>
          <cell r="U264" t="str">
            <v>WWW.MUTUOPREV.COM.BR</v>
          </cell>
          <cell r="V264" t="str">
            <v>ERSP</v>
          </cell>
          <cell r="W264">
            <v>45265.250254629602</v>
          </cell>
        </row>
        <row r="265">
          <cell r="A265" t="str">
            <v>NALCOPREV</v>
          </cell>
          <cell r="B265" t="str">
            <v>96.538.012/0001-43</v>
          </cell>
          <cell r="C265" t="str">
            <v>ENCERRADA - POR INICIATIVA DA EFPC</v>
          </cell>
          <cell r="D265" t="str">
            <v>ENCERRADA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440000040791993</v>
          </cell>
          <cell r="J265">
            <v>34316</v>
          </cell>
          <cell r="K265">
            <v>1993</v>
          </cell>
          <cell r="L265" t="str">
            <v>dezembro</v>
          </cell>
          <cell r="M265">
            <v>34589</v>
          </cell>
          <cell r="N265">
            <v>41450</v>
          </cell>
          <cell r="O265">
            <v>0</v>
          </cell>
          <cell r="P265">
            <v>0</v>
          </cell>
          <cell r="Q265" t="str">
            <v>AV NACOES UNIDAS 17891 6 ANDAR</v>
          </cell>
          <cell r="R265" t="str">
            <v>04.795-100</v>
          </cell>
          <cell r="S265" t="str">
            <v>SAO PAULO</v>
          </cell>
          <cell r="T265" t="str">
            <v>SP</v>
          </cell>
          <cell r="U265"/>
          <cell r="V265" t="str">
            <v>ERSP</v>
          </cell>
          <cell r="W265">
            <v>45265.250254629602</v>
          </cell>
        </row>
        <row r="266">
          <cell r="A266" t="str">
            <v>NÉOS</v>
          </cell>
          <cell r="B266" t="str">
            <v>32.143.339/0001-33</v>
          </cell>
          <cell r="C266" t="str">
            <v>NORMAL - EM INCORPORAÇÃO / INCORPORADORA</v>
          </cell>
          <cell r="D266" t="str">
            <v>NORMAL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4.4011004070201808E+16</v>
          </cell>
          <cell r="J266">
            <v>43313</v>
          </cell>
          <cell r="K266">
            <v>2018</v>
          </cell>
          <cell r="L266" t="str">
            <v>agosto</v>
          </cell>
          <cell r="M266">
            <v>43356</v>
          </cell>
          <cell r="N266"/>
          <cell r="O266">
            <v>7</v>
          </cell>
          <cell r="P266">
            <v>42</v>
          </cell>
          <cell r="Q266" t="str">
            <v>AV. TANCREDO NEVES, 450</v>
          </cell>
          <cell r="R266" t="str">
            <v>41.820-020</v>
          </cell>
          <cell r="S266" t="str">
            <v>SALVADOR</v>
          </cell>
          <cell r="T266" t="str">
            <v>BA</v>
          </cell>
          <cell r="U266"/>
          <cell r="V266" t="str">
            <v>ERMG</v>
          </cell>
          <cell r="W266">
            <v>45265.250254629602</v>
          </cell>
        </row>
        <row r="267">
          <cell r="A267" t="str">
            <v>NOROESTE</v>
          </cell>
          <cell r="B267" t="str">
            <v>00.000.000/0000-00</v>
          </cell>
          <cell r="C267" t="str">
            <v>ENCERRADA - POR CANCELAMENTO</v>
          </cell>
          <cell r="D267" t="str">
            <v>ENCERRADA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4.4000004725199584E+16</v>
          </cell>
          <cell r="J267">
            <v>35047</v>
          </cell>
          <cell r="K267">
            <v>1995</v>
          </cell>
          <cell r="L267" t="str">
            <v>dezembro</v>
          </cell>
          <cell r="M267">
            <v>35633</v>
          </cell>
          <cell r="N267">
            <v>35633</v>
          </cell>
          <cell r="O267">
            <v>0</v>
          </cell>
          <cell r="P267">
            <v>0</v>
          </cell>
          <cell r="Q267" t="str">
            <v>NAO INFORMADO</v>
          </cell>
          <cell r="R267" t="str">
            <v>01.231-452</v>
          </cell>
          <cell r="S267" t="str">
            <v>NÃO INFORMADO</v>
          </cell>
          <cell r="T267" t="str">
            <v>SP</v>
          </cell>
          <cell r="U267"/>
          <cell r="V267" t="str">
            <v>ERSP</v>
          </cell>
          <cell r="W267">
            <v>45265.250254629602</v>
          </cell>
        </row>
        <row r="268">
          <cell r="A268" t="str">
            <v>NUCLEOS</v>
          </cell>
          <cell r="B268" t="str">
            <v>30.022.727/0001-30</v>
          </cell>
          <cell r="C268" t="str">
            <v>NORMAL - EM FUNCIONAMENTO</v>
          </cell>
          <cell r="D268" t="str">
            <v>NORMAL</v>
          </cell>
          <cell r="E268" t="str">
            <v>LC 108 / LC 109</v>
          </cell>
          <cell r="F268" t="str">
            <v>Pública Federal</v>
          </cell>
          <cell r="G268" t="str">
            <v>Público</v>
          </cell>
          <cell r="H268" t="str">
            <v>Não</v>
          </cell>
          <cell r="I268">
            <v>3013481978</v>
          </cell>
          <cell r="J268">
            <v>28977</v>
          </cell>
          <cell r="K268">
            <v>1979</v>
          </cell>
          <cell r="L268" t="str">
            <v>maio</v>
          </cell>
          <cell r="M268">
            <v>29099</v>
          </cell>
          <cell r="N268"/>
          <cell r="O268">
            <v>4</v>
          </cell>
          <cell r="P268">
            <v>4</v>
          </cell>
          <cell r="Q268" t="str">
            <v>AV. REPÚBLICA DO CHILE, 230 - 15º ANDAR</v>
          </cell>
          <cell r="R268" t="str">
            <v>20.031-919</v>
          </cell>
          <cell r="S268" t="str">
            <v>RIO DE JANEIRO</v>
          </cell>
          <cell r="T268" t="str">
            <v>RJ</v>
          </cell>
          <cell r="U268" t="str">
            <v>www.nucleos.com.br</v>
          </cell>
          <cell r="V268" t="str">
            <v>ERRJ</v>
          </cell>
          <cell r="W268">
            <v>45265.250254629602</v>
          </cell>
        </row>
        <row r="269">
          <cell r="A269" t="str">
            <v>OABPREV-GO</v>
          </cell>
          <cell r="B269" t="str">
            <v>01.715.394/0001-27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Instituidor</v>
          </cell>
          <cell r="G269" t="str">
            <v>Instituidor</v>
          </cell>
          <cell r="H269" t="str">
            <v>Não</v>
          </cell>
          <cell r="I269">
            <v>4.4000002649200552E+16</v>
          </cell>
          <cell r="J269">
            <v>38777</v>
          </cell>
          <cell r="K269">
            <v>2006</v>
          </cell>
          <cell r="L269" t="str">
            <v>março</v>
          </cell>
          <cell r="M269">
            <v>38841</v>
          </cell>
          <cell r="N269"/>
          <cell r="O269">
            <v>1</v>
          </cell>
          <cell r="P269">
            <v>4</v>
          </cell>
          <cell r="Q269" t="str">
            <v>AV OLINDA N 960 TORRE I SALAS 1406 A 1412</v>
          </cell>
          <cell r="R269" t="str">
            <v>74.884-120</v>
          </cell>
          <cell r="S269" t="str">
            <v>GOIANIA</v>
          </cell>
          <cell r="T269" t="str">
            <v>GO</v>
          </cell>
          <cell r="U269" t="str">
            <v>WWW.OABPREVGO.ORG.BR</v>
          </cell>
          <cell r="V269" t="str">
            <v>ERMG</v>
          </cell>
          <cell r="W269">
            <v>45265.250254629602</v>
          </cell>
        </row>
        <row r="270">
          <cell r="A270" t="str">
            <v>OABPREV-MG</v>
          </cell>
          <cell r="B270" t="str">
            <v>03.313.643/0001-83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4.400000164520048E+16</v>
          </cell>
          <cell r="J270">
            <v>38310</v>
          </cell>
          <cell r="K270">
            <v>2004</v>
          </cell>
          <cell r="L270" t="str">
            <v>novembro</v>
          </cell>
          <cell r="M270">
            <v>38565</v>
          </cell>
          <cell r="N270"/>
          <cell r="O270">
            <v>1</v>
          </cell>
          <cell r="P270">
            <v>22</v>
          </cell>
          <cell r="Q270" t="str">
            <v>RUA FERNANDES TOURINHO,</v>
          </cell>
          <cell r="R270" t="str">
            <v>30.112-000</v>
          </cell>
          <cell r="S270" t="str">
            <v>BELO HORIZONTE</v>
          </cell>
          <cell r="T270" t="str">
            <v>MG</v>
          </cell>
          <cell r="U270" t="str">
            <v>WWW.OABPREV.COM.BR</v>
          </cell>
          <cell r="V270" t="str">
            <v>ERMG</v>
          </cell>
          <cell r="W270">
            <v>45265.250254629602</v>
          </cell>
        </row>
        <row r="271">
          <cell r="A271" t="str">
            <v>OABPREVNORDESTE</v>
          </cell>
          <cell r="B271" t="str">
            <v>09.011.460/0001-90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4.4000001375200744E+16</v>
          </cell>
          <cell r="J271">
            <v>39248</v>
          </cell>
          <cell r="K271">
            <v>2007</v>
          </cell>
          <cell r="L271" t="str">
            <v>junho</v>
          </cell>
          <cell r="M271">
            <v>39815</v>
          </cell>
          <cell r="N271"/>
          <cell r="O271">
            <v>1</v>
          </cell>
          <cell r="P271">
            <v>3</v>
          </cell>
          <cell r="Q271" t="str">
            <v>RUA RODRIGUES DE AQUINO, N° 37, TÉRREO, CENTRO</v>
          </cell>
          <cell r="R271" t="str">
            <v>58.013-030</v>
          </cell>
          <cell r="S271" t="str">
            <v>JOAO PESSOA</v>
          </cell>
          <cell r="T271" t="str">
            <v>PB</v>
          </cell>
          <cell r="U271" t="str">
            <v>oabprevnordeste.org.br</v>
          </cell>
          <cell r="V271" t="str">
            <v>ERPE</v>
          </cell>
          <cell r="W271">
            <v>45265.250254629602</v>
          </cell>
        </row>
        <row r="272">
          <cell r="A272" t="str">
            <v>OABPREV-PR</v>
          </cell>
          <cell r="B272" t="str">
            <v>00.889.819/0001-51</v>
          </cell>
          <cell r="C272" t="str">
            <v>NORMAL - EM FUNCIONAMENTO</v>
          </cell>
          <cell r="D272" t="str">
            <v>NORMAL</v>
          </cell>
          <cell r="E272" t="str">
            <v>LC 109</v>
          </cell>
          <cell r="F272" t="str">
            <v>Instituidor</v>
          </cell>
          <cell r="G272" t="str">
            <v>Instituidor</v>
          </cell>
          <cell r="H272" t="str">
            <v>Não</v>
          </cell>
          <cell r="I272">
            <v>4.4000001832200608E+16</v>
          </cell>
          <cell r="J272">
            <v>38971</v>
          </cell>
          <cell r="K272">
            <v>2006</v>
          </cell>
          <cell r="L272" t="str">
            <v>setembro</v>
          </cell>
          <cell r="M272">
            <v>39022</v>
          </cell>
          <cell r="N272"/>
          <cell r="O272">
            <v>1</v>
          </cell>
          <cell r="P272">
            <v>2</v>
          </cell>
          <cell r="Q272" t="str">
            <v>RUA CANDIDO LOPES</v>
          </cell>
          <cell r="R272" t="str">
            <v>80.020-060</v>
          </cell>
          <cell r="S272" t="str">
            <v>CURITIBA</v>
          </cell>
          <cell r="T272" t="str">
            <v>PR</v>
          </cell>
          <cell r="U272" t="str">
            <v>WWW.OABPREVPR.ORG.BR</v>
          </cell>
          <cell r="V272" t="str">
            <v>ERRS</v>
          </cell>
          <cell r="W272">
            <v>45265.250254629602</v>
          </cell>
        </row>
        <row r="273">
          <cell r="A273" t="str">
            <v>OABPREV-RJ</v>
          </cell>
          <cell r="B273" t="str">
            <v>01.727.770/0001-01</v>
          </cell>
          <cell r="C273" t="str">
            <v>SOB INTERVENÇÃO - EM FUNCIONAMENTO</v>
          </cell>
          <cell r="D273" t="str">
            <v>SOB INTERVENÇÃO</v>
          </cell>
          <cell r="E273" t="str">
            <v>LC 109</v>
          </cell>
          <cell r="F273" t="str">
            <v>Instituidor</v>
          </cell>
          <cell r="G273" t="str">
            <v>Instituidor</v>
          </cell>
          <cell r="H273" t="str">
            <v>Não</v>
          </cell>
          <cell r="I273">
            <v>4.400000298220064E+16</v>
          </cell>
          <cell r="J273">
            <v>39009</v>
          </cell>
          <cell r="K273">
            <v>2006</v>
          </cell>
          <cell r="L273" t="str">
            <v>outubro</v>
          </cell>
          <cell r="M273">
            <v>39052</v>
          </cell>
          <cell r="N273"/>
          <cell r="O273">
            <v>1</v>
          </cell>
          <cell r="P273">
            <v>2</v>
          </cell>
          <cell r="Q273" t="str">
            <v>AV BEIRA MAR 200 - 7 ANDAR</v>
          </cell>
          <cell r="R273" t="str">
            <v>20.021-060</v>
          </cell>
          <cell r="S273" t="str">
            <v>RIO DE JANEIRO</v>
          </cell>
          <cell r="T273" t="str">
            <v>RJ</v>
          </cell>
          <cell r="U273" t="str">
            <v>www.oabprev-rj.com.br</v>
          </cell>
          <cell r="V273" t="str">
            <v>ERRJ</v>
          </cell>
          <cell r="W273">
            <v>45265.250254629602</v>
          </cell>
        </row>
        <row r="274">
          <cell r="A274" t="str">
            <v>OABPREV-RS</v>
          </cell>
          <cell r="B274" t="str">
            <v>01.182.491/0001-00</v>
          </cell>
          <cell r="C274" t="str">
            <v>NORMAL - EM FUNCIONAMENTO</v>
          </cell>
          <cell r="D274" t="str">
            <v>NORMAL</v>
          </cell>
          <cell r="E274" t="str">
            <v>LC 109</v>
          </cell>
          <cell r="F274" t="str">
            <v>Instituidor</v>
          </cell>
          <cell r="G274" t="str">
            <v>Instituidor</v>
          </cell>
          <cell r="H274" t="str">
            <v>Não</v>
          </cell>
          <cell r="I274">
            <v>4.4000003155200592E+16</v>
          </cell>
          <cell r="J274">
            <v>38793</v>
          </cell>
          <cell r="K274">
            <v>2006</v>
          </cell>
          <cell r="L274" t="str">
            <v>março</v>
          </cell>
          <cell r="M274">
            <v>38869</v>
          </cell>
          <cell r="N274"/>
          <cell r="O274">
            <v>1</v>
          </cell>
          <cell r="P274">
            <v>2</v>
          </cell>
          <cell r="Q274" t="str">
            <v>RUA WASHINGTON LUIZ,1110/ 3º ANDAR</v>
          </cell>
          <cell r="R274" t="str">
            <v>90.010-460</v>
          </cell>
          <cell r="S274" t="str">
            <v>PORTO ALEGRE</v>
          </cell>
          <cell r="T274" t="str">
            <v>RS</v>
          </cell>
          <cell r="U274" t="str">
            <v>WWW.OABPREV-RS.ORG.BR</v>
          </cell>
          <cell r="V274" t="str">
            <v>ERRS</v>
          </cell>
          <cell r="W274">
            <v>45265.250254629602</v>
          </cell>
        </row>
        <row r="275">
          <cell r="A275" t="str">
            <v>OABPREV-SC</v>
          </cell>
          <cell r="B275" t="str">
            <v>86.897.105/0001-00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4.4000001884200424E+16</v>
          </cell>
          <cell r="J275">
            <v>38268</v>
          </cell>
          <cell r="K275">
            <v>2004</v>
          </cell>
          <cell r="L275" t="str">
            <v>outubro</v>
          </cell>
          <cell r="M275">
            <v>38473</v>
          </cell>
          <cell r="N275"/>
          <cell r="O275">
            <v>1</v>
          </cell>
          <cell r="P275">
            <v>3</v>
          </cell>
          <cell r="Q275" t="str">
            <v>AV HERCÍLIO LUZ</v>
          </cell>
          <cell r="R275" t="str">
            <v>88.020-000</v>
          </cell>
          <cell r="S275" t="str">
            <v>FLORIANOPOLIS</v>
          </cell>
          <cell r="T275" t="str">
            <v>SC</v>
          </cell>
          <cell r="U275" t="str">
            <v>WWW.OABPREV-SC.ORG.BR</v>
          </cell>
          <cell r="V275" t="str">
            <v>ERRS</v>
          </cell>
          <cell r="W275">
            <v>45265.250254629602</v>
          </cell>
        </row>
        <row r="276">
          <cell r="A276" t="str">
            <v>OABPREV-SP</v>
          </cell>
          <cell r="B276" t="str">
            <v>07.887.827/0001-08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4.4000001811200512E+16</v>
          </cell>
          <cell r="J276">
            <v>38635</v>
          </cell>
          <cell r="K276">
            <v>2005</v>
          </cell>
          <cell r="L276" t="str">
            <v>outubro</v>
          </cell>
          <cell r="M276">
            <v>38813</v>
          </cell>
          <cell r="N276"/>
          <cell r="O276">
            <v>1</v>
          </cell>
          <cell r="P276">
            <v>18</v>
          </cell>
          <cell r="Q276" t="str">
            <v>RUA DA GLÓRIA</v>
          </cell>
          <cell r="R276" t="str">
            <v>01.510-000</v>
          </cell>
          <cell r="S276" t="str">
            <v>SAO PAULO</v>
          </cell>
          <cell r="T276" t="str">
            <v>SP</v>
          </cell>
          <cell r="U276" t="str">
            <v>WWW.OABPREV-SP.ORG.BR</v>
          </cell>
          <cell r="V276" t="str">
            <v>ERSP</v>
          </cell>
          <cell r="W276">
            <v>45265.250254629602</v>
          </cell>
        </row>
        <row r="277">
          <cell r="A277" t="str">
            <v>OESPREV</v>
          </cell>
          <cell r="B277" t="str">
            <v>00.768.874/0001-93</v>
          </cell>
          <cell r="C277" t="str">
            <v>ENCERRADA - POR INICIATIVA DA EFPC</v>
          </cell>
          <cell r="D277" t="str">
            <v>ENCERRADA</v>
          </cell>
          <cell r="E277" t="str">
            <v>LC 109</v>
          </cell>
          <cell r="F277" t="str">
            <v>Privada</v>
          </cell>
          <cell r="G277" t="str">
            <v>Privado</v>
          </cell>
          <cell r="H277" t="str">
            <v>Não</v>
          </cell>
          <cell r="I277">
            <v>4.4000001823199592E+16</v>
          </cell>
          <cell r="J277">
            <v>34878</v>
          </cell>
          <cell r="K277">
            <v>1995</v>
          </cell>
          <cell r="L277" t="str">
            <v>junho</v>
          </cell>
          <cell r="M277">
            <v>34943</v>
          </cell>
          <cell r="N277">
            <v>40696</v>
          </cell>
          <cell r="O277">
            <v>0</v>
          </cell>
          <cell r="P277">
            <v>0</v>
          </cell>
          <cell r="Q277" t="str">
            <v>AV ENG CAETANO ALVARES                  55    2 ANDA</v>
          </cell>
          <cell r="R277" t="str">
            <v>02.598-900</v>
          </cell>
          <cell r="S277" t="str">
            <v>SAO PAULO</v>
          </cell>
          <cell r="T277" t="str">
            <v>SP</v>
          </cell>
          <cell r="U277"/>
          <cell r="V277" t="str">
            <v>ERSP</v>
          </cell>
          <cell r="W277">
            <v>45265.250254629602</v>
          </cell>
        </row>
        <row r="278">
          <cell r="A278" t="str">
            <v>ORIUS</v>
          </cell>
          <cell r="B278" t="str">
            <v>51.953.677/0001-85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Privada</v>
          </cell>
          <cell r="G278" t="str">
            <v>Privado</v>
          </cell>
          <cell r="H278" t="str">
            <v>Não</v>
          </cell>
          <cell r="I278">
            <v>302788197990</v>
          </cell>
          <cell r="J278">
            <v>29411</v>
          </cell>
          <cell r="K278">
            <v>1980</v>
          </cell>
          <cell r="L278" t="str">
            <v>julho</v>
          </cell>
          <cell r="M278">
            <v>29434</v>
          </cell>
          <cell r="N278"/>
          <cell r="O278">
            <v>1</v>
          </cell>
          <cell r="P278">
            <v>1</v>
          </cell>
          <cell r="Q278" t="str">
            <v>ROD  PRESIDENTE DUTRA                   KM 135,1</v>
          </cell>
          <cell r="R278" t="str">
            <v>12.201-970</v>
          </cell>
          <cell r="S278" t="str">
            <v>SAO JOSE DOS CAMPOS</v>
          </cell>
          <cell r="T278" t="str">
            <v>SP</v>
          </cell>
          <cell r="U278"/>
          <cell r="V278" t="str">
            <v>ERSP</v>
          </cell>
          <cell r="W278">
            <v>45265.250254629602</v>
          </cell>
        </row>
        <row r="279">
          <cell r="A279" t="str">
            <v>P&amp;G PREV</v>
          </cell>
          <cell r="B279" t="str">
            <v>01.680.352/0001-06</v>
          </cell>
          <cell r="C279" t="str">
            <v>NORMAL - EM FUNCIONAMENTO</v>
          </cell>
          <cell r="D279" t="str">
            <v>NORMAL</v>
          </cell>
          <cell r="E279" t="str">
            <v>LC 109</v>
          </cell>
          <cell r="F279" t="str">
            <v>Privada</v>
          </cell>
          <cell r="G279" t="str">
            <v>Privado</v>
          </cell>
          <cell r="H279" t="str">
            <v>Não</v>
          </cell>
          <cell r="I279">
            <v>4.4000010409199648E+16</v>
          </cell>
          <cell r="J279">
            <v>35419</v>
          </cell>
          <cell r="K279">
            <v>1996</v>
          </cell>
          <cell r="L279" t="str">
            <v>dezembro</v>
          </cell>
          <cell r="M279">
            <v>35520</v>
          </cell>
          <cell r="N279"/>
          <cell r="O279">
            <v>2</v>
          </cell>
          <cell r="P279">
            <v>2</v>
          </cell>
          <cell r="Q279" t="str">
            <v>AV. DOUTOR CHUCRI ZAIDAN, 246-96 -27 ANDAR - SALA A</v>
          </cell>
          <cell r="R279" t="str">
            <v>04.583-110</v>
          </cell>
          <cell r="S279" t="str">
            <v>SAO PAULO</v>
          </cell>
          <cell r="T279" t="str">
            <v>SP</v>
          </cell>
          <cell r="U279" t="str">
            <v>WWW.PORTALPREV.COM.BR/PGPREV</v>
          </cell>
          <cell r="V279" t="str">
            <v>ERSP</v>
          </cell>
          <cell r="W279">
            <v>45265.250254629602</v>
          </cell>
        </row>
        <row r="280">
          <cell r="A280" t="str">
            <v>PARSE</v>
          </cell>
          <cell r="B280" t="str">
            <v>76.535.186/0001-45</v>
          </cell>
          <cell r="C280" t="str">
            <v>ENCERRADA - POR LIQUIDAÇÃO</v>
          </cell>
          <cell r="D280" t="str">
            <v>ENCERRADA</v>
          </cell>
          <cell r="E280" t="str">
            <v>LC 108 / LC 109</v>
          </cell>
          <cell r="F280" t="str">
            <v>Pública Estadual</v>
          </cell>
          <cell r="G280" t="str">
            <v>Público</v>
          </cell>
          <cell r="H280" t="str">
            <v>Não</v>
          </cell>
          <cell r="I280">
            <v>294621982</v>
          </cell>
          <cell r="J280">
            <v>30160</v>
          </cell>
          <cell r="K280">
            <v>1982</v>
          </cell>
          <cell r="L280" t="str">
            <v>julho</v>
          </cell>
          <cell r="M280">
            <v>30160</v>
          </cell>
          <cell r="N280">
            <v>43682</v>
          </cell>
          <cell r="O280">
            <v>0</v>
          </cell>
          <cell r="P280">
            <v>0</v>
          </cell>
          <cell r="Q280" t="str">
            <v>AV. SETE DE SETEMBRO, 4476 -11 ANDAR CJ. 1101/1103</v>
          </cell>
          <cell r="R280" t="str">
            <v>80.250-210</v>
          </cell>
          <cell r="S280" t="str">
            <v>CURITIBA</v>
          </cell>
          <cell r="T280" t="str">
            <v>PR</v>
          </cell>
          <cell r="U280"/>
          <cell r="V280" t="str">
            <v>ERRS</v>
          </cell>
          <cell r="W280">
            <v>45265.250254629602</v>
          </cell>
        </row>
        <row r="281">
          <cell r="A281" t="str">
            <v>PEIXOTO</v>
          </cell>
          <cell r="B281" t="str">
            <v>00.701.758/0001-57</v>
          </cell>
          <cell r="C281" t="str">
            <v>ENCERRADA - POR INICIATIVA DA EFPC</v>
          </cell>
          <cell r="D281" t="str">
            <v>ENCERRADA</v>
          </cell>
          <cell r="E281" t="str">
            <v>LC 109</v>
          </cell>
          <cell r="F281" t="str">
            <v>Privada</v>
          </cell>
          <cell r="G281" t="str">
            <v>Privado</v>
          </cell>
          <cell r="H281" t="str">
            <v>Não</v>
          </cell>
          <cell r="I281">
            <v>4.400000244919956E+16</v>
          </cell>
          <cell r="J281">
            <v>34738</v>
          </cell>
          <cell r="K281">
            <v>1995</v>
          </cell>
          <cell r="L281" t="str">
            <v>fevereiro</v>
          </cell>
          <cell r="M281">
            <v>34739</v>
          </cell>
          <cell r="N281">
            <v>43482</v>
          </cell>
          <cell r="O281">
            <v>0</v>
          </cell>
          <cell r="P281">
            <v>0</v>
          </cell>
          <cell r="Q281" t="str">
            <v>AV BRASIL 3141 PARTE</v>
          </cell>
          <cell r="R281" t="str">
            <v>20.930-040</v>
          </cell>
          <cell r="S281" t="str">
            <v>RIO DE JANEIRO</v>
          </cell>
          <cell r="T281" t="str">
            <v>RJ</v>
          </cell>
          <cell r="U281"/>
          <cell r="V281" t="str">
            <v>ERRJ</v>
          </cell>
          <cell r="W281">
            <v>45265.250254629602</v>
          </cell>
        </row>
        <row r="282">
          <cell r="A282" t="str">
            <v>PENA BRANCA</v>
          </cell>
          <cell r="B282" t="str">
            <v>91.376.509/0001-99</v>
          </cell>
          <cell r="C282" t="str">
            <v>ENCERRADA - POR CANCELAMENTO</v>
          </cell>
          <cell r="D282" t="str">
            <v>ENCERRADA</v>
          </cell>
          <cell r="E282" t="str">
            <v>LC 109</v>
          </cell>
          <cell r="F282" t="str">
            <v>Privada</v>
          </cell>
          <cell r="G282" t="str">
            <v>Privado</v>
          </cell>
          <cell r="H282" t="str">
            <v>Não</v>
          </cell>
          <cell r="I282">
            <v>300000046621986</v>
          </cell>
          <cell r="J282">
            <v>31714</v>
          </cell>
          <cell r="K282">
            <v>1986</v>
          </cell>
          <cell r="L282" t="str">
            <v>outubro</v>
          </cell>
          <cell r="M282">
            <v>31779</v>
          </cell>
          <cell r="N282">
            <v>36858</v>
          </cell>
          <cell r="O282">
            <v>0</v>
          </cell>
          <cell r="P282">
            <v>0</v>
          </cell>
          <cell r="Q282"/>
          <cell r="R282"/>
          <cell r="S282" t="str">
            <v>SAO PAULO</v>
          </cell>
          <cell r="T282" t="str">
            <v>SP</v>
          </cell>
          <cell r="U282"/>
          <cell r="V282" t="str">
            <v>ERSP</v>
          </cell>
          <cell r="W282">
            <v>45265.250254629602</v>
          </cell>
        </row>
        <row r="283">
          <cell r="A283" t="str">
            <v>PETROS</v>
          </cell>
          <cell r="B283" t="str">
            <v>34.053.942/0001-50</v>
          </cell>
          <cell r="C283" t="str">
            <v>NORMAL - EM FUNCIONAMENTO</v>
          </cell>
          <cell r="D283" t="str">
            <v>NORMAL</v>
          </cell>
          <cell r="E283" t="str">
            <v>LC 108 / LC 109</v>
          </cell>
          <cell r="F283" t="str">
            <v>Pública Federal</v>
          </cell>
          <cell r="G283" t="str">
            <v>Público</v>
          </cell>
          <cell r="H283" t="str">
            <v>Sim</v>
          </cell>
          <cell r="I283">
            <v>3018521979</v>
          </cell>
          <cell r="J283">
            <v>29125</v>
          </cell>
          <cell r="K283">
            <v>1979</v>
          </cell>
          <cell r="L283" t="str">
            <v>setembro</v>
          </cell>
          <cell r="M283">
            <v>29125</v>
          </cell>
          <cell r="N283"/>
          <cell r="O283">
            <v>39</v>
          </cell>
          <cell r="P283">
            <v>62</v>
          </cell>
          <cell r="Q283" t="str">
            <v>RUA ACRE</v>
          </cell>
          <cell r="R283" t="str">
            <v>20.081-000</v>
          </cell>
          <cell r="S283" t="str">
            <v>RIO DE JANEIRO</v>
          </cell>
          <cell r="T283" t="str">
            <v>RJ</v>
          </cell>
          <cell r="U283" t="str">
            <v>WWW.PETROS.COM.BR</v>
          </cell>
          <cell r="V283" t="str">
            <v>ERRJ</v>
          </cell>
          <cell r="W283">
            <v>45265.250254629602</v>
          </cell>
        </row>
        <row r="284">
          <cell r="A284" t="str">
            <v>PFIZER PREV</v>
          </cell>
          <cell r="B284" t="str">
            <v>03.361.090/0001-34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4.4000002945199936E+16</v>
          </cell>
          <cell r="J284">
            <v>36371</v>
          </cell>
          <cell r="K284">
            <v>1999</v>
          </cell>
          <cell r="L284" t="str">
            <v>julho</v>
          </cell>
          <cell r="M284">
            <v>36373</v>
          </cell>
          <cell r="N284"/>
          <cell r="O284">
            <v>1</v>
          </cell>
          <cell r="P284">
            <v>3</v>
          </cell>
          <cell r="Q284" t="str">
            <v>RUA ALEXANDRE DUMAS</v>
          </cell>
          <cell r="R284" t="str">
            <v>04.717-904</v>
          </cell>
          <cell r="S284" t="str">
            <v>SAO PAULO</v>
          </cell>
          <cell r="T284" t="str">
            <v>SP</v>
          </cell>
          <cell r="U284" t="str">
            <v>WWW.PFIZERPREV.COM.BR</v>
          </cell>
          <cell r="V284" t="str">
            <v>ERSP</v>
          </cell>
          <cell r="W284">
            <v>45265.250254629602</v>
          </cell>
        </row>
        <row r="285">
          <cell r="A285" t="str">
            <v>PHILIP MORRIS</v>
          </cell>
          <cell r="B285" t="str">
            <v>02.935.801/0001-74</v>
          </cell>
          <cell r="C285" t="str">
            <v>ENCERRADA - POR INCORPORAÇÃO</v>
          </cell>
          <cell r="D285" t="str">
            <v>ENCERRADA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4.40000049951998E+16</v>
          </cell>
          <cell r="J285">
            <v>36096</v>
          </cell>
          <cell r="K285">
            <v>1998</v>
          </cell>
          <cell r="L285" t="str">
            <v>outubro</v>
          </cell>
          <cell r="M285">
            <v>36162</v>
          </cell>
          <cell r="N285">
            <v>42011</v>
          </cell>
          <cell r="O285">
            <v>0</v>
          </cell>
          <cell r="P285">
            <v>0</v>
          </cell>
          <cell r="Q285" t="str">
            <v>AV. PRESIDENTE KENNEDY 2511 2 ANDAR</v>
          </cell>
          <cell r="R285" t="str">
            <v>80.610-010</v>
          </cell>
          <cell r="S285" t="str">
            <v>CURITIBA</v>
          </cell>
          <cell r="T285" t="str">
            <v>PR</v>
          </cell>
          <cell r="U285"/>
          <cell r="V285" t="str">
            <v>ERRS</v>
          </cell>
          <cell r="W285">
            <v>45265.250254629602</v>
          </cell>
        </row>
        <row r="286">
          <cell r="A286" t="str">
            <v>PINUSPREV</v>
          </cell>
          <cell r="B286" t="str">
            <v>58.724.808/0001-00</v>
          </cell>
          <cell r="C286" t="str">
            <v>ENCERRADA - POR CANCELAMENTO</v>
          </cell>
          <cell r="D286" t="str">
            <v>ENCERRADA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55861986</v>
          </cell>
          <cell r="J286">
            <v>32064</v>
          </cell>
          <cell r="K286">
            <v>1987</v>
          </cell>
          <cell r="L286" t="str">
            <v>outubro</v>
          </cell>
          <cell r="M286">
            <v>32203</v>
          </cell>
          <cell r="N286">
            <v>38314</v>
          </cell>
          <cell r="O286">
            <v>0</v>
          </cell>
          <cell r="P286">
            <v>0</v>
          </cell>
          <cell r="Q286"/>
          <cell r="R286"/>
          <cell r="S286" t="str">
            <v>SAO PAULO</v>
          </cell>
          <cell r="T286" t="str">
            <v>SP</v>
          </cell>
          <cell r="U286"/>
          <cell r="V286" t="str">
            <v>ERSP</v>
          </cell>
          <cell r="W286">
            <v>45265.250254629602</v>
          </cell>
        </row>
        <row r="287">
          <cell r="A287" t="str">
            <v>PLANEJAR</v>
          </cell>
          <cell r="B287" t="str">
            <v>05.209.844/0001-60</v>
          </cell>
          <cell r="C287" t="str">
            <v>NORMAL - EM FUNCIONAMENTO</v>
          </cell>
          <cell r="D287" t="str">
            <v>NORMAL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4.400000172120028E+16</v>
          </cell>
          <cell r="J287">
            <v>37438</v>
          </cell>
          <cell r="K287">
            <v>2002</v>
          </cell>
          <cell r="L287" t="str">
            <v>julho</v>
          </cell>
          <cell r="M287">
            <v>37505</v>
          </cell>
          <cell r="N287"/>
          <cell r="O287">
            <v>1</v>
          </cell>
          <cell r="P287">
            <v>2</v>
          </cell>
          <cell r="Q287" t="str">
            <v>AVENIDA DAS NAÇÕES UNIDAS - CONJUNTO PARQUE DA CIDADE - EDIF. SUCUPIRA</v>
          </cell>
          <cell r="R287" t="str">
            <v>04.794-000</v>
          </cell>
          <cell r="S287" t="str">
            <v>SAO PAULO</v>
          </cell>
          <cell r="T287" t="str">
            <v>SP</v>
          </cell>
          <cell r="U287" t="str">
            <v>WWW.PORTALPREV.COM.BR/PLANEJAR/PLANEJAR</v>
          </cell>
          <cell r="V287" t="str">
            <v>ERSP</v>
          </cell>
          <cell r="W287">
            <v>45265.250254629602</v>
          </cell>
        </row>
        <row r="288">
          <cell r="A288" t="str">
            <v>PLPREV</v>
          </cell>
          <cell r="B288" t="str">
            <v>61.586.384/0001-60</v>
          </cell>
          <cell r="C288" t="str">
            <v>ENCERRADA - POR INICIATIVA DA EFPC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22498817</v>
          </cell>
          <cell r="J288">
            <v>32710</v>
          </cell>
          <cell r="K288">
            <v>1989</v>
          </cell>
          <cell r="L288" t="str">
            <v>julho</v>
          </cell>
          <cell r="M288">
            <v>32894</v>
          </cell>
          <cell r="N288">
            <v>40710</v>
          </cell>
          <cell r="O288">
            <v>0</v>
          </cell>
          <cell r="P288">
            <v>0</v>
          </cell>
          <cell r="Q288" t="str">
            <v>AVENIDA TENENTE MARQUES, 1112</v>
          </cell>
          <cell r="R288" t="str">
            <v>07.770-000</v>
          </cell>
          <cell r="S288" t="str">
            <v>CAJAMAR</v>
          </cell>
          <cell r="T288" t="str">
            <v>SP</v>
          </cell>
          <cell r="U288"/>
          <cell r="V288" t="str">
            <v>ERSP</v>
          </cell>
          <cell r="W288">
            <v>45265.250254629602</v>
          </cell>
        </row>
        <row r="289">
          <cell r="A289" t="str">
            <v>POAPREV</v>
          </cell>
          <cell r="B289" t="str">
            <v>00.000.000/0000-00</v>
          </cell>
          <cell r="C289" t="str">
            <v>AUTORIZADA - AGUARDANDO INÍCIO DE FUNCIONAMENTO</v>
          </cell>
          <cell r="D289" t="str">
            <v>AUTORIZADA</v>
          </cell>
          <cell r="E289" t="str">
            <v>LC 108 / LC 109</v>
          </cell>
          <cell r="F289" t="str">
            <v>Pública Estadual</v>
          </cell>
          <cell r="G289" t="str">
            <v>Público</v>
          </cell>
          <cell r="H289" t="str">
            <v>Não</v>
          </cell>
          <cell r="I289">
            <v>4.4011005634201912E+16</v>
          </cell>
          <cell r="J289">
            <v>44188</v>
          </cell>
          <cell r="K289">
            <v>2020</v>
          </cell>
          <cell r="L289" t="str">
            <v>dezembro</v>
          </cell>
          <cell r="M289"/>
          <cell r="N289"/>
          <cell r="O289">
            <v>0</v>
          </cell>
          <cell r="P289">
            <v>0</v>
          </cell>
          <cell r="Q289" t="str">
            <v>PRAÇA MONTEVIDEO</v>
          </cell>
          <cell r="R289" t="str">
            <v>90.010-170</v>
          </cell>
          <cell r="S289" t="str">
            <v>NÃO INFORMADO</v>
          </cell>
          <cell r="T289" t="str">
            <v>RS</v>
          </cell>
          <cell r="U289"/>
          <cell r="V289" t="str">
            <v>ERRS</v>
          </cell>
          <cell r="W289">
            <v>45265.250254629602</v>
          </cell>
        </row>
        <row r="290">
          <cell r="A290" t="str">
            <v>PORTOPREV</v>
          </cell>
          <cell r="B290" t="str">
            <v>00.107.852/0001-82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440000023191993</v>
          </cell>
          <cell r="J290">
            <v>34242</v>
          </cell>
          <cell r="K290">
            <v>1993</v>
          </cell>
          <cell r="L290" t="str">
            <v>setembro</v>
          </cell>
          <cell r="M290">
            <v>34608</v>
          </cell>
          <cell r="N290"/>
          <cell r="O290">
            <v>2</v>
          </cell>
          <cell r="P290">
            <v>20</v>
          </cell>
          <cell r="Q290" t="str">
            <v>AL RIBEIRO DA SILVA, 275</v>
          </cell>
          <cell r="R290" t="str">
            <v>01.217-011</v>
          </cell>
          <cell r="S290" t="str">
            <v>SAO PAULO</v>
          </cell>
          <cell r="T290" t="str">
            <v>SP</v>
          </cell>
          <cell r="U290" t="str">
            <v>WWW.PORTOPREV.ORG.BR</v>
          </cell>
          <cell r="V290" t="str">
            <v>ERSP</v>
          </cell>
          <cell r="W290">
            <v>45265.250254629602</v>
          </cell>
        </row>
        <row r="291">
          <cell r="A291" t="str">
            <v>PORTUS</v>
          </cell>
          <cell r="B291" t="str">
            <v>29.994.266/0001-89</v>
          </cell>
          <cell r="C291" t="str">
            <v>SOB INTERVENÇÃO - EM FUNCIONAMENTO</v>
          </cell>
          <cell r="D291" t="str">
            <v>SOB INTERVENÇÃO</v>
          </cell>
          <cell r="E291" t="str">
            <v>LC 108 / LC 109</v>
          </cell>
          <cell r="F291" t="str">
            <v>Pública Federal</v>
          </cell>
          <cell r="G291" t="str">
            <v>Público</v>
          </cell>
          <cell r="H291" t="str">
            <v>Não</v>
          </cell>
          <cell r="I291">
            <v>14771978</v>
          </cell>
          <cell r="J291">
            <v>28844</v>
          </cell>
          <cell r="K291">
            <v>1978</v>
          </cell>
          <cell r="L291" t="str">
            <v>dezembro</v>
          </cell>
          <cell r="M291">
            <v>28946</v>
          </cell>
          <cell r="N291"/>
          <cell r="O291">
            <v>6</v>
          </cell>
          <cell r="P291">
            <v>13</v>
          </cell>
          <cell r="Q291" t="str">
            <v>R SAO BENTO</v>
          </cell>
          <cell r="R291" t="str">
            <v>20.090-010</v>
          </cell>
          <cell r="S291" t="str">
            <v>RIO DE JANEIRO</v>
          </cell>
          <cell r="T291" t="str">
            <v>RJ</v>
          </cell>
          <cell r="U291" t="str">
            <v>WWW.PORTUSINSTITUTO.COM.BR</v>
          </cell>
          <cell r="V291" t="str">
            <v>ERRJ</v>
          </cell>
          <cell r="W291">
            <v>45265.250254629602</v>
          </cell>
        </row>
        <row r="292">
          <cell r="A292" t="str">
            <v>POSTALIS</v>
          </cell>
          <cell r="B292" t="str">
            <v>00.627.638/0001-57</v>
          </cell>
          <cell r="C292" t="str">
            <v>NORMAL - EM FUNCIONAMENTO</v>
          </cell>
          <cell r="D292" t="str">
            <v>NORMAL</v>
          </cell>
          <cell r="E292" t="str">
            <v>LC 108 / LC 109</v>
          </cell>
          <cell r="F292" t="str">
            <v>Pública Federal</v>
          </cell>
          <cell r="G292" t="str">
            <v>Público</v>
          </cell>
          <cell r="H292" t="str">
            <v>Sim</v>
          </cell>
          <cell r="I292">
            <v>180471980</v>
          </cell>
          <cell r="J292">
            <v>29612</v>
          </cell>
          <cell r="K292">
            <v>1981</v>
          </cell>
          <cell r="L292" t="str">
            <v>janeiro</v>
          </cell>
          <cell r="M292">
            <v>31837</v>
          </cell>
          <cell r="N292"/>
          <cell r="O292">
            <v>2</v>
          </cell>
          <cell r="P292">
            <v>2</v>
          </cell>
          <cell r="Q292" t="str">
            <v>SCN, QUADRA 05, BLOCO A, TORRE SUL, SALA 401</v>
          </cell>
          <cell r="R292" t="str">
            <v>70.715-900</v>
          </cell>
          <cell r="S292" t="str">
            <v>BRASILIA</v>
          </cell>
          <cell r="T292" t="str">
            <v>DF</v>
          </cell>
          <cell r="U292" t="str">
            <v>WWW.POSTALIS.COM.BR</v>
          </cell>
          <cell r="V292" t="str">
            <v>ERDF</v>
          </cell>
          <cell r="W292">
            <v>45265.250254629602</v>
          </cell>
        </row>
        <row r="293">
          <cell r="A293" t="str">
            <v>POTIPREV</v>
          </cell>
          <cell r="B293" t="str">
            <v>12.640.827/0001-49</v>
          </cell>
          <cell r="C293" t="str">
            <v>ENCERRADA - POR CANCELAMENTO</v>
          </cell>
          <cell r="D293" t="str">
            <v>ENCERRADA</v>
          </cell>
          <cell r="E293" t="str">
            <v>LC 108 / LC 109</v>
          </cell>
          <cell r="F293" t="str">
            <v>Pública Estadual</v>
          </cell>
          <cell r="G293" t="str">
            <v>Público</v>
          </cell>
          <cell r="H293" t="str">
            <v>Não</v>
          </cell>
          <cell r="I293">
            <v>55791986</v>
          </cell>
          <cell r="J293">
            <v>31861</v>
          </cell>
          <cell r="K293">
            <v>1987</v>
          </cell>
          <cell r="L293" t="str">
            <v>março</v>
          </cell>
          <cell r="M293">
            <v>31863</v>
          </cell>
          <cell r="N293">
            <v>38789</v>
          </cell>
          <cell r="O293">
            <v>0</v>
          </cell>
          <cell r="P293">
            <v>0</v>
          </cell>
          <cell r="Q293"/>
          <cell r="R293"/>
          <cell r="S293" t="str">
            <v>NATAL</v>
          </cell>
          <cell r="T293" t="str">
            <v>RN</v>
          </cell>
          <cell r="U293"/>
          <cell r="V293" t="str">
            <v>ERPE</v>
          </cell>
          <cell r="W293">
            <v>45265.250254629602</v>
          </cell>
        </row>
        <row r="294">
          <cell r="A294" t="str">
            <v>POUPREV</v>
          </cell>
          <cell r="B294" t="str">
            <v>02.982.157/0001-95</v>
          </cell>
          <cell r="C294" t="str">
            <v>NORMAL - EM FUNCIONAMENTO</v>
          </cell>
          <cell r="D294" t="str">
            <v>NORMAL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4.400000643619988E+16</v>
          </cell>
          <cell r="J294">
            <v>36152</v>
          </cell>
          <cell r="K294">
            <v>1998</v>
          </cell>
          <cell r="L294" t="str">
            <v>dezembro</v>
          </cell>
          <cell r="M294">
            <v>36641</v>
          </cell>
          <cell r="N294"/>
          <cell r="O294">
            <v>1</v>
          </cell>
          <cell r="P294">
            <v>2</v>
          </cell>
          <cell r="Q294" t="str">
            <v>AV. DUQUE DE CAXIAS S/N SETOR MILITAR URBANO SMU SALA T21</v>
          </cell>
          <cell r="R294" t="str">
            <v>70.630-902</v>
          </cell>
          <cell r="S294" t="str">
            <v>BRASILIA</v>
          </cell>
          <cell r="T294" t="str">
            <v>DF</v>
          </cell>
          <cell r="U294" t="str">
            <v>WWW.POUPREV.COM.BR</v>
          </cell>
          <cell r="V294" t="str">
            <v>ERDF</v>
          </cell>
          <cell r="W294">
            <v>45265.250254629602</v>
          </cell>
        </row>
        <row r="295">
          <cell r="A295" t="str">
            <v>PREBEG</v>
          </cell>
          <cell r="B295" t="str">
            <v>01.555.754/0001-70</v>
          </cell>
          <cell r="C295" t="str">
            <v>ENCERRADA - POR INCORPORAÇÃO</v>
          </cell>
          <cell r="D295" t="str">
            <v>ENCERRADA</v>
          </cell>
          <cell r="E295" t="str">
            <v>LC 109</v>
          </cell>
          <cell r="F295" t="str">
            <v>Privada</v>
          </cell>
          <cell r="G295" t="str">
            <v>Privado</v>
          </cell>
          <cell r="H295" t="str">
            <v>Não</v>
          </cell>
          <cell r="I295">
            <v>3017721979</v>
          </cell>
          <cell r="J295">
            <v>31043</v>
          </cell>
          <cell r="K295">
            <v>1984</v>
          </cell>
          <cell r="L295" t="str">
            <v>dezembro</v>
          </cell>
          <cell r="M295">
            <v>31043</v>
          </cell>
          <cell r="N295">
            <v>41571</v>
          </cell>
          <cell r="O295">
            <v>0</v>
          </cell>
          <cell r="P295">
            <v>0</v>
          </cell>
          <cell r="Q295" t="str">
            <v>AV. REPÚBLICA DO LÍBANO, QD. D-1 LT. 06/08,Nº 1.551, SALA-602</v>
          </cell>
          <cell r="R295" t="str">
            <v>74.125-125</v>
          </cell>
          <cell r="S295" t="str">
            <v>GOIANIA</v>
          </cell>
          <cell r="T295" t="str">
            <v>GO</v>
          </cell>
          <cell r="U295" t="str">
            <v>HTTP://WWW.PREBEG.ORG.BR/</v>
          </cell>
          <cell r="V295" t="str">
            <v>ERMG</v>
          </cell>
          <cell r="W295">
            <v>45265.250254629602</v>
          </cell>
        </row>
        <row r="296">
          <cell r="A296" t="str">
            <v>PRECE</v>
          </cell>
          <cell r="B296" t="str">
            <v>30.030.696/0001-60</v>
          </cell>
          <cell r="C296" t="str">
            <v>NORMAL - EM FUNCIONAMENTO</v>
          </cell>
          <cell r="D296" t="str">
            <v>NORMAL</v>
          </cell>
          <cell r="E296" t="str">
            <v>LC 108 / LC 109</v>
          </cell>
          <cell r="F296" t="str">
            <v>Pública Estadual</v>
          </cell>
          <cell r="G296" t="str">
            <v>Público</v>
          </cell>
          <cell r="H296" t="str">
            <v>Não</v>
          </cell>
          <cell r="I296">
            <v>329351982</v>
          </cell>
          <cell r="J296">
            <v>30334</v>
          </cell>
          <cell r="K296">
            <v>1983</v>
          </cell>
          <cell r="L296" t="str">
            <v>janeiro</v>
          </cell>
          <cell r="M296">
            <v>30342</v>
          </cell>
          <cell r="N296"/>
          <cell r="O296">
            <v>5</v>
          </cell>
          <cell r="P296">
            <v>3</v>
          </cell>
          <cell r="Q296" t="str">
            <v>RUA PREFEITO OLÍMPIO DE MELO Nº 1676</v>
          </cell>
          <cell r="R296" t="str">
            <v>20.930-005</v>
          </cell>
          <cell r="S296" t="str">
            <v>RIO DE JANEIRO</v>
          </cell>
          <cell r="T296" t="str">
            <v>RJ</v>
          </cell>
          <cell r="U296" t="str">
            <v>WWW.PRECE.COM.BR</v>
          </cell>
          <cell r="V296" t="str">
            <v>ERRJ</v>
          </cell>
          <cell r="W296">
            <v>45265.250254629602</v>
          </cell>
        </row>
        <row r="297">
          <cell r="A297" t="str">
            <v>PREV PEPSICO</v>
          </cell>
          <cell r="B297" t="str">
            <v>00.098.693/0001-05</v>
          </cell>
          <cell r="C297" t="str">
            <v>NORMAL - EM FUNCIONAMENTO</v>
          </cell>
          <cell r="D297" t="str">
            <v>NORMAL</v>
          </cell>
          <cell r="E297" t="str">
            <v>LC 109</v>
          </cell>
          <cell r="F297" t="str">
            <v>Privada</v>
          </cell>
          <cell r="G297" t="str">
            <v>Privado</v>
          </cell>
          <cell r="H297" t="str">
            <v>Não</v>
          </cell>
          <cell r="I297">
            <v>440000018611992</v>
          </cell>
          <cell r="J297">
            <v>34242</v>
          </cell>
          <cell r="K297">
            <v>1993</v>
          </cell>
          <cell r="L297" t="str">
            <v>setembro</v>
          </cell>
          <cell r="M297">
            <v>34515</v>
          </cell>
          <cell r="N297"/>
          <cell r="O297">
            <v>1</v>
          </cell>
          <cell r="P297">
            <v>5</v>
          </cell>
          <cell r="Q297" t="str">
            <v>AV. PRES. JUSCELINO KUBITSCHEK</v>
          </cell>
          <cell r="R297" t="str">
            <v>04.543-000</v>
          </cell>
          <cell r="S297" t="str">
            <v>SAO PAULO</v>
          </cell>
          <cell r="T297" t="str">
            <v>SP</v>
          </cell>
          <cell r="U297" t="str">
            <v>WWW.PREVPEPSICO.COM.BR</v>
          </cell>
          <cell r="V297" t="str">
            <v>ERSP</v>
          </cell>
          <cell r="W297">
            <v>45265.250254629602</v>
          </cell>
        </row>
        <row r="298">
          <cell r="A298" t="str">
            <v>PREVBEP</v>
          </cell>
          <cell r="B298" t="str">
            <v>07.697.683/0001-27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3000000257385</v>
          </cell>
          <cell r="J298">
            <v>31331</v>
          </cell>
          <cell r="K298">
            <v>1985</v>
          </cell>
          <cell r="L298" t="str">
            <v>outubro</v>
          </cell>
          <cell r="M298">
            <v>31352</v>
          </cell>
          <cell r="N298"/>
          <cell r="O298">
            <v>1</v>
          </cell>
          <cell r="P298">
            <v>3</v>
          </cell>
          <cell r="Q298" t="str">
            <v>RUA SENADOR TEODORO PACHECO, 1179, 2º ANDAR, ED. DOM AVELAR, SALAS 205 E 206</v>
          </cell>
          <cell r="R298" t="str">
            <v>64.001-060</v>
          </cell>
          <cell r="S298" t="str">
            <v>TERESINA</v>
          </cell>
          <cell r="T298" t="str">
            <v>PI</v>
          </cell>
          <cell r="U298" t="str">
            <v>WWW.PREVBEP.COM</v>
          </cell>
          <cell r="V298" t="str">
            <v>ERPE</v>
          </cell>
          <cell r="W298">
            <v>45265.250254629602</v>
          </cell>
        </row>
        <row r="299">
          <cell r="A299" t="str">
            <v>PREVCAPCO</v>
          </cell>
          <cell r="B299" t="str">
            <v>00.461.729/0001-65</v>
          </cell>
          <cell r="C299" t="str">
            <v>ENCERRADA - POR CANCELAMENTO</v>
          </cell>
          <cell r="D299" t="str">
            <v>ENCERRADA</v>
          </cell>
          <cell r="E299" t="str">
            <v>LC 109</v>
          </cell>
          <cell r="F299" t="str">
            <v>Privada</v>
          </cell>
          <cell r="G299" t="str">
            <v>Privado</v>
          </cell>
          <cell r="H299" t="str">
            <v>Não</v>
          </cell>
          <cell r="I299">
            <v>440000025581994</v>
          </cell>
          <cell r="J299">
            <v>34670</v>
          </cell>
          <cell r="K299">
            <v>1994</v>
          </cell>
          <cell r="L299" t="str">
            <v>dezembro</v>
          </cell>
          <cell r="M299">
            <v>34759</v>
          </cell>
          <cell r="N299">
            <v>37568</v>
          </cell>
          <cell r="O299">
            <v>0</v>
          </cell>
          <cell r="P299">
            <v>0</v>
          </cell>
          <cell r="Q299"/>
          <cell r="R299"/>
          <cell r="S299" t="str">
            <v>VALINHOS</v>
          </cell>
          <cell r="T299" t="str">
            <v>SP</v>
          </cell>
          <cell r="U299"/>
          <cell r="V299" t="str">
            <v>ERSP</v>
          </cell>
          <cell r="W299">
            <v>45265.250254629602</v>
          </cell>
        </row>
        <row r="300">
          <cell r="A300" t="str">
            <v>PREVCHEVRON</v>
          </cell>
          <cell r="B300" t="str">
            <v>65.719.213/0001-13</v>
          </cell>
          <cell r="C300" t="str">
            <v>ENCERRADA - POR INCORPORAÇÃO</v>
          </cell>
          <cell r="D300" t="str">
            <v>ENCERRADA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3.0000000066199092E+16</v>
          </cell>
          <cell r="J300">
            <v>33291</v>
          </cell>
          <cell r="K300">
            <v>1991</v>
          </cell>
          <cell r="L300" t="str">
            <v>fevereiro</v>
          </cell>
          <cell r="M300">
            <v>33438</v>
          </cell>
          <cell r="N300">
            <v>45170</v>
          </cell>
          <cell r="O300">
            <v>0</v>
          </cell>
          <cell r="P300">
            <v>0</v>
          </cell>
          <cell r="Q300" t="str">
            <v>AV AIRTON SENNA DA SILVA 2500</v>
          </cell>
          <cell r="R300" t="str">
            <v>09.380-440</v>
          </cell>
          <cell r="S300" t="str">
            <v>MAUA</v>
          </cell>
          <cell r="T300" t="str">
            <v>SP</v>
          </cell>
          <cell r="U300" t="str">
            <v>WWW.PORTALPREV.COM.BR/PREVCHEVRON</v>
          </cell>
          <cell r="V300" t="str">
            <v>ERSP</v>
          </cell>
          <cell r="W300">
            <v>45265.250254629602</v>
          </cell>
        </row>
        <row r="301">
          <cell r="A301" t="str">
            <v>PREVCOM-BRC</v>
          </cell>
          <cell r="B301" t="str">
            <v>26.850.496/0001-86</v>
          </cell>
          <cell r="C301" t="str">
            <v>NORMAL - EM FUNCIONAMENTO</v>
          </cell>
          <cell r="D301" t="str">
            <v>NORMAL</v>
          </cell>
          <cell r="E301" t="str">
            <v>LC 108 / LC 109</v>
          </cell>
          <cell r="F301" t="str">
            <v>Pública Estadual</v>
          </cell>
          <cell r="G301" t="str">
            <v>Público</v>
          </cell>
          <cell r="H301" t="str">
            <v>Não</v>
          </cell>
          <cell r="I301">
            <v>4.4011002753201752E+16</v>
          </cell>
          <cell r="J301">
            <v>42825</v>
          </cell>
          <cell r="K301">
            <v>2017</v>
          </cell>
          <cell r="L301" t="str">
            <v>março</v>
          </cell>
          <cell r="M301">
            <v>42830</v>
          </cell>
          <cell r="N301"/>
          <cell r="O301">
            <v>1</v>
          </cell>
          <cell r="P301">
            <v>7</v>
          </cell>
          <cell r="Q301" t="str">
            <v>AVENIDA PRIMEIRA RADIAL</v>
          </cell>
          <cell r="R301" t="str">
            <v>74.820-300</v>
          </cell>
          <cell r="S301" t="str">
            <v>GOIANIA</v>
          </cell>
          <cell r="T301" t="str">
            <v>GO</v>
          </cell>
          <cell r="U301" t="str">
            <v>HTTP://WWW.PREVCOM-BRC.COM.BR/</v>
          </cell>
          <cell r="V301" t="str">
            <v>ERMG</v>
          </cell>
          <cell r="W301">
            <v>45265.250254629602</v>
          </cell>
        </row>
        <row r="302">
          <cell r="A302" t="str">
            <v>PREVCOM-MG</v>
          </cell>
          <cell r="B302" t="str">
            <v>21.275.737/0001-97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4.4011000209201424E+16</v>
          </cell>
          <cell r="J302">
            <v>41758</v>
          </cell>
          <cell r="K302">
            <v>2014</v>
          </cell>
          <cell r="L302" t="str">
            <v>abril</v>
          </cell>
          <cell r="M302">
            <v>41901</v>
          </cell>
          <cell r="N302"/>
          <cell r="O302">
            <v>2</v>
          </cell>
          <cell r="P302">
            <v>13</v>
          </cell>
          <cell r="Q302" t="str">
            <v>RUA RIO GRANDE DO NORTE, 867 SALA 601</v>
          </cell>
          <cell r="R302" t="str">
            <v>30.130-135</v>
          </cell>
          <cell r="S302" t="str">
            <v>BELO HORIZONTE</v>
          </cell>
          <cell r="T302" t="str">
            <v>MG</v>
          </cell>
          <cell r="U302" t="str">
            <v>WWW.PREVCOMMG.COM.BR</v>
          </cell>
          <cell r="V302" t="str">
            <v>ERMG</v>
          </cell>
          <cell r="W302">
            <v>45265.250254629602</v>
          </cell>
        </row>
        <row r="303">
          <cell r="A303" t="str">
            <v>PREVCOOP</v>
          </cell>
          <cell r="B303" t="str">
            <v>05.508.737/0001-33</v>
          </cell>
          <cell r="C303" t="str">
            <v>ENCERRADA - POR INICIATIVA DA EFPC</v>
          </cell>
          <cell r="D303" t="str">
            <v>ENCERRADA</v>
          </cell>
          <cell r="E303" t="str">
            <v>LC 109</v>
          </cell>
          <cell r="F303" t="str">
            <v>Instituidor</v>
          </cell>
          <cell r="G303" t="str">
            <v>Instituidor</v>
          </cell>
          <cell r="H303" t="str">
            <v>Não</v>
          </cell>
          <cell r="I303">
            <v>4.4000000736200312E+16</v>
          </cell>
          <cell r="J303">
            <v>37803</v>
          </cell>
          <cell r="K303">
            <v>2003</v>
          </cell>
          <cell r="L303" t="str">
            <v>julho</v>
          </cell>
          <cell r="M303">
            <v>37982</v>
          </cell>
          <cell r="N303">
            <v>40301</v>
          </cell>
          <cell r="O303">
            <v>0</v>
          </cell>
          <cell r="P303">
            <v>0</v>
          </cell>
          <cell r="Q303"/>
          <cell r="R303"/>
          <cell r="S303" t="str">
            <v>BELO HORIZONTE</v>
          </cell>
          <cell r="T303" t="str">
            <v>MG</v>
          </cell>
          <cell r="U303"/>
          <cell r="V303" t="str">
            <v>ERMG</v>
          </cell>
          <cell r="W303">
            <v>45265.250254629602</v>
          </cell>
        </row>
        <row r="304">
          <cell r="A304" t="str">
            <v>PREVCUMMINS</v>
          </cell>
          <cell r="B304" t="str">
            <v>54.788.948/0001-82</v>
          </cell>
          <cell r="C304" t="str">
            <v>NORMAL - EM FUNCIONAMENTO</v>
          </cell>
          <cell r="D304" t="str">
            <v>NORMAL</v>
          </cell>
          <cell r="E304" t="str">
            <v>LC 109</v>
          </cell>
          <cell r="F304" t="str">
            <v>Privada</v>
          </cell>
          <cell r="G304" t="str">
            <v>Privado</v>
          </cell>
          <cell r="H304" t="str">
            <v>Não</v>
          </cell>
          <cell r="I304">
            <v>300000035751985</v>
          </cell>
          <cell r="J304">
            <v>31765</v>
          </cell>
          <cell r="K304">
            <v>1986</v>
          </cell>
          <cell r="L304" t="str">
            <v>dezembro</v>
          </cell>
          <cell r="M304">
            <v>31876</v>
          </cell>
          <cell r="N304"/>
          <cell r="O304">
            <v>1</v>
          </cell>
          <cell r="P304">
            <v>3</v>
          </cell>
          <cell r="Q304" t="str">
            <v>RUA  JATI 310</v>
          </cell>
          <cell r="R304" t="str">
            <v>07.180-900</v>
          </cell>
          <cell r="S304" t="str">
            <v>GUARULHOS</v>
          </cell>
          <cell r="T304" t="str">
            <v>SP</v>
          </cell>
          <cell r="U304" t="str">
            <v>WWW.PREVCUMMINS.COM.BR</v>
          </cell>
          <cell r="V304" t="str">
            <v>ERSP</v>
          </cell>
          <cell r="W304">
            <v>45265.250254629602</v>
          </cell>
        </row>
        <row r="305">
          <cell r="A305" t="str">
            <v>PREVDATA</v>
          </cell>
          <cell r="B305" t="str">
            <v>30.258.057/0001-56</v>
          </cell>
          <cell r="C305" t="str">
            <v>NORMAL - EM FUNCIONAMENTO</v>
          </cell>
          <cell r="D305" t="str">
            <v>NORMAL</v>
          </cell>
          <cell r="E305" t="str">
            <v>LC 108 / LC 109</v>
          </cell>
          <cell r="F305" t="str">
            <v>Pública Federal</v>
          </cell>
          <cell r="G305" t="str">
            <v>Público</v>
          </cell>
          <cell r="H305" t="str">
            <v>Não</v>
          </cell>
          <cell r="I305">
            <v>3012631978</v>
          </cell>
          <cell r="J305">
            <v>28844</v>
          </cell>
          <cell r="K305">
            <v>1978</v>
          </cell>
          <cell r="L305" t="str">
            <v>dezembro</v>
          </cell>
          <cell r="M305">
            <v>28773</v>
          </cell>
          <cell r="N305"/>
          <cell r="O305">
            <v>2</v>
          </cell>
          <cell r="P305">
            <v>2</v>
          </cell>
          <cell r="Q305" t="str">
            <v>AV RIO BRANCO 108 13 ANDAR</v>
          </cell>
          <cell r="R305" t="str">
            <v>20.040-001</v>
          </cell>
          <cell r="S305" t="str">
            <v>RIO DE JANEIRO</v>
          </cell>
          <cell r="T305" t="str">
            <v>RJ</v>
          </cell>
          <cell r="U305" t="str">
            <v>WWW.PREVDATA.ORG.BR</v>
          </cell>
          <cell r="V305" t="str">
            <v>ERRJ</v>
          </cell>
          <cell r="W305">
            <v>45265.250254629602</v>
          </cell>
        </row>
        <row r="306">
          <cell r="A306" t="str">
            <v>PREVDEUTSCHE</v>
          </cell>
          <cell r="B306" t="str">
            <v>69.094.670/0001-10</v>
          </cell>
          <cell r="C306" t="str">
            <v>ENCERRADA - POR INICIATIVA DA EFPC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440000011541994</v>
          </cell>
          <cell r="J306">
            <v>34164</v>
          </cell>
          <cell r="K306">
            <v>1993</v>
          </cell>
          <cell r="L306" t="str">
            <v>julho</v>
          </cell>
          <cell r="M306">
            <v>34213</v>
          </cell>
          <cell r="N306">
            <v>39875</v>
          </cell>
          <cell r="O306">
            <v>0</v>
          </cell>
          <cell r="P306">
            <v>0</v>
          </cell>
          <cell r="Q306"/>
          <cell r="R306"/>
          <cell r="S306" t="str">
            <v>SAO PAULO</v>
          </cell>
          <cell r="T306" t="str">
            <v>SP</v>
          </cell>
          <cell r="U306"/>
          <cell r="V306" t="str">
            <v>ERSP</v>
          </cell>
          <cell r="W306">
            <v>45265.250254629602</v>
          </cell>
        </row>
        <row r="307">
          <cell r="A307" t="str">
            <v>PREVDOW</v>
          </cell>
          <cell r="B307" t="str">
            <v>62.282.017/0001-36</v>
          </cell>
          <cell r="C307" t="str">
            <v>NORMAL - EM FUNCIONAMENTO</v>
          </cell>
          <cell r="D307" t="str">
            <v>NORMAL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2104198915</v>
          </cell>
          <cell r="J307">
            <v>32782</v>
          </cell>
          <cell r="K307">
            <v>1989</v>
          </cell>
          <cell r="L307" t="str">
            <v>outubro</v>
          </cell>
          <cell r="M307">
            <v>33086</v>
          </cell>
          <cell r="N307"/>
          <cell r="O307">
            <v>1</v>
          </cell>
          <cell r="P307">
            <v>8</v>
          </cell>
          <cell r="Q307" t="str">
            <v>AVENIDA DAS NAÇÕES UNIDAS</v>
          </cell>
          <cell r="R307" t="str">
            <v>04.795-000</v>
          </cell>
          <cell r="S307" t="str">
            <v>SAO PAULO</v>
          </cell>
          <cell r="T307" t="str">
            <v>SP</v>
          </cell>
          <cell r="U307" t="str">
            <v>WWW.PREVDOW.COM.BR</v>
          </cell>
          <cell r="V307" t="str">
            <v>ERSP</v>
          </cell>
          <cell r="W307">
            <v>45265.250254629602</v>
          </cell>
        </row>
        <row r="308">
          <cell r="A308" t="str">
            <v>PREVEME</v>
          </cell>
          <cell r="B308" t="str">
            <v>51.919.447/0001-08</v>
          </cell>
          <cell r="C308" t="str">
            <v>NORMAL - EM FUNCIONAMENTO</v>
          </cell>
          <cell r="D308" t="str">
            <v>NORMAL</v>
          </cell>
          <cell r="E308" t="str">
            <v>LC 109</v>
          </cell>
          <cell r="F308" t="str">
            <v>Privada</v>
          </cell>
          <cell r="G308" t="str">
            <v>Privado</v>
          </cell>
          <cell r="H308" t="str">
            <v>Não</v>
          </cell>
          <cell r="I308">
            <v>329791982</v>
          </cell>
          <cell r="J308">
            <v>30014</v>
          </cell>
          <cell r="K308">
            <v>1982</v>
          </cell>
          <cell r="L308" t="str">
            <v>março</v>
          </cell>
          <cell r="M308">
            <v>30316</v>
          </cell>
          <cell r="N308"/>
          <cell r="O308">
            <v>1</v>
          </cell>
          <cell r="P308">
            <v>3</v>
          </cell>
          <cell r="Q308" t="str">
            <v>ROD ANHANGUERA 110 KM EDIFICIO 23</v>
          </cell>
          <cell r="R308" t="str">
            <v>13.176-102</v>
          </cell>
          <cell r="S308" t="str">
            <v>SUMARE</v>
          </cell>
          <cell r="T308" t="str">
            <v>SP</v>
          </cell>
          <cell r="U308" t="str">
            <v>WWW.PREVEME.COM.BR</v>
          </cell>
          <cell r="V308" t="str">
            <v>ERSP</v>
          </cell>
          <cell r="W308">
            <v>45265.250254629602</v>
          </cell>
        </row>
        <row r="309">
          <cell r="A309" t="str">
            <v>PREVEME II</v>
          </cell>
          <cell r="B309" t="str">
            <v>11.048.745/0001-47</v>
          </cell>
          <cell r="C309" t="str">
            <v>NORMAL - EM FUNCIONAMENTO</v>
          </cell>
          <cell r="D309" t="str">
            <v>NORMAL</v>
          </cell>
          <cell r="E309" t="str">
            <v>LC 109</v>
          </cell>
          <cell r="F309" t="str">
            <v>Privada</v>
          </cell>
          <cell r="G309" t="str">
            <v>Privado</v>
          </cell>
          <cell r="H309" t="str">
            <v>Não</v>
          </cell>
          <cell r="I309">
            <v>4.4000001091200912E+16</v>
          </cell>
          <cell r="J309">
            <v>39966</v>
          </cell>
          <cell r="K309">
            <v>2009</v>
          </cell>
          <cell r="L309" t="str">
            <v>junho</v>
          </cell>
          <cell r="M309">
            <v>40192</v>
          </cell>
          <cell r="N309"/>
          <cell r="O309">
            <v>1</v>
          </cell>
          <cell r="P309">
            <v>4</v>
          </cell>
          <cell r="Q309" t="str">
            <v>RODOVIA ANHANGUERA, KM 110, EDIFÍCIO  24, SALA 02</v>
          </cell>
          <cell r="R309" t="str">
            <v>13.181-900</v>
          </cell>
          <cell r="S309" t="str">
            <v>SUMARE</v>
          </cell>
          <cell r="T309" t="str">
            <v>SP</v>
          </cell>
          <cell r="U309" t="str">
            <v>WWW.PREVEME.COM.BR</v>
          </cell>
          <cell r="V309" t="str">
            <v>ERSP</v>
          </cell>
          <cell r="W309">
            <v>45265.250254629602</v>
          </cell>
        </row>
        <row r="310">
          <cell r="A310" t="str">
            <v>PREVER HAAS</v>
          </cell>
          <cell r="B310" t="str">
            <v>57.387.623/0001-86</v>
          </cell>
          <cell r="C310" t="str">
            <v>ENCERRADA - POR INICIATIVA DA EFPC</v>
          </cell>
          <cell r="D310" t="str">
            <v>ENCERRADA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300000055881986</v>
          </cell>
          <cell r="J310">
            <v>32253</v>
          </cell>
          <cell r="K310">
            <v>1988</v>
          </cell>
          <cell r="L310" t="str">
            <v>abril</v>
          </cell>
          <cell r="M310">
            <v>32367</v>
          </cell>
          <cell r="N310">
            <v>41782</v>
          </cell>
          <cell r="O310">
            <v>0</v>
          </cell>
          <cell r="P310">
            <v>0</v>
          </cell>
          <cell r="Q310" t="str">
            <v>AV. DAS NAÇÕES UNIDAS, 14.171 - DIAMOND TOWER - 5º ANDAR</v>
          </cell>
          <cell r="R310" t="str">
            <v>04.794-000</v>
          </cell>
          <cell r="S310" t="str">
            <v>SAO PAULO</v>
          </cell>
          <cell r="T310" t="str">
            <v>SP</v>
          </cell>
          <cell r="U310"/>
          <cell r="V310" t="str">
            <v>ERSP</v>
          </cell>
          <cell r="W310">
            <v>45265.250254629602</v>
          </cell>
        </row>
        <row r="311">
          <cell r="A311" t="str">
            <v>PREVEREADY</v>
          </cell>
          <cell r="B311" t="str">
            <v>69.275.055/0001-00</v>
          </cell>
          <cell r="C311" t="str">
            <v>ENCERRADA - POR CANCELAMENTO</v>
          </cell>
          <cell r="D311" t="str">
            <v>ENCERRADA</v>
          </cell>
          <cell r="E311" t="str">
            <v>LC 109</v>
          </cell>
          <cell r="F311" t="str">
            <v>Privada</v>
          </cell>
          <cell r="G311" t="str">
            <v>Privado</v>
          </cell>
          <cell r="H311" t="str">
            <v>Não</v>
          </cell>
          <cell r="I311">
            <v>240000000581992</v>
          </cell>
          <cell r="J311">
            <v>33868</v>
          </cell>
          <cell r="K311">
            <v>1992</v>
          </cell>
          <cell r="L311" t="str">
            <v>setembro</v>
          </cell>
          <cell r="M311">
            <v>33970</v>
          </cell>
          <cell r="N311">
            <v>35388</v>
          </cell>
          <cell r="O311">
            <v>0</v>
          </cell>
          <cell r="P311">
            <v>0</v>
          </cell>
          <cell r="Q311"/>
          <cell r="R311"/>
          <cell r="S311" t="str">
            <v>SAO PAULO</v>
          </cell>
          <cell r="T311" t="str">
            <v>SP</v>
          </cell>
          <cell r="U311"/>
          <cell r="V311" t="str">
            <v>ERSP</v>
          </cell>
          <cell r="W311">
            <v>45265.250254629602</v>
          </cell>
        </row>
        <row r="312">
          <cell r="A312" t="str">
            <v>PREVES</v>
          </cell>
          <cell r="B312" t="str">
            <v>19.473.043/0001-12</v>
          </cell>
          <cell r="C312" t="str">
            <v>NORMAL - EM FUNCIONAMENTO</v>
          </cell>
          <cell r="D312" t="str">
            <v>NORMAL</v>
          </cell>
          <cell r="E312" t="str">
            <v>LC 108 / LC 109</v>
          </cell>
          <cell r="F312" t="str">
            <v>Pública Municipal</v>
          </cell>
          <cell r="G312" t="str">
            <v>Público</v>
          </cell>
          <cell r="H312" t="str">
            <v>Não</v>
          </cell>
          <cell r="I312">
            <v>4.4011000625201344E+16</v>
          </cell>
          <cell r="J312">
            <v>41562</v>
          </cell>
          <cell r="K312">
            <v>2013</v>
          </cell>
          <cell r="L312" t="str">
            <v>outubro</v>
          </cell>
          <cell r="M312">
            <v>41627</v>
          </cell>
          <cell r="N312"/>
          <cell r="O312">
            <v>3</v>
          </cell>
          <cell r="P312">
            <v>22</v>
          </cell>
          <cell r="Q312" t="str">
            <v>RUA MARÍLIA DE REZENDE SCARTON COUTINHO</v>
          </cell>
          <cell r="R312" t="str">
            <v>29.050-410</v>
          </cell>
          <cell r="S312" t="str">
            <v>VITORIA</v>
          </cell>
          <cell r="T312" t="str">
            <v>ES</v>
          </cell>
          <cell r="U312" t="str">
            <v>WWW.PREVES.ES.GOV.BR</v>
          </cell>
          <cell r="V312" t="str">
            <v>ERMG</v>
          </cell>
          <cell r="W312">
            <v>45265.250254629602</v>
          </cell>
        </row>
        <row r="313">
          <cell r="A313" t="str">
            <v>PREVESTIRENO</v>
          </cell>
          <cell r="B313" t="str">
            <v>61.079.232/0001-71</v>
          </cell>
          <cell r="C313" t="str">
            <v>ENCERRADA - POR CANCELAMENTO</v>
          </cell>
          <cell r="D313" t="str">
            <v>ENCERRADA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3.0000000065199028E+16</v>
          </cell>
          <cell r="J313">
            <v>33207</v>
          </cell>
          <cell r="K313">
            <v>1990</v>
          </cell>
          <cell r="L313" t="str">
            <v>novembro</v>
          </cell>
          <cell r="M313"/>
          <cell r="N313">
            <v>35633</v>
          </cell>
          <cell r="O313">
            <v>0</v>
          </cell>
          <cell r="P313">
            <v>0</v>
          </cell>
          <cell r="Q313"/>
          <cell r="R313"/>
          <cell r="S313" t="str">
            <v>SAO PAULO</v>
          </cell>
          <cell r="T313" t="str">
            <v>SP</v>
          </cell>
          <cell r="U313"/>
          <cell r="V313" t="str">
            <v>ERSP</v>
          </cell>
          <cell r="W313">
            <v>45265.250254629602</v>
          </cell>
        </row>
        <row r="314">
          <cell r="A314" t="str">
            <v>PREVHAB</v>
          </cell>
          <cell r="B314" t="str">
            <v>42.174.631/0001-77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3017691979</v>
          </cell>
          <cell r="J314">
            <v>26704</v>
          </cell>
          <cell r="K314">
            <v>1973</v>
          </cell>
          <cell r="L314" t="str">
            <v>fevereiro</v>
          </cell>
          <cell r="M314">
            <v>26704</v>
          </cell>
          <cell r="N314"/>
          <cell r="O314">
            <v>1</v>
          </cell>
          <cell r="P314">
            <v>0</v>
          </cell>
          <cell r="Q314" t="str">
            <v>RUA DA GLÓRIA, 306 - 10º E 11º ANDARES</v>
          </cell>
          <cell r="R314" t="str">
            <v>20.241-180</v>
          </cell>
          <cell r="S314" t="str">
            <v>RIO DE JANEIRO</v>
          </cell>
          <cell r="T314" t="str">
            <v>RJ</v>
          </cell>
          <cell r="U314" t="str">
            <v>WWW.PREVHAB.COM.BR</v>
          </cell>
          <cell r="V314" t="str">
            <v>ERRJ</v>
          </cell>
          <cell r="W314">
            <v>45265.250254629602</v>
          </cell>
        </row>
        <row r="315">
          <cell r="A315" t="str">
            <v>PREVHENKEL</v>
          </cell>
          <cell r="B315" t="str">
            <v>58.069.485/0001-50</v>
          </cell>
          <cell r="C315" t="str">
            <v>ENCERRADA - POR CANCELAMENTO</v>
          </cell>
          <cell r="D315" t="str">
            <v>ENCERRADA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31441985</v>
          </cell>
          <cell r="J315">
            <v>32126</v>
          </cell>
          <cell r="K315">
            <v>1987</v>
          </cell>
          <cell r="L315" t="str">
            <v>dezembro</v>
          </cell>
          <cell r="M315">
            <v>32126</v>
          </cell>
          <cell r="N315">
            <v>38195</v>
          </cell>
          <cell r="O315">
            <v>0</v>
          </cell>
          <cell r="P315">
            <v>0</v>
          </cell>
          <cell r="Q315"/>
          <cell r="R315"/>
          <cell r="S315" t="str">
            <v>SAO PAULO</v>
          </cell>
          <cell r="T315" t="str">
            <v>SP</v>
          </cell>
          <cell r="U315"/>
          <cell r="V315" t="str">
            <v>ERSP</v>
          </cell>
          <cell r="W315">
            <v>45265.250254629602</v>
          </cell>
        </row>
        <row r="316">
          <cell r="A316" t="str">
            <v>PREVI - FIERN</v>
          </cell>
          <cell r="B316" t="str">
            <v>00.506.457/0001-72</v>
          </cell>
          <cell r="C316" t="str">
            <v>SEM ATIVIDADES - COM PENDÊNCIAS PARA CANCELAMENTO</v>
          </cell>
          <cell r="D316" t="str">
            <v>SEM ATIVIDADES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4.4000004146199408E+16</v>
          </cell>
          <cell r="J316">
            <v>34733</v>
          </cell>
          <cell r="K316">
            <v>1995</v>
          </cell>
          <cell r="L316" t="str">
            <v>fevereiro</v>
          </cell>
          <cell r="M316">
            <v>34733</v>
          </cell>
          <cell r="N316"/>
          <cell r="O316">
            <v>1</v>
          </cell>
          <cell r="P316">
            <v>4</v>
          </cell>
          <cell r="Q316" t="str">
            <v>AV SENADOR SALGADO FILHO 2860</v>
          </cell>
          <cell r="R316" t="str">
            <v>59.056-000</v>
          </cell>
          <cell r="S316" t="str">
            <v>NATAL</v>
          </cell>
          <cell r="T316" t="str">
            <v>RN</v>
          </cell>
          <cell r="U316" t="str">
            <v>WWW.FIERN.ORG.BR</v>
          </cell>
          <cell r="V316" t="str">
            <v>ERPE</v>
          </cell>
          <cell r="W316">
            <v>45265.250254629602</v>
          </cell>
        </row>
        <row r="317">
          <cell r="A317" t="str">
            <v>PREVI CIBA</v>
          </cell>
          <cell r="B317" t="str">
            <v>06.916.465/0001-73</v>
          </cell>
          <cell r="C317" t="str">
            <v>ENCERRADA - POR INICIATIVA DA EFPC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4.400000026220048E+16</v>
          </cell>
          <cell r="J317">
            <v>38160</v>
          </cell>
          <cell r="K317">
            <v>2004</v>
          </cell>
          <cell r="L317" t="str">
            <v>junho</v>
          </cell>
          <cell r="M317">
            <v>38474</v>
          </cell>
          <cell r="N317">
            <v>41596</v>
          </cell>
          <cell r="O317">
            <v>0</v>
          </cell>
          <cell r="P317">
            <v>0</v>
          </cell>
          <cell r="Q317" t="str">
            <v>AV. ÂNGELO DEMARCHI, 123, PRÉDIO ¿ C 110 ¿ 1ª ANDAR (REMETENTE ¿ PRESIDÊNCIA DA BASF)</v>
          </cell>
          <cell r="R317" t="str">
            <v>09.844-900</v>
          </cell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45265.250254629602</v>
          </cell>
        </row>
        <row r="318">
          <cell r="A318" t="str">
            <v>PREVI GILLETTE</v>
          </cell>
          <cell r="B318" t="str">
            <v>32.243.685/0001-93</v>
          </cell>
          <cell r="C318" t="str">
            <v>ENCERRADA - POR INCORPORAÇÃO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300000069131987</v>
          </cell>
          <cell r="J318">
            <v>32510</v>
          </cell>
          <cell r="K318">
            <v>1989</v>
          </cell>
          <cell r="L318" t="str">
            <v>janeiro</v>
          </cell>
          <cell r="M318">
            <v>32510</v>
          </cell>
          <cell r="N318">
            <v>41183</v>
          </cell>
          <cell r="O318">
            <v>0</v>
          </cell>
          <cell r="P318">
            <v>0</v>
          </cell>
          <cell r="Q318" t="str">
            <v>PRAIA DO BOTAFOGO,300 1º ANDAR PARTE</v>
          </cell>
          <cell r="R318" t="str">
            <v>22.259-800</v>
          </cell>
          <cell r="S318" t="str">
            <v>RIO DE JANEIRO</v>
          </cell>
          <cell r="T318" t="str">
            <v>RJ</v>
          </cell>
          <cell r="U318"/>
          <cell r="V318" t="str">
            <v>ERRJ</v>
          </cell>
          <cell r="W318">
            <v>45265.250254629602</v>
          </cell>
        </row>
        <row r="319">
          <cell r="A319" t="str">
            <v>PREVI INCEPA</v>
          </cell>
          <cell r="B319" t="str">
            <v>40.446.114/0001-84</v>
          </cell>
          <cell r="C319" t="str">
            <v>ENCERRADA - POR INICIATIVA DA EFPC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44392</v>
          </cell>
          <cell r="J319">
            <v>33716</v>
          </cell>
          <cell r="K319">
            <v>1992</v>
          </cell>
          <cell r="L319" t="str">
            <v>abril</v>
          </cell>
          <cell r="M319">
            <v>33716</v>
          </cell>
          <cell r="N319">
            <v>42250</v>
          </cell>
          <cell r="O319">
            <v>0</v>
          </cell>
          <cell r="P319">
            <v>0</v>
          </cell>
          <cell r="Q319" t="str">
            <v>AV PADRE NATAL PIGATO 974</v>
          </cell>
          <cell r="R319" t="str">
            <v>83.607-240</v>
          </cell>
          <cell r="S319" t="str">
            <v>CAMPO LARGO</v>
          </cell>
          <cell r="T319" t="str">
            <v>PR</v>
          </cell>
          <cell r="U319"/>
          <cell r="V319" t="str">
            <v>ERRS</v>
          </cell>
          <cell r="W319">
            <v>45265.250254629602</v>
          </cell>
        </row>
        <row r="320">
          <cell r="A320" t="str">
            <v>PREVI NOVARTIS</v>
          </cell>
          <cell r="B320" t="str">
            <v>59.091.736/0001-65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300000064921987</v>
          </cell>
          <cell r="J320">
            <v>32266</v>
          </cell>
          <cell r="K320">
            <v>1988</v>
          </cell>
          <cell r="L320" t="str">
            <v>maio</v>
          </cell>
          <cell r="M320">
            <v>32325</v>
          </cell>
          <cell r="N320"/>
          <cell r="O320">
            <v>3</v>
          </cell>
          <cell r="P320">
            <v>4</v>
          </cell>
          <cell r="Q320" t="str">
            <v>AV PROF.VICENTE RAO , 90 PREDIO 121 SALA 3415</v>
          </cell>
          <cell r="R320" t="str">
            <v>04.636-000</v>
          </cell>
          <cell r="S320" t="str">
            <v>SAO PAULO</v>
          </cell>
          <cell r="T320" t="str">
            <v>SP</v>
          </cell>
          <cell r="U320" t="str">
            <v>WWW.PREVINOVARTIS.COM.BR</v>
          </cell>
          <cell r="V320" t="str">
            <v>ERSP</v>
          </cell>
          <cell r="W320">
            <v>45265.250254629602</v>
          </cell>
        </row>
        <row r="321">
          <cell r="A321" t="str">
            <v>PREVI/BB</v>
          </cell>
          <cell r="B321" t="str">
            <v>33.754.482/0001-24</v>
          </cell>
          <cell r="C321" t="str">
            <v>NORMAL - EM FUNCIONAMENTO</v>
          </cell>
          <cell r="D321" t="str">
            <v>NORMAL</v>
          </cell>
          <cell r="E321" t="str">
            <v>LC 108 / LC 109</v>
          </cell>
          <cell r="F321" t="str">
            <v>Pública Federal</v>
          </cell>
          <cell r="G321" t="str">
            <v>Público</v>
          </cell>
          <cell r="H321" t="str">
            <v>Sim</v>
          </cell>
          <cell r="I321">
            <v>30175379</v>
          </cell>
          <cell r="J321">
            <v>29284</v>
          </cell>
          <cell r="K321">
            <v>1980</v>
          </cell>
          <cell r="L321" t="str">
            <v>março</v>
          </cell>
          <cell r="M321">
            <v>29284</v>
          </cell>
          <cell r="N321"/>
          <cell r="O321">
            <v>4</v>
          </cell>
          <cell r="P321">
            <v>3</v>
          </cell>
          <cell r="Q321" t="str">
            <v>PRAIA DE BOTAFOGO 501, 3º E 4º ANDARES</v>
          </cell>
          <cell r="R321" t="str">
            <v>22.250-040</v>
          </cell>
          <cell r="S321" t="str">
            <v>RIO DE JANEIRO</v>
          </cell>
          <cell r="T321" t="str">
            <v>RJ</v>
          </cell>
          <cell r="U321" t="str">
            <v>www.previ.com.br</v>
          </cell>
          <cell r="V321" t="str">
            <v>ERRJ</v>
          </cell>
          <cell r="W321">
            <v>45265.250254629602</v>
          </cell>
        </row>
        <row r="322">
          <cell r="A322" t="str">
            <v>PREVI/CIBA</v>
          </cell>
          <cell r="B322" t="str">
            <v>06.916.465/0001-73</v>
          </cell>
          <cell r="C322" t="str">
            <v>ENCERRADA - POR CANCELAMENTO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4.400000235119996E+16</v>
          </cell>
          <cell r="J322">
            <v>32253</v>
          </cell>
          <cell r="K322">
            <v>1988</v>
          </cell>
          <cell r="L322" t="str">
            <v>abril</v>
          </cell>
          <cell r="M322">
            <v>32325</v>
          </cell>
          <cell r="N322">
            <v>36846</v>
          </cell>
          <cell r="O322">
            <v>0</v>
          </cell>
          <cell r="P322">
            <v>0</v>
          </cell>
          <cell r="Q322" t="str">
            <v>AV. ÂNGELO DEMARCHI, 123, PRÉDIO ¿ C 110 ¿ 1ª ANDAR (REMETENTE ¿ PRESIDÊNCIA DA BASF)</v>
          </cell>
          <cell r="R322" t="str">
            <v>09.844-900</v>
          </cell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45265.250254629602</v>
          </cell>
        </row>
        <row r="323">
          <cell r="A323" t="str">
            <v>PREVIARMCO</v>
          </cell>
          <cell r="B323" t="str">
            <v>49.920.341/0001-74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242691981</v>
          </cell>
          <cell r="J323">
            <v>30025</v>
          </cell>
          <cell r="K323">
            <v>1982</v>
          </cell>
          <cell r="L323" t="str">
            <v>março</v>
          </cell>
          <cell r="M323">
            <v>30025</v>
          </cell>
          <cell r="N323">
            <v>42146</v>
          </cell>
          <cell r="O323">
            <v>0</v>
          </cell>
          <cell r="P323">
            <v>0</v>
          </cell>
          <cell r="Q323" t="str">
            <v>AV DR FRANCISCO MESQUITA 1575</v>
          </cell>
          <cell r="R323" t="str">
            <v>03.153-002</v>
          </cell>
          <cell r="S323" t="str">
            <v>SAO PAULO</v>
          </cell>
          <cell r="T323" t="str">
            <v>SP</v>
          </cell>
          <cell r="U323"/>
          <cell r="V323" t="str">
            <v>ERSP</v>
          </cell>
          <cell r="W323">
            <v>45265.250254629602</v>
          </cell>
        </row>
        <row r="324">
          <cell r="A324" t="str">
            <v>PREVIBAN</v>
          </cell>
          <cell r="B324" t="str">
            <v>08.606.865/0001-08</v>
          </cell>
          <cell r="C324" t="str">
            <v>ENCERRADA - POR INICIATIVA DA EFPC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300000011861984</v>
          </cell>
          <cell r="J324">
            <v>30957</v>
          </cell>
          <cell r="K324">
            <v>1984</v>
          </cell>
          <cell r="L324" t="str">
            <v>outubro</v>
          </cell>
          <cell r="M324">
            <v>30956</v>
          </cell>
          <cell r="N324">
            <v>41256</v>
          </cell>
          <cell r="O324">
            <v>0</v>
          </cell>
          <cell r="P324">
            <v>0</v>
          </cell>
          <cell r="Q324" t="str">
            <v>AV EPITACIO PESSOA 1250 SALA 213</v>
          </cell>
          <cell r="R324" t="str">
            <v>58.040-000</v>
          </cell>
          <cell r="S324" t="str">
            <v>JOAO PESSOA</v>
          </cell>
          <cell r="T324" t="str">
            <v>PB</v>
          </cell>
          <cell r="U324"/>
          <cell r="V324" t="str">
            <v>ERPE</v>
          </cell>
          <cell r="W324">
            <v>45265.250254629602</v>
          </cell>
        </row>
        <row r="325">
          <cell r="A325" t="str">
            <v>PREVI-BANERJ</v>
          </cell>
          <cell r="B325" t="str">
            <v>34.054.320/0001-46</v>
          </cell>
          <cell r="C325" t="str">
            <v>LIQUIDAÇÃO - EM LIQUIDAÇÃO</v>
          </cell>
          <cell r="D325" t="str">
            <v>LIQUIDAÇÃO</v>
          </cell>
          <cell r="E325" t="str">
            <v>LC 108 / LC 109</v>
          </cell>
          <cell r="F325" t="str">
            <v>Pública Estadual</v>
          </cell>
          <cell r="G325" t="str">
            <v>Público</v>
          </cell>
          <cell r="H325" t="str">
            <v>Não</v>
          </cell>
          <cell r="I325">
            <v>301810</v>
          </cell>
          <cell r="J325">
            <v>29742</v>
          </cell>
          <cell r="K325">
            <v>1981</v>
          </cell>
          <cell r="L325" t="str">
            <v>junho</v>
          </cell>
          <cell r="M325">
            <v>29742</v>
          </cell>
          <cell r="N325"/>
          <cell r="O325">
            <v>1</v>
          </cell>
          <cell r="P325">
            <v>1</v>
          </cell>
          <cell r="Q325" t="str">
            <v>AVENIDA TREZE DE MAIO, Nº 47 - 6º ANDAR - SALA 606</v>
          </cell>
          <cell r="R325" t="str">
            <v>20.031-921</v>
          </cell>
          <cell r="S325" t="str">
            <v>RIO DE JANEIRO</v>
          </cell>
          <cell r="T325" t="str">
            <v>RJ</v>
          </cell>
          <cell r="U325" t="str">
            <v>www.previbanerj.com.br</v>
          </cell>
          <cell r="V325" t="str">
            <v>ERRJ</v>
          </cell>
          <cell r="W325">
            <v>45265.250254629602</v>
          </cell>
        </row>
        <row r="326">
          <cell r="A326" t="str">
            <v>PREVIBAYER</v>
          </cell>
          <cell r="B326" t="str">
            <v>52.041.084/0001-05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329921982</v>
          </cell>
          <cell r="J326">
            <v>30315</v>
          </cell>
          <cell r="K326">
            <v>1982</v>
          </cell>
          <cell r="L326" t="str">
            <v>dezembro</v>
          </cell>
          <cell r="M326">
            <v>30680</v>
          </cell>
          <cell r="N326"/>
          <cell r="O326">
            <v>4</v>
          </cell>
          <cell r="P326">
            <v>7</v>
          </cell>
          <cell r="Q326" t="str">
            <v>R DOMINGOS JORGE 1000 SALA 900</v>
          </cell>
          <cell r="R326" t="str">
            <v>04.779-900</v>
          </cell>
          <cell r="S326" t="str">
            <v>SAO PAULO</v>
          </cell>
          <cell r="T326" t="str">
            <v>SP</v>
          </cell>
          <cell r="U326" t="str">
            <v>WWW.PREVIBAYER.COM.BR</v>
          </cell>
          <cell r="V326" t="str">
            <v>ERSP</v>
          </cell>
          <cell r="W326">
            <v>45265.250254629602</v>
          </cell>
        </row>
        <row r="327">
          <cell r="A327" t="str">
            <v>PREVIBENTONIT</v>
          </cell>
          <cell r="B327" t="str">
            <v>08.811.119/0002-37</v>
          </cell>
          <cell r="C327" t="str">
            <v>ENCERRADA - POR CANCELAMENTO</v>
          </cell>
          <cell r="D327" t="str">
            <v>ENCERRADA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440000034341993</v>
          </cell>
          <cell r="J327">
            <v>34243</v>
          </cell>
          <cell r="K327">
            <v>1993</v>
          </cell>
          <cell r="L327" t="str">
            <v>outubro</v>
          </cell>
          <cell r="M327"/>
          <cell r="N327">
            <v>35633</v>
          </cell>
          <cell r="O327">
            <v>0</v>
          </cell>
          <cell r="P327">
            <v>0</v>
          </cell>
          <cell r="Q327"/>
          <cell r="R327"/>
          <cell r="S327" t="str">
            <v>INDAIATUBA</v>
          </cell>
          <cell r="T327" t="str">
            <v>SP</v>
          </cell>
          <cell r="U327"/>
          <cell r="V327" t="str">
            <v>ERSP</v>
          </cell>
          <cell r="W327">
            <v>45265.250254629602</v>
          </cell>
        </row>
        <row r="328">
          <cell r="A328" t="str">
            <v>PREVIBOSCH</v>
          </cell>
          <cell r="B328" t="str">
            <v>54.155.007/0001-01</v>
          </cell>
          <cell r="C328" t="str">
            <v>NORMAL - EM FUNCIONAMENTO</v>
          </cell>
          <cell r="D328" t="str">
            <v>NORMAL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300000035771985</v>
          </cell>
          <cell r="J328">
            <v>31768</v>
          </cell>
          <cell r="K328">
            <v>1986</v>
          </cell>
          <cell r="L328" t="str">
            <v>dezembro</v>
          </cell>
          <cell r="M328">
            <v>31413</v>
          </cell>
          <cell r="N328"/>
          <cell r="O328">
            <v>1</v>
          </cell>
          <cell r="P328">
            <v>9</v>
          </cell>
          <cell r="Q328" t="str">
            <v>VIA ANHANGEURA, KM 98</v>
          </cell>
          <cell r="R328" t="str">
            <v>13.065-900</v>
          </cell>
          <cell r="S328" t="str">
            <v>CAMPINAS</v>
          </cell>
          <cell r="T328" t="str">
            <v>SP</v>
          </cell>
          <cell r="U328" t="str">
            <v>WWW.BOSCH.COM.BR</v>
          </cell>
          <cell r="V328" t="str">
            <v>ERSP</v>
          </cell>
          <cell r="W328">
            <v>45265.250254629602</v>
          </cell>
        </row>
        <row r="329">
          <cell r="A329" t="str">
            <v>PREVICAR</v>
          </cell>
          <cell r="B329" t="str">
            <v>73.902.926/0001-46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440000028741993</v>
          </cell>
          <cell r="J329">
            <v>34335</v>
          </cell>
          <cell r="K329">
            <v>1994</v>
          </cell>
          <cell r="L329" t="str">
            <v>janeiro</v>
          </cell>
          <cell r="M329">
            <v>34335</v>
          </cell>
          <cell r="N329">
            <v>40710</v>
          </cell>
          <cell r="O329">
            <v>0</v>
          </cell>
          <cell r="P329">
            <v>0</v>
          </cell>
          <cell r="Q329" t="str">
            <v>AV AMELIA LATORRE 01 SALA 11</v>
          </cell>
          <cell r="R329" t="str">
            <v>13.211-000</v>
          </cell>
          <cell r="S329" t="str">
            <v>JUNDIAI</v>
          </cell>
          <cell r="T329" t="str">
            <v>SP</v>
          </cell>
          <cell r="U329"/>
          <cell r="V329" t="str">
            <v>ERSP</v>
          </cell>
          <cell r="W329">
            <v>45265.250254629602</v>
          </cell>
        </row>
        <row r="330">
          <cell r="A330" t="str">
            <v>PREVICAT</v>
          </cell>
          <cell r="B330" t="str">
            <v>59.586.230/0001-27</v>
          </cell>
          <cell r="C330" t="str">
            <v>NORMAL - EM FUNCIONAMENTO</v>
          </cell>
          <cell r="D330" t="str">
            <v>NORMAL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300000055901986</v>
          </cell>
          <cell r="J330">
            <v>32286</v>
          </cell>
          <cell r="K330">
            <v>1988</v>
          </cell>
          <cell r="L330" t="str">
            <v>maio</v>
          </cell>
          <cell r="M330">
            <v>32437</v>
          </cell>
          <cell r="N330"/>
          <cell r="O330">
            <v>2</v>
          </cell>
          <cell r="P330">
            <v>4</v>
          </cell>
          <cell r="Q330" t="str">
            <v>RODOVIA LUIZ DE QUEIROZ, KM-157 S/N - PRÉDIO A - SALA A</v>
          </cell>
          <cell r="R330" t="str">
            <v>13.420-900</v>
          </cell>
          <cell r="S330" t="str">
            <v>PIRACICABA</v>
          </cell>
          <cell r="T330" t="str">
            <v>SP</v>
          </cell>
          <cell r="U330"/>
          <cell r="V330" t="str">
            <v>ERSP</v>
          </cell>
          <cell r="W330">
            <v>45265.250254629602</v>
          </cell>
        </row>
        <row r="331">
          <cell r="A331" t="str">
            <v>PREVICEL</v>
          </cell>
          <cell r="B331" t="str">
            <v>01.614.904/0001-70</v>
          </cell>
          <cell r="C331" t="str">
            <v>NORMAL - EM FUNCIONAMENTO</v>
          </cell>
          <cell r="D331" t="str">
            <v>NORMAL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4.4000009784199616E+16</v>
          </cell>
          <cell r="J331">
            <v>35395</v>
          </cell>
          <cell r="K331">
            <v>1996</v>
          </cell>
          <cell r="L331" t="str">
            <v>novembro</v>
          </cell>
          <cell r="M331">
            <v>35425</v>
          </cell>
          <cell r="N331"/>
          <cell r="O331">
            <v>1</v>
          </cell>
          <cell r="P331">
            <v>3</v>
          </cell>
          <cell r="Q331" t="str">
            <v>RUA MATEUS LEME 1561 - TERREO</v>
          </cell>
          <cell r="R331" t="str">
            <v>80.520-174</v>
          </cell>
          <cell r="S331" t="str">
            <v>CURITIBA</v>
          </cell>
          <cell r="T331" t="str">
            <v>PR</v>
          </cell>
          <cell r="U331" t="str">
            <v>HTTP://WWW.PREVICEL.ORG.BR</v>
          </cell>
          <cell r="V331" t="str">
            <v>ERRS</v>
          </cell>
          <cell r="W331">
            <v>45265.250254629602</v>
          </cell>
        </row>
        <row r="332">
          <cell r="A332" t="str">
            <v>PREVI-CLARIANT</v>
          </cell>
          <cell r="B332" t="str">
            <v>01.422.204/0001-83</v>
          </cell>
          <cell r="C332" t="str">
            <v>ENCERRADA - POR CANCELAMENTO</v>
          </cell>
          <cell r="D332" t="str">
            <v>ENCERRADA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300000018551984</v>
          </cell>
          <cell r="J332">
            <v>35279</v>
          </cell>
          <cell r="K332">
            <v>1996</v>
          </cell>
          <cell r="L332" t="str">
            <v>agosto</v>
          </cell>
          <cell r="M332"/>
          <cell r="N332">
            <v>36112</v>
          </cell>
          <cell r="O332">
            <v>0</v>
          </cell>
          <cell r="P332">
            <v>0</v>
          </cell>
          <cell r="Q332"/>
          <cell r="R332"/>
          <cell r="S332" t="str">
            <v>SAO PAULO</v>
          </cell>
          <cell r="T332" t="str">
            <v>SP</v>
          </cell>
          <cell r="U332"/>
          <cell r="V332" t="str">
            <v>ERSP</v>
          </cell>
          <cell r="W332">
            <v>45265.250254629602</v>
          </cell>
        </row>
        <row r="333">
          <cell r="A333" t="str">
            <v>PREVICOKE</v>
          </cell>
          <cell r="B333" t="str">
            <v>32.210.759/0001-95</v>
          </cell>
          <cell r="C333" t="str">
            <v>NORMAL - EM FUNCIONAMENTO</v>
          </cell>
          <cell r="D333" t="str">
            <v>NORMAL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300000072921987</v>
          </cell>
          <cell r="J333">
            <v>32421</v>
          </cell>
          <cell r="K333">
            <v>1988</v>
          </cell>
          <cell r="L333" t="str">
            <v>outubro</v>
          </cell>
          <cell r="M333">
            <v>32505</v>
          </cell>
          <cell r="N333"/>
          <cell r="O333">
            <v>3</v>
          </cell>
          <cell r="P333">
            <v>4</v>
          </cell>
          <cell r="Q333" t="str">
            <v>PRAIA DE BOTAFOGO 374 - 10º ANDAR</v>
          </cell>
          <cell r="R333" t="str">
            <v>22.250-040</v>
          </cell>
          <cell r="S333" t="str">
            <v>RIO DE JANEIRO</v>
          </cell>
          <cell r="T333" t="str">
            <v>RJ</v>
          </cell>
          <cell r="U333" t="str">
            <v>WWW.PREVICOKE.COM</v>
          </cell>
          <cell r="V333" t="str">
            <v>ERRJ</v>
          </cell>
          <cell r="W333">
            <v>45265.250254629602</v>
          </cell>
        </row>
        <row r="334">
          <cell r="A334" t="str">
            <v>PREVIDA</v>
          </cell>
          <cell r="B334" t="str">
            <v>59.283.051/0001-10</v>
          </cell>
          <cell r="C334" t="str">
            <v>ENCERRADA - POR INICIATIVA DA EFPC</v>
          </cell>
          <cell r="D334" t="str">
            <v>ENCERRADA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300000065171987</v>
          </cell>
          <cell r="J334">
            <v>32315</v>
          </cell>
          <cell r="K334">
            <v>1988</v>
          </cell>
          <cell r="L334" t="str">
            <v>junho</v>
          </cell>
          <cell r="M334">
            <v>32364</v>
          </cell>
          <cell r="N334">
            <v>41639</v>
          </cell>
          <cell r="O334">
            <v>0</v>
          </cell>
          <cell r="P334">
            <v>0</v>
          </cell>
          <cell r="Q334" t="str">
            <v>AV PAULISTA 1274 3   ANDAR</v>
          </cell>
          <cell r="R334" t="str">
            <v>01.310-925</v>
          </cell>
          <cell r="S334" t="str">
            <v>SAO PAULO</v>
          </cell>
          <cell r="T334" t="str">
            <v>SP</v>
          </cell>
          <cell r="U334"/>
          <cell r="V334" t="str">
            <v>ERSP</v>
          </cell>
          <cell r="W334">
            <v>45265.250254629602</v>
          </cell>
        </row>
        <row r="335">
          <cell r="A335" t="str">
            <v>PREVIDÊNCIA USIMINAS</v>
          </cell>
          <cell r="B335" t="str">
            <v>16.619.488/0001-70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3018531979</v>
          </cell>
          <cell r="J335">
            <v>29129</v>
          </cell>
          <cell r="K335">
            <v>1979</v>
          </cell>
          <cell r="L335" t="str">
            <v>outubro</v>
          </cell>
          <cell r="M335">
            <v>26539</v>
          </cell>
          <cell r="N335"/>
          <cell r="O335">
            <v>4</v>
          </cell>
          <cell r="P335">
            <v>13</v>
          </cell>
          <cell r="Q335" t="str">
            <v>AV. CONTORNO</v>
          </cell>
          <cell r="R335" t="str">
            <v>30.110-044</v>
          </cell>
          <cell r="S335" t="str">
            <v>BELO HORIZONTE</v>
          </cell>
          <cell r="T335" t="str">
            <v>MG</v>
          </cell>
          <cell r="U335" t="str">
            <v>WWW.PREVIDENCIAUSIMINAS.COM</v>
          </cell>
          <cell r="V335" t="str">
            <v>ERMG</v>
          </cell>
          <cell r="W335">
            <v>45265.250254629602</v>
          </cell>
        </row>
        <row r="336">
          <cell r="A336" t="str">
            <v>PREVIDEXXONMOBIL</v>
          </cell>
          <cell r="B336" t="str">
            <v>10.535.934/0001-81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4.4000002274200872E+16</v>
          </cell>
          <cell r="J336">
            <v>39734</v>
          </cell>
          <cell r="K336">
            <v>2008</v>
          </cell>
          <cell r="L336" t="str">
            <v>outubro</v>
          </cell>
          <cell r="M336">
            <v>40057</v>
          </cell>
          <cell r="N336"/>
          <cell r="O336">
            <v>2</v>
          </cell>
          <cell r="P336">
            <v>3</v>
          </cell>
          <cell r="Q336" t="str">
            <v>COMENDADOR ARAUJO Nº 499, 4º ANDAR, CONJ. 401 A 408</v>
          </cell>
          <cell r="R336" t="str">
            <v>80.420-000</v>
          </cell>
          <cell r="S336" t="str">
            <v>CURITIBA</v>
          </cell>
          <cell r="T336" t="str">
            <v>PR</v>
          </cell>
          <cell r="U336" t="str">
            <v>HTTPS://WWW.PORTAL-HRO.COM.BR/PORTAL/SITE/EXXONMOBIL/HOME.ASPX</v>
          </cell>
          <cell r="V336" t="str">
            <v>ERRS</v>
          </cell>
          <cell r="W336">
            <v>45265.250254629602</v>
          </cell>
        </row>
        <row r="337">
          <cell r="A337" t="str">
            <v>PREVI-ERICSSON</v>
          </cell>
          <cell r="B337" t="str">
            <v>67.142.521/0001-54</v>
          </cell>
          <cell r="C337" t="str">
            <v>NORMAL - EM FUNCIONAMENTO</v>
          </cell>
          <cell r="D337" t="str">
            <v>NORMAL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240000034031991</v>
          </cell>
          <cell r="J337">
            <v>33569</v>
          </cell>
          <cell r="K337">
            <v>1991</v>
          </cell>
          <cell r="L337" t="str">
            <v>novembro</v>
          </cell>
          <cell r="M337">
            <v>33695</v>
          </cell>
          <cell r="N337"/>
          <cell r="O337">
            <v>3</v>
          </cell>
          <cell r="P337">
            <v>5</v>
          </cell>
          <cell r="Q337" t="str">
            <v>AV. NICOLAS BOER</v>
          </cell>
          <cell r="R337" t="str">
            <v>01.140-060</v>
          </cell>
          <cell r="S337" t="str">
            <v>SAO PAULO</v>
          </cell>
          <cell r="T337" t="str">
            <v>SP</v>
          </cell>
          <cell r="U337" t="str">
            <v>WWW.PREVIERICSSON.COM.BR</v>
          </cell>
          <cell r="V337" t="str">
            <v>ERSP</v>
          </cell>
          <cell r="W337">
            <v>45265.250254629602</v>
          </cell>
        </row>
        <row r="338">
          <cell r="A338" t="str">
            <v>PREVIFF</v>
          </cell>
          <cell r="B338" t="str">
            <v>32.316.994/0001-46</v>
          </cell>
          <cell r="C338" t="str">
            <v>ENCERRADA - POR INICIATIVA DA EFPC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3000000200689</v>
          </cell>
          <cell r="J338">
            <v>32946</v>
          </cell>
          <cell r="K338">
            <v>1990</v>
          </cell>
          <cell r="L338" t="str">
            <v>março</v>
          </cell>
          <cell r="M338">
            <v>33117</v>
          </cell>
          <cell r="N338">
            <v>40746</v>
          </cell>
          <cell r="O338">
            <v>0</v>
          </cell>
          <cell r="P338">
            <v>0</v>
          </cell>
          <cell r="Q338" t="str">
            <v>AV BRASIL 22351</v>
          </cell>
          <cell r="R338" t="str">
            <v>21.670-000</v>
          </cell>
          <cell r="S338" t="str">
            <v>RIO DE JANEIRO</v>
          </cell>
          <cell r="T338" t="str">
            <v>RJ</v>
          </cell>
          <cell r="U338"/>
          <cell r="V338" t="str">
            <v>ERRJ</v>
          </cell>
          <cell r="W338">
            <v>45265.250254629602</v>
          </cell>
        </row>
        <row r="339">
          <cell r="A339" t="str">
            <v>PREVIG</v>
          </cell>
          <cell r="B339" t="str">
            <v>05.341.008/0001-35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4.400000035520024E+16</v>
          </cell>
          <cell r="J339">
            <v>37515</v>
          </cell>
          <cell r="K339">
            <v>2002</v>
          </cell>
          <cell r="L339" t="str">
            <v>setembro</v>
          </cell>
          <cell r="M339">
            <v>37561</v>
          </cell>
          <cell r="N339"/>
          <cell r="O339">
            <v>2</v>
          </cell>
          <cell r="P339">
            <v>9</v>
          </cell>
          <cell r="Q339" t="str">
            <v>RUA EMILIO BLUM</v>
          </cell>
          <cell r="R339" t="str">
            <v>88.020-010</v>
          </cell>
          <cell r="S339" t="str">
            <v>FLORIANOPOLIS</v>
          </cell>
          <cell r="T339" t="str">
            <v>SC</v>
          </cell>
          <cell r="U339" t="str">
            <v>WWW.PREVIG.ORG.BR</v>
          </cell>
          <cell r="V339" t="str">
            <v>ERRS</v>
          </cell>
          <cell r="W339">
            <v>45265.250254629602</v>
          </cell>
        </row>
        <row r="340">
          <cell r="A340" t="str">
            <v>PREVI-GM</v>
          </cell>
          <cell r="B340" t="str">
            <v>53.710.968/0001-78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300000000175485</v>
          </cell>
          <cell r="J340">
            <v>31184</v>
          </cell>
          <cell r="K340">
            <v>1985</v>
          </cell>
          <cell r="L340" t="str">
            <v>maio</v>
          </cell>
          <cell r="M340">
            <v>31413</v>
          </cell>
          <cell r="N340"/>
          <cell r="O340">
            <v>1</v>
          </cell>
          <cell r="P340">
            <v>1</v>
          </cell>
          <cell r="Q340" t="str">
            <v>AV GOIAS</v>
          </cell>
          <cell r="R340" t="str">
            <v>09.550-900</v>
          </cell>
          <cell r="S340" t="str">
            <v>SAO CAETANO DO SUL</v>
          </cell>
          <cell r="T340" t="str">
            <v>SP</v>
          </cell>
          <cell r="U340" t="str">
            <v>HTTPS://PREVIGM.PARTICIPANTE.COM.BR</v>
          </cell>
          <cell r="V340" t="str">
            <v>ERSP</v>
          </cell>
          <cell r="W340">
            <v>45265.250254629602</v>
          </cell>
        </row>
        <row r="341">
          <cell r="A341" t="str">
            <v>PREVIHONDA</v>
          </cell>
          <cell r="B341" t="str">
            <v>02.753.313/0001-46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4400000038548837</v>
          </cell>
          <cell r="J341">
            <v>36035</v>
          </cell>
          <cell r="K341">
            <v>1998</v>
          </cell>
          <cell r="L341" t="str">
            <v>agosto</v>
          </cell>
          <cell r="M341">
            <v>36055</v>
          </cell>
          <cell r="N341"/>
          <cell r="O341">
            <v>2</v>
          </cell>
          <cell r="P341">
            <v>9</v>
          </cell>
          <cell r="Q341" t="str">
            <v>ESTRADA MUNICIPAL VALÊNCIO CALEGARI</v>
          </cell>
          <cell r="R341" t="str">
            <v>13.181-903</v>
          </cell>
          <cell r="S341" t="str">
            <v>SUMARE</v>
          </cell>
          <cell r="T341" t="str">
            <v>SP</v>
          </cell>
          <cell r="U341" t="str">
            <v>HTTPS://PREVIHONDA.COM.BR/</v>
          </cell>
          <cell r="V341" t="str">
            <v>ERSP</v>
          </cell>
          <cell r="W341">
            <v>45265.250254629602</v>
          </cell>
        </row>
        <row r="342">
          <cell r="A342" t="str">
            <v>PREVIK</v>
          </cell>
          <cell r="B342" t="str">
            <v>32.409.227/0001-81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Instituidor</v>
          </cell>
          <cell r="G342" t="str">
            <v>Instituidor</v>
          </cell>
          <cell r="H342" t="str">
            <v>Não</v>
          </cell>
          <cell r="I342">
            <v>4.4011005992201848E+16</v>
          </cell>
          <cell r="J342">
            <v>43447</v>
          </cell>
          <cell r="K342">
            <v>2018</v>
          </cell>
          <cell r="L342" t="str">
            <v>dezembro</v>
          </cell>
          <cell r="M342">
            <v>43626</v>
          </cell>
          <cell r="N342"/>
          <cell r="O342">
            <v>1</v>
          </cell>
          <cell r="P342">
            <v>1</v>
          </cell>
          <cell r="Q342" t="str">
            <v>AVENIDA DESEMBARGADOR VITOR LIMA</v>
          </cell>
          <cell r="R342" t="str">
            <v>88.040-400</v>
          </cell>
          <cell r="S342" t="str">
            <v>FLORIANOPOLIS</v>
          </cell>
          <cell r="T342" t="str">
            <v>SC</v>
          </cell>
          <cell r="U342" t="str">
            <v>WWW.PREVIK.COM.BR</v>
          </cell>
          <cell r="V342" t="str">
            <v>ERRS</v>
          </cell>
          <cell r="W342">
            <v>45265.250254629602</v>
          </cell>
        </row>
        <row r="343">
          <cell r="A343" t="str">
            <v>PREVIKODAK</v>
          </cell>
          <cell r="B343" t="str">
            <v>59.484.378/0001-50</v>
          </cell>
          <cell r="C343" t="str">
            <v>ENCERRADA - POR INICIATIVA DA EFPC</v>
          </cell>
          <cell r="D343" t="str">
            <v>ENCERRADA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300000071211987</v>
          </cell>
          <cell r="J343">
            <v>32352</v>
          </cell>
          <cell r="K343">
            <v>1988</v>
          </cell>
          <cell r="L343" t="str">
            <v>julho</v>
          </cell>
          <cell r="M343">
            <v>32513</v>
          </cell>
          <cell r="N343">
            <v>42401</v>
          </cell>
          <cell r="O343">
            <v>0</v>
          </cell>
          <cell r="P343">
            <v>0</v>
          </cell>
          <cell r="Q343" t="str">
            <v>ROD PRESIDENTE DUTRA - KM 154,7</v>
          </cell>
          <cell r="R343" t="str">
            <v>12.240-420</v>
          </cell>
          <cell r="S343" t="str">
            <v>SAO JOSE DOS CAMPOS</v>
          </cell>
          <cell r="T343" t="str">
            <v>SP</v>
          </cell>
          <cell r="U343" t="str">
            <v>WWW.PREVIKODAK.COM.BR</v>
          </cell>
          <cell r="V343" t="str">
            <v>ERSP</v>
          </cell>
          <cell r="W343">
            <v>45265.250254629602</v>
          </cell>
        </row>
        <row r="344">
          <cell r="A344" t="str">
            <v>PREVILAVORO</v>
          </cell>
          <cell r="B344" t="str">
            <v>00.372.082/0001-03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440000036461994</v>
          </cell>
          <cell r="J344">
            <v>34648</v>
          </cell>
          <cell r="K344">
            <v>1994</v>
          </cell>
          <cell r="L344" t="str">
            <v>novembro</v>
          </cell>
          <cell r="M344">
            <v>34842</v>
          </cell>
          <cell r="N344">
            <v>39636</v>
          </cell>
          <cell r="O344">
            <v>0</v>
          </cell>
          <cell r="P344">
            <v>0</v>
          </cell>
          <cell r="Q344"/>
          <cell r="R344"/>
          <cell r="S344" t="str">
            <v>SAO PAULO</v>
          </cell>
          <cell r="T344" t="str">
            <v>SP</v>
          </cell>
          <cell r="U344"/>
          <cell r="V344" t="str">
            <v>ERSP</v>
          </cell>
          <cell r="W344">
            <v>45265.250254629602</v>
          </cell>
        </row>
        <row r="345">
          <cell r="A345" t="str">
            <v>PREVILEAF</v>
          </cell>
          <cell r="B345" t="str">
            <v>01.496.619/0001-00</v>
          </cell>
          <cell r="C345" t="str">
            <v>ENCERRADA - POR INICIATIVA DA EFPC</v>
          </cell>
          <cell r="D345" t="str">
            <v>ENCERRADA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4.4000005350199656E+16</v>
          </cell>
          <cell r="J345">
            <v>35249</v>
          </cell>
          <cell r="K345">
            <v>1996</v>
          </cell>
          <cell r="L345" t="str">
            <v>julho</v>
          </cell>
          <cell r="M345">
            <v>35373</v>
          </cell>
          <cell r="N345">
            <v>42522</v>
          </cell>
          <cell r="O345">
            <v>0</v>
          </cell>
          <cell r="P345">
            <v>0</v>
          </cell>
          <cell r="Q345" t="str">
            <v>ROD BR 471 S/N KM 129,800</v>
          </cell>
          <cell r="R345" t="str">
            <v>96.835-642</v>
          </cell>
          <cell r="S345" t="str">
            <v>SANTA CRUZ DO SUL</v>
          </cell>
          <cell r="T345" t="str">
            <v>RS</v>
          </cell>
          <cell r="U345"/>
          <cell r="V345" t="str">
            <v>ERRS</v>
          </cell>
          <cell r="W345">
            <v>45265.250254629602</v>
          </cell>
        </row>
        <row r="346">
          <cell r="A346" t="str">
            <v>PREVILIQUID</v>
          </cell>
          <cell r="B346" t="str">
            <v>68.734.821/0001-95</v>
          </cell>
          <cell r="C346" t="str">
            <v>ENCERRADA - POR CANCELAMENTO</v>
          </cell>
          <cell r="D346" t="str">
            <v>ENCERRADA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24000059461991</v>
          </cell>
          <cell r="J346">
            <v>33801</v>
          </cell>
          <cell r="K346">
            <v>1992</v>
          </cell>
          <cell r="L346" t="str">
            <v>julho</v>
          </cell>
          <cell r="M346">
            <v>33983</v>
          </cell>
          <cell r="N346">
            <v>35453</v>
          </cell>
          <cell r="O346">
            <v>0</v>
          </cell>
          <cell r="P346">
            <v>0</v>
          </cell>
          <cell r="Q346"/>
          <cell r="R346"/>
          <cell r="S346" t="str">
            <v>RIO DE JANEIRO</v>
          </cell>
          <cell r="T346" t="str">
            <v>RJ</v>
          </cell>
          <cell r="U346"/>
          <cell r="V346" t="str">
            <v>ERRJ</v>
          </cell>
          <cell r="W346">
            <v>45265.250254629602</v>
          </cell>
        </row>
        <row r="347">
          <cell r="A347" t="str">
            <v>PREVILLARES</v>
          </cell>
          <cell r="B347" t="str">
            <v>61.580.874/0001-50</v>
          </cell>
          <cell r="C347" t="str">
            <v>ENCERRADA - POR INICIATIVA DA EFPC</v>
          </cell>
          <cell r="D347" t="str">
            <v>ENCERRADA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300000006481989</v>
          </cell>
          <cell r="J347">
            <v>32783</v>
          </cell>
          <cell r="K347">
            <v>1989</v>
          </cell>
          <cell r="L347" t="str">
            <v>outubro</v>
          </cell>
          <cell r="M347">
            <v>32905</v>
          </cell>
          <cell r="N347">
            <v>39798</v>
          </cell>
          <cell r="O347">
            <v>0</v>
          </cell>
          <cell r="P347">
            <v>0</v>
          </cell>
          <cell r="Q347"/>
          <cell r="R347"/>
          <cell r="S347" t="str">
            <v>SAO PAULO</v>
          </cell>
          <cell r="T347" t="str">
            <v>SP</v>
          </cell>
          <cell r="U347"/>
          <cell r="V347" t="str">
            <v>ERSP</v>
          </cell>
          <cell r="W347">
            <v>45265.250254629602</v>
          </cell>
        </row>
        <row r="348">
          <cell r="A348" t="str">
            <v>PREVILLOYDS</v>
          </cell>
          <cell r="B348" t="str">
            <v>62.265.723/0001-70</v>
          </cell>
          <cell r="C348" t="str">
            <v>ENCERRADA - POR INICIATIVA DA EFPC</v>
          </cell>
          <cell r="D348" t="str">
            <v>ENCERRADA</v>
          </cell>
          <cell r="E348" t="str">
            <v>LC 109</v>
          </cell>
          <cell r="F348" t="str">
            <v>Privada</v>
          </cell>
          <cell r="G348" t="str">
            <v>Privado</v>
          </cell>
          <cell r="H348" t="str">
            <v>Não</v>
          </cell>
          <cell r="I348">
            <v>2105891988</v>
          </cell>
          <cell r="J348">
            <v>32898</v>
          </cell>
          <cell r="K348">
            <v>1990</v>
          </cell>
          <cell r="L348" t="str">
            <v>janeiro</v>
          </cell>
          <cell r="M348">
            <v>33025</v>
          </cell>
          <cell r="N348">
            <v>43521</v>
          </cell>
          <cell r="O348">
            <v>0</v>
          </cell>
          <cell r="P348">
            <v>0</v>
          </cell>
          <cell r="Q348" t="str">
            <v>AV. BRIGADEIRO FARIA LIMA, 3.064 - 2º ANDAR</v>
          </cell>
          <cell r="R348" t="str">
            <v>01.451-000</v>
          </cell>
          <cell r="S348" t="str">
            <v>SAO PAULO</v>
          </cell>
          <cell r="T348" t="str">
            <v>SP</v>
          </cell>
          <cell r="U348"/>
          <cell r="V348" t="str">
            <v>ERSP</v>
          </cell>
          <cell r="W348">
            <v>45265.250254629602</v>
          </cell>
        </row>
        <row r="349">
          <cell r="A349" t="str">
            <v>PREVIM</v>
          </cell>
          <cell r="B349" t="str">
            <v>31.153.117/0001-39</v>
          </cell>
          <cell r="C349" t="str">
            <v>NORMAL - EM FUNCIONAMENTO</v>
          </cell>
          <cell r="D349" t="str">
            <v>NORMAL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3000000558786</v>
          </cell>
          <cell r="J349">
            <v>32331</v>
          </cell>
          <cell r="K349">
            <v>1988</v>
          </cell>
          <cell r="L349" t="str">
            <v>julho</v>
          </cell>
          <cell r="M349">
            <v>32515</v>
          </cell>
          <cell r="N349"/>
          <cell r="O349">
            <v>2</v>
          </cell>
          <cell r="P349">
            <v>3</v>
          </cell>
          <cell r="Q349" t="str">
            <v>AV DAS AMERICAS 700 BL.4/S 101-332 PARTE</v>
          </cell>
          <cell r="R349" t="str">
            <v>22.640-100</v>
          </cell>
          <cell r="S349" t="str">
            <v>RIO DE JANEIRO</v>
          </cell>
          <cell r="T349" t="str">
            <v>RJ</v>
          </cell>
          <cell r="U349" t="str">
            <v>WWW.PREVIM.COM.BR</v>
          </cell>
          <cell r="V349" t="str">
            <v>ERRJ</v>
          </cell>
          <cell r="W349">
            <v>45265.250254629602</v>
          </cell>
        </row>
        <row r="350">
          <cell r="A350" t="str">
            <v>PREVIMA</v>
          </cell>
          <cell r="B350" t="str">
            <v>00.748.470/0001-38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4400000031995</v>
          </cell>
          <cell r="J350">
            <v>34751</v>
          </cell>
          <cell r="K350">
            <v>1995</v>
          </cell>
          <cell r="L350" t="str">
            <v>fevereiro</v>
          </cell>
          <cell r="M350">
            <v>34941</v>
          </cell>
          <cell r="N350">
            <v>42450</v>
          </cell>
          <cell r="O350">
            <v>0</v>
          </cell>
          <cell r="P350">
            <v>0</v>
          </cell>
          <cell r="Q350" t="str">
            <v>REPUBLICA DO CHILE, 230/13 ANDAR - PARTE</v>
          </cell>
          <cell r="R350" t="str">
            <v>20.031-919</v>
          </cell>
          <cell r="S350" t="str">
            <v>RIO DE JANEIRO</v>
          </cell>
          <cell r="T350" t="str">
            <v>RJ</v>
          </cell>
          <cell r="U350" t="str">
            <v>WWW.PREVIMA.COM.BR</v>
          </cell>
          <cell r="V350" t="str">
            <v>ERRJ</v>
          </cell>
          <cell r="W350">
            <v>45265.250254629602</v>
          </cell>
        </row>
        <row r="351">
          <cell r="A351" t="str">
            <v>PREVIMAT</v>
          </cell>
          <cell r="B351" t="str">
            <v>70.499.561/0001-62</v>
          </cell>
          <cell r="C351" t="str">
            <v>ENCERRADA - POR CANCELAMENTO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340000004471993</v>
          </cell>
          <cell r="J351">
            <v>34170</v>
          </cell>
          <cell r="K351">
            <v>1993</v>
          </cell>
          <cell r="L351" t="str">
            <v>julho</v>
          </cell>
          <cell r="M351">
            <v>34354</v>
          </cell>
          <cell r="N351">
            <v>37958</v>
          </cell>
          <cell r="O351">
            <v>0</v>
          </cell>
          <cell r="P351">
            <v>0</v>
          </cell>
          <cell r="Q351"/>
          <cell r="R351"/>
          <cell r="S351" t="str">
            <v>CUIABA</v>
          </cell>
          <cell r="T351" t="str">
            <v>MT</v>
          </cell>
          <cell r="U351"/>
          <cell r="V351" t="str">
            <v>ERMG</v>
          </cell>
          <cell r="W351">
            <v>45265.250254629602</v>
          </cell>
        </row>
        <row r="352">
          <cell r="A352" t="str">
            <v>PREVINA</v>
          </cell>
          <cell r="B352" t="str">
            <v>45.659.839/0001-74</v>
          </cell>
          <cell r="C352" t="str">
            <v>AUTORIZADA - AGUARDANDO INÍCIO DE FUNCIONAMENTO</v>
          </cell>
          <cell r="D352" t="str">
            <v>AUTORIZADA</v>
          </cell>
          <cell r="E352" t="str">
            <v>LC 109</v>
          </cell>
          <cell r="F352" t="str">
            <v>Instituidor</v>
          </cell>
          <cell r="G352" t="str">
            <v>Instituidor</v>
          </cell>
          <cell r="H352" t="str">
            <v>Não</v>
          </cell>
          <cell r="I352">
            <v>4.4011006227202064E+16</v>
          </cell>
          <cell r="J352">
            <v>44316</v>
          </cell>
          <cell r="K352">
            <v>2021</v>
          </cell>
          <cell r="L352" t="str">
            <v>abril</v>
          </cell>
          <cell r="M352"/>
          <cell r="N352"/>
          <cell r="O352">
            <v>0</v>
          </cell>
          <cell r="P352">
            <v>0</v>
          </cell>
          <cell r="Q352" t="str">
            <v>RUA TAGUÁ</v>
          </cell>
          <cell r="R352" t="str">
            <v>01.508-010</v>
          </cell>
          <cell r="S352" t="str">
            <v>SAO PAULO</v>
          </cell>
          <cell r="T352" t="str">
            <v>SP</v>
          </cell>
          <cell r="U352"/>
          <cell r="V352" t="str">
            <v>ERSP</v>
          </cell>
          <cell r="W352">
            <v>45265.250254629602</v>
          </cell>
        </row>
        <row r="353">
          <cell r="A353" t="str">
            <v>PREVINDUS</v>
          </cell>
          <cell r="B353" t="str">
            <v>00.576.685/0001-19</v>
          </cell>
          <cell r="C353" t="str">
            <v>NORMAL - EM FUNCIONAMENTO</v>
          </cell>
          <cell r="D353" t="str">
            <v>NORMAL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4.4000003384199408E+16</v>
          </cell>
          <cell r="J353">
            <v>34667</v>
          </cell>
          <cell r="K353">
            <v>1994</v>
          </cell>
          <cell r="L353" t="str">
            <v>novembro</v>
          </cell>
          <cell r="M353">
            <v>34694</v>
          </cell>
          <cell r="N353"/>
          <cell r="O353">
            <v>9</v>
          </cell>
          <cell r="P353">
            <v>10</v>
          </cell>
          <cell r="Q353" t="str">
            <v>RUA  SANTA LUZIA                        735   8 ANDAR</v>
          </cell>
          <cell r="R353" t="str">
            <v>20.030-041</v>
          </cell>
          <cell r="S353" t="str">
            <v>RIO DE JANEIRO</v>
          </cell>
          <cell r="T353" t="str">
            <v>RJ</v>
          </cell>
          <cell r="U353" t="str">
            <v>www.previndus.com.br</v>
          </cell>
          <cell r="V353" t="str">
            <v>ERRJ</v>
          </cell>
          <cell r="W353">
            <v>45265.250254629602</v>
          </cell>
        </row>
        <row r="354">
          <cell r="A354" t="str">
            <v>PREVINOR</v>
          </cell>
          <cell r="B354" t="str">
            <v>32.084.519/0001-91</v>
          </cell>
          <cell r="C354" t="str">
            <v>NORMAL - EM FUNCIONAMENTO</v>
          </cell>
          <cell r="D354" t="str">
            <v>NORMAL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300000075101987</v>
          </cell>
          <cell r="J354">
            <v>32437</v>
          </cell>
          <cell r="K354">
            <v>1988</v>
          </cell>
          <cell r="L354" t="str">
            <v>outubro</v>
          </cell>
          <cell r="M354">
            <v>32448</v>
          </cell>
          <cell r="N354"/>
          <cell r="O354">
            <v>1</v>
          </cell>
          <cell r="P354">
            <v>0</v>
          </cell>
          <cell r="Q354" t="str">
            <v>AVENIDA ALMIRANTE BARROSO, Nº 63 - SALA 1805</v>
          </cell>
          <cell r="R354" t="str">
            <v>20.031-003</v>
          </cell>
          <cell r="S354" t="str">
            <v>RIO DE JANEIRO</v>
          </cell>
          <cell r="T354" t="str">
            <v>RJ</v>
          </cell>
          <cell r="U354"/>
          <cell r="V354" t="str">
            <v>ERRJ</v>
          </cell>
          <cell r="W354">
            <v>45265.250254629602</v>
          </cell>
        </row>
        <row r="355">
          <cell r="A355" t="str">
            <v>PREVINORTE</v>
          </cell>
          <cell r="B355" t="str">
            <v>03.637.154/0001-87</v>
          </cell>
          <cell r="C355" t="str">
            <v>NORMAL - EM FUNCIONAMENTO</v>
          </cell>
          <cell r="D355" t="str">
            <v>NORMAL</v>
          </cell>
          <cell r="E355" t="str">
            <v>LC 108 / LC 109</v>
          </cell>
          <cell r="F355" t="str">
            <v>Pública Federal</v>
          </cell>
          <cell r="G355" t="str">
            <v>Público</v>
          </cell>
          <cell r="H355" t="str">
            <v>Não</v>
          </cell>
          <cell r="I355">
            <v>4.4011002042201936E+16</v>
          </cell>
          <cell r="J355">
            <v>32247</v>
          </cell>
          <cell r="K355">
            <v>1988</v>
          </cell>
          <cell r="L355" t="str">
            <v>abril</v>
          </cell>
          <cell r="M355">
            <v>32325</v>
          </cell>
          <cell r="N355"/>
          <cell r="O355">
            <v>6</v>
          </cell>
          <cell r="P355">
            <v>4</v>
          </cell>
          <cell r="Q355" t="str">
            <v>SCN  QUADRA 01 BLOCO C  SALAS 801/814</v>
          </cell>
          <cell r="R355" t="str">
            <v>70.310-500</v>
          </cell>
          <cell r="S355" t="str">
            <v>BRASILIA</v>
          </cell>
          <cell r="T355" t="str">
            <v>DF</v>
          </cell>
          <cell r="U355" t="str">
            <v>WWW.PREVINORTE.COM.BR</v>
          </cell>
          <cell r="V355" t="str">
            <v>ERDF</v>
          </cell>
          <cell r="W355">
            <v>45265.250254629602</v>
          </cell>
        </row>
        <row r="356">
          <cell r="A356" t="str">
            <v>PREVIP</v>
          </cell>
          <cell r="B356" t="str">
            <v>00.550.644/0001-53</v>
          </cell>
          <cell r="C356" t="str">
            <v>NORMAL - EM FUNCIONAMENTO</v>
          </cell>
          <cell r="D356" t="str">
            <v>NORMAL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8400000041695</v>
          </cell>
          <cell r="J356">
            <v>34754</v>
          </cell>
          <cell r="K356">
            <v>1995</v>
          </cell>
          <cell r="L356" t="str">
            <v>fevereiro</v>
          </cell>
          <cell r="M356">
            <v>34820</v>
          </cell>
          <cell r="N356"/>
          <cell r="O356">
            <v>1</v>
          </cell>
          <cell r="P356">
            <v>4</v>
          </cell>
          <cell r="Q356" t="str">
            <v>SP 340 KM 171</v>
          </cell>
          <cell r="R356" t="str">
            <v>13.840-970</v>
          </cell>
          <cell r="S356" t="str">
            <v>NÃO INFORMADO</v>
          </cell>
          <cell r="T356" t="str">
            <v>SP</v>
          </cell>
          <cell r="U356" t="str">
            <v>WWW.PREVIP.COM.BR</v>
          </cell>
          <cell r="V356" t="str">
            <v>ERSP</v>
          </cell>
          <cell r="W356">
            <v>45265.250254629602</v>
          </cell>
        </row>
        <row r="357">
          <cell r="A357" t="str">
            <v>PREVIPLAN</v>
          </cell>
          <cell r="B357" t="str">
            <v>54.607.478/0001-03</v>
          </cell>
          <cell r="C357" t="str">
            <v>NORMAL - EM FUNCIONAMENTO</v>
          </cell>
          <cell r="D357" t="str">
            <v>NORMAL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300000016561984</v>
          </cell>
          <cell r="J357">
            <v>31169</v>
          </cell>
          <cell r="K357">
            <v>1985</v>
          </cell>
          <cell r="L357" t="str">
            <v>maio</v>
          </cell>
          <cell r="M357">
            <v>31352</v>
          </cell>
          <cell r="N357"/>
          <cell r="O357">
            <v>1</v>
          </cell>
          <cell r="P357">
            <v>16</v>
          </cell>
          <cell r="Q357" t="str">
            <v>AV. DAS NACOES UNIDAS, Nº 18001- 6º ANDAR</v>
          </cell>
          <cell r="R357" t="str">
            <v>04.795-900</v>
          </cell>
          <cell r="S357" t="str">
            <v>SAO PAULO</v>
          </cell>
          <cell r="T357" t="str">
            <v>SP</v>
          </cell>
          <cell r="U357" t="str">
            <v>WWW.PREVIPLAN.COM.BR</v>
          </cell>
          <cell r="V357" t="str">
            <v>ERSP</v>
          </cell>
          <cell r="W357">
            <v>45265.250254629602</v>
          </cell>
        </row>
        <row r="358">
          <cell r="A358" t="str">
            <v>PREVIQ</v>
          </cell>
          <cell r="B358" t="str">
            <v>32.088.783/0001-01</v>
          </cell>
          <cell r="C358" t="str">
            <v>ENCERRADA - POR INCORPORAÇÃO</v>
          </cell>
          <cell r="D358" t="str">
            <v>ENCERRADA</v>
          </cell>
          <cell r="E358" t="str">
            <v>LC 109</v>
          </cell>
          <cell r="F358" t="str">
            <v>Privada</v>
          </cell>
          <cell r="G358" t="str">
            <v>Privado</v>
          </cell>
          <cell r="H358" t="str">
            <v>Não</v>
          </cell>
          <cell r="I358">
            <v>3.00000073001987E+16</v>
          </cell>
          <cell r="J358">
            <v>32479</v>
          </cell>
          <cell r="K358">
            <v>1988</v>
          </cell>
          <cell r="L358" t="str">
            <v>dezembro</v>
          </cell>
          <cell r="M358">
            <v>32521</v>
          </cell>
          <cell r="N358">
            <v>40133</v>
          </cell>
          <cell r="O358">
            <v>0</v>
          </cell>
          <cell r="P358">
            <v>0</v>
          </cell>
          <cell r="Q358"/>
          <cell r="R358"/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45265.250254629602</v>
          </cell>
        </row>
        <row r="359">
          <cell r="A359" t="str">
            <v>PREVIRB</v>
          </cell>
          <cell r="B359" t="str">
            <v>29.959.574/0001-73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3018361979</v>
          </cell>
          <cell r="J359">
            <v>28443</v>
          </cell>
          <cell r="K359">
            <v>1977</v>
          </cell>
          <cell r="L359" t="str">
            <v>novembro</v>
          </cell>
          <cell r="M359">
            <v>28466</v>
          </cell>
          <cell r="N359"/>
          <cell r="O359">
            <v>2</v>
          </cell>
          <cell r="P359">
            <v>3</v>
          </cell>
          <cell r="Q359" t="str">
            <v>AV. MARECHAL CAMARA, 160 - SALAS 1633 E 1634</v>
          </cell>
          <cell r="R359" t="str">
            <v>20.020-080</v>
          </cell>
          <cell r="S359" t="str">
            <v>RIO DE JANEIRO</v>
          </cell>
          <cell r="T359" t="str">
            <v>RJ</v>
          </cell>
          <cell r="U359" t="str">
            <v>WWW.PREVIRB.COM.BR</v>
          </cell>
          <cell r="V359" t="str">
            <v>ERRJ</v>
          </cell>
          <cell r="W359">
            <v>45265.250254629602</v>
          </cell>
        </row>
        <row r="360">
          <cell r="A360" t="str">
            <v>PREVIREFINACOES</v>
          </cell>
          <cell r="B360" t="str">
            <v>65.011.272/0001-32</v>
          </cell>
          <cell r="C360" t="str">
            <v>ENCERRADA - POR CANCELAMENTO</v>
          </cell>
          <cell r="D360" t="str">
            <v>ENCERRADA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2400000647790</v>
          </cell>
          <cell r="J360">
            <v>33204</v>
          </cell>
          <cell r="K360">
            <v>1990</v>
          </cell>
          <cell r="L360" t="str">
            <v>novembro</v>
          </cell>
          <cell r="M360">
            <v>33269</v>
          </cell>
          <cell r="N360">
            <v>37942</v>
          </cell>
          <cell r="O360">
            <v>0</v>
          </cell>
          <cell r="P360">
            <v>0</v>
          </cell>
          <cell r="Q360"/>
          <cell r="R360"/>
          <cell r="S360" t="str">
            <v>SAO PAULO</v>
          </cell>
          <cell r="T360" t="str">
            <v>SP</v>
          </cell>
          <cell r="U360"/>
          <cell r="V360" t="str">
            <v>ERSP</v>
          </cell>
          <cell r="W360">
            <v>45265.250254629602</v>
          </cell>
        </row>
        <row r="361">
          <cell r="A361" t="str">
            <v>PREVISAO</v>
          </cell>
          <cell r="B361" t="str">
            <v>51.960.870/0001-43</v>
          </cell>
          <cell r="C361" t="str">
            <v>ENCERRADA - POR CANCELAMENTO</v>
          </cell>
          <cell r="D361" t="str">
            <v>ENCERRADA</v>
          </cell>
          <cell r="E361" t="str">
            <v>LC 109</v>
          </cell>
          <cell r="F361" t="str">
            <v>Privada</v>
          </cell>
          <cell r="G361" t="str">
            <v>Privado</v>
          </cell>
          <cell r="H361" t="str">
            <v>Não</v>
          </cell>
          <cell r="I361">
            <v>106951979</v>
          </cell>
          <cell r="J361">
            <v>29216</v>
          </cell>
          <cell r="K361">
            <v>1979</v>
          </cell>
          <cell r="L361" t="str">
            <v>dezembro</v>
          </cell>
          <cell r="M361">
            <v>29216</v>
          </cell>
          <cell r="N361">
            <v>39134</v>
          </cell>
          <cell r="O361">
            <v>0</v>
          </cell>
          <cell r="P361">
            <v>0</v>
          </cell>
          <cell r="Q361"/>
          <cell r="R361"/>
          <cell r="S361" t="str">
            <v>SAO PAULO</v>
          </cell>
          <cell r="T361" t="str">
            <v>SP</v>
          </cell>
          <cell r="U361"/>
          <cell r="V361" t="str">
            <v>ERSP</v>
          </cell>
          <cell r="W361">
            <v>45265.250254629602</v>
          </cell>
        </row>
        <row r="362">
          <cell r="A362" t="str">
            <v>PREVISC</v>
          </cell>
          <cell r="B362" t="str">
            <v>80.150.857/0001-27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183581980</v>
          </cell>
          <cell r="J362">
            <v>31819</v>
          </cell>
          <cell r="K362">
            <v>1987</v>
          </cell>
          <cell r="L362" t="str">
            <v>fevereiro</v>
          </cell>
          <cell r="M362">
            <v>31959</v>
          </cell>
          <cell r="N362"/>
          <cell r="O362">
            <v>18</v>
          </cell>
          <cell r="P362">
            <v>48</v>
          </cell>
          <cell r="Q362" t="str">
            <v>RODOVIA ADMAR GONZAGA, 2765</v>
          </cell>
          <cell r="R362" t="str">
            <v>88.034-001</v>
          </cell>
          <cell r="S362" t="str">
            <v>FLORIANOPOLIS</v>
          </cell>
          <cell r="T362" t="str">
            <v>SC</v>
          </cell>
          <cell r="U362" t="str">
            <v>WWW.PREVISC.COM.BR</v>
          </cell>
          <cell r="V362" t="str">
            <v>ERRS</v>
          </cell>
          <cell r="W362">
            <v>45265.250254629602</v>
          </cell>
        </row>
        <row r="363">
          <cell r="A363" t="str">
            <v>PREVISCANIA</v>
          </cell>
          <cell r="B363" t="str">
            <v>55.033.450/0001-72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300000008181984</v>
          </cell>
          <cell r="J363">
            <v>31043</v>
          </cell>
          <cell r="K363">
            <v>1984</v>
          </cell>
          <cell r="L363" t="str">
            <v>dezembro</v>
          </cell>
          <cell r="M363">
            <v>31411</v>
          </cell>
          <cell r="N363"/>
          <cell r="O363">
            <v>1</v>
          </cell>
          <cell r="P363">
            <v>3</v>
          </cell>
          <cell r="Q363" t="str">
            <v>AV JOSE ODORIZZI</v>
          </cell>
          <cell r="R363" t="str">
            <v>09.810-902</v>
          </cell>
          <cell r="S363" t="str">
            <v>SAO BERNARDO DO CAMPO</v>
          </cell>
          <cell r="T363" t="str">
            <v>SP</v>
          </cell>
          <cell r="U363" t="str">
            <v>WWW.SCANIA.COM.BR</v>
          </cell>
          <cell r="V363" t="str">
            <v>ERSP</v>
          </cell>
          <cell r="W363">
            <v>45265.250254629602</v>
          </cell>
        </row>
        <row r="364">
          <cell r="A364" t="str">
            <v>PREVISERV</v>
          </cell>
          <cell r="B364" t="str">
            <v>31.443.716/0001-97</v>
          </cell>
          <cell r="C364" t="str">
            <v>ENCERRADA - POR INICIATIVA DA EFPC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300000058081987</v>
          </cell>
          <cell r="J364">
            <v>32079</v>
          </cell>
          <cell r="K364">
            <v>1987</v>
          </cell>
          <cell r="L364" t="str">
            <v>outubro</v>
          </cell>
          <cell r="M364">
            <v>32478</v>
          </cell>
          <cell r="N364">
            <v>40932</v>
          </cell>
          <cell r="O364">
            <v>0</v>
          </cell>
          <cell r="P364">
            <v>0</v>
          </cell>
          <cell r="Q364"/>
          <cell r="R364"/>
          <cell r="S364" t="str">
            <v>RIO DE JANEIRO</v>
          </cell>
          <cell r="T364" t="str">
            <v>RJ</v>
          </cell>
          <cell r="U364"/>
          <cell r="V364" t="str">
            <v>ERRJ</v>
          </cell>
          <cell r="W364">
            <v>45265.250254629602</v>
          </cell>
        </row>
        <row r="365">
          <cell r="A365" t="str">
            <v>PREVI-SIEMENS</v>
          </cell>
          <cell r="B365" t="str">
            <v>60.540.440/0001-63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3.0000001821198832E+16</v>
          </cell>
          <cell r="J365">
            <v>32521</v>
          </cell>
          <cell r="K365">
            <v>1989</v>
          </cell>
          <cell r="L365" t="str">
            <v>janeiro</v>
          </cell>
          <cell r="M365">
            <v>32782</v>
          </cell>
          <cell r="N365"/>
          <cell r="O365">
            <v>3</v>
          </cell>
          <cell r="P365">
            <v>12</v>
          </cell>
          <cell r="Q365" t="str">
            <v>AV MUTINGA,</v>
          </cell>
          <cell r="R365" t="str">
            <v>05.110-902</v>
          </cell>
          <cell r="S365" t="str">
            <v>SAO PAULO</v>
          </cell>
          <cell r="T365" t="str">
            <v>SP</v>
          </cell>
          <cell r="U365" t="str">
            <v>WWW.PREVISIEMENS.COM.BR</v>
          </cell>
          <cell r="V365" t="str">
            <v>ERSP</v>
          </cell>
          <cell r="W365">
            <v>45265.250254629602</v>
          </cell>
        </row>
        <row r="366">
          <cell r="A366" t="str">
            <v>PREVISTIHL</v>
          </cell>
          <cell r="B366" t="str">
            <v>91.100.297/0001-12</v>
          </cell>
          <cell r="C366" t="str">
            <v>NORMAL - EM FUNCIONAMENTO</v>
          </cell>
          <cell r="D366" t="str">
            <v>NORMAL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300000062711987</v>
          </cell>
          <cell r="J366">
            <v>32218</v>
          </cell>
          <cell r="K366">
            <v>1988</v>
          </cell>
          <cell r="L366" t="str">
            <v>março</v>
          </cell>
          <cell r="M366">
            <v>32302</v>
          </cell>
          <cell r="N366"/>
          <cell r="O366">
            <v>1</v>
          </cell>
          <cell r="P366">
            <v>1</v>
          </cell>
          <cell r="Q366" t="str">
            <v>AV SAO BORJA</v>
          </cell>
          <cell r="R366" t="str">
            <v>93.032-000</v>
          </cell>
          <cell r="S366" t="str">
            <v>SAO LEOPOLDO</v>
          </cell>
          <cell r="T366" t="str">
            <v>RS</v>
          </cell>
          <cell r="U366" t="str">
            <v>WWW.PORTALPREV.COM.BR/PREVISTIHL</v>
          </cell>
          <cell r="V366" t="str">
            <v>ERRS</v>
          </cell>
          <cell r="W366">
            <v>45265.250254629602</v>
          </cell>
        </row>
        <row r="367">
          <cell r="A367" t="str">
            <v>PREVITDB</v>
          </cell>
          <cell r="B367" t="str">
            <v>58.160.839/0001-77</v>
          </cell>
          <cell r="C367" t="str">
            <v>ENCERRADA - POR INICIATIVA DA EFPC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300000001281989</v>
          </cell>
          <cell r="J367">
            <v>32612</v>
          </cell>
          <cell r="K367">
            <v>1989</v>
          </cell>
          <cell r="L367" t="str">
            <v>abril</v>
          </cell>
          <cell r="M367">
            <v>32721</v>
          </cell>
          <cell r="N367">
            <v>41632</v>
          </cell>
          <cell r="O367">
            <v>0</v>
          </cell>
          <cell r="P367">
            <v>0</v>
          </cell>
          <cell r="Q367" t="str">
            <v>VIA ANHANGUERA, KM 147, CAIXA POSTAL 155</v>
          </cell>
          <cell r="R367" t="str">
            <v>13.486-915</v>
          </cell>
          <cell r="S367" t="str">
            <v>LIMEIRA</v>
          </cell>
          <cell r="T367" t="str">
            <v>SP</v>
          </cell>
          <cell r="U367"/>
          <cell r="V367" t="str">
            <v>ERSP</v>
          </cell>
          <cell r="W367">
            <v>45265.250254629602</v>
          </cell>
        </row>
        <row r="368">
          <cell r="A368" t="str">
            <v>PREVITINTAS</v>
          </cell>
          <cell r="B368" t="str">
            <v>32.531.303/0001-27</v>
          </cell>
          <cell r="C368" t="str">
            <v>ENCERRADA - POR CANCELAMENTO</v>
          </cell>
          <cell r="D368" t="str">
            <v>ENCERRADA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300000000121988</v>
          </cell>
          <cell r="J368">
            <v>32612</v>
          </cell>
          <cell r="K368">
            <v>1989</v>
          </cell>
          <cell r="L368" t="str">
            <v>abril</v>
          </cell>
          <cell r="M368">
            <v>32857</v>
          </cell>
          <cell r="N368">
            <v>36941</v>
          </cell>
          <cell r="O368">
            <v>0</v>
          </cell>
          <cell r="P368">
            <v>0</v>
          </cell>
          <cell r="Q368"/>
          <cell r="R368"/>
          <cell r="S368" t="str">
            <v>SAO GONCALO</v>
          </cell>
          <cell r="T368" t="str">
            <v>RJ</v>
          </cell>
          <cell r="U368"/>
          <cell r="V368" t="str">
            <v>ERRJ</v>
          </cell>
          <cell r="W368">
            <v>45265.250254629602</v>
          </cell>
        </row>
        <row r="369">
          <cell r="A369" t="str">
            <v>PREVI-TOKYO</v>
          </cell>
          <cell r="B369" t="str">
            <v>54.457.817/0001-12</v>
          </cell>
          <cell r="C369" t="str">
            <v>ENCERRADA - POR CANCELAMENTO</v>
          </cell>
          <cell r="D369" t="str">
            <v>ENCERRADA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7442</v>
          </cell>
          <cell r="J369">
            <v>31114</v>
          </cell>
          <cell r="K369">
            <v>1985</v>
          </cell>
          <cell r="L369" t="str">
            <v>março</v>
          </cell>
          <cell r="M369">
            <v>31152</v>
          </cell>
          <cell r="N369">
            <v>35380</v>
          </cell>
          <cell r="O369">
            <v>0</v>
          </cell>
          <cell r="P369">
            <v>0</v>
          </cell>
          <cell r="Q369"/>
          <cell r="R369"/>
          <cell r="S369" t="str">
            <v>SAO PAULO</v>
          </cell>
          <cell r="T369" t="str">
            <v>SP</v>
          </cell>
          <cell r="U369"/>
          <cell r="V369" t="str">
            <v>ERSP</v>
          </cell>
          <cell r="W369">
            <v>45265.250254629602</v>
          </cell>
        </row>
        <row r="370">
          <cell r="A370" t="str">
            <v>PREVIVER</v>
          </cell>
          <cell r="B370" t="str">
            <v>01.329.112/0001-53</v>
          </cell>
          <cell r="C370" t="str">
            <v>ENCERRADA - POR INICIATIVA DA EFPC</v>
          </cell>
          <cell r="D370" t="str">
            <v>ENCERRADA</v>
          </cell>
          <cell r="E370" t="str">
            <v>LC 108 / LC 109</v>
          </cell>
          <cell r="F370" t="str">
            <v>Pública Estadual</v>
          </cell>
          <cell r="G370" t="str">
            <v>Público</v>
          </cell>
          <cell r="H370" t="str">
            <v>Não</v>
          </cell>
          <cell r="I370">
            <v>4.400000134519968E+16</v>
          </cell>
          <cell r="J370">
            <v>35138</v>
          </cell>
          <cell r="K370">
            <v>1996</v>
          </cell>
          <cell r="L370" t="str">
            <v>março</v>
          </cell>
          <cell r="M370">
            <v>35221</v>
          </cell>
          <cell r="N370">
            <v>41110</v>
          </cell>
          <cell r="O370">
            <v>0</v>
          </cell>
          <cell r="P370">
            <v>0</v>
          </cell>
          <cell r="Q370" t="str">
            <v>AV PEDRO RAMALHO, 5700 ¿ BLOCO A 1 TÉRREO</v>
          </cell>
          <cell r="R370" t="str">
            <v>60.743-902</v>
          </cell>
          <cell r="S370" t="str">
            <v>FORTALEZA</v>
          </cell>
          <cell r="T370" t="str">
            <v>CE</v>
          </cell>
          <cell r="U370"/>
          <cell r="V370" t="str">
            <v>ERPE</v>
          </cell>
          <cell r="W370">
            <v>45265.250254629602</v>
          </cell>
        </row>
        <row r="371">
          <cell r="A371" t="str">
            <v>PREVMILL</v>
          </cell>
          <cell r="B371" t="str">
            <v>03.608.315/0001-04</v>
          </cell>
          <cell r="C371" t="str">
            <v>ENCERRADA - POR INICIATIVA DA EFPC</v>
          </cell>
          <cell r="D371" t="str">
            <v>ENCERRADA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4400000390199945</v>
          </cell>
          <cell r="J371">
            <v>36489</v>
          </cell>
          <cell r="K371">
            <v>1999</v>
          </cell>
          <cell r="L371" t="str">
            <v>novembro</v>
          </cell>
          <cell r="M371">
            <v>36526</v>
          </cell>
          <cell r="N371">
            <v>38600</v>
          </cell>
          <cell r="O371">
            <v>0</v>
          </cell>
          <cell r="P371">
            <v>0</v>
          </cell>
          <cell r="Q371"/>
          <cell r="R371"/>
          <cell r="S371" t="str">
            <v>SAO PAULO</v>
          </cell>
          <cell r="T371" t="str">
            <v>SP</v>
          </cell>
          <cell r="U371"/>
          <cell r="V371" t="str">
            <v>ERSP</v>
          </cell>
          <cell r="W371">
            <v>45265.250254629602</v>
          </cell>
        </row>
        <row r="372">
          <cell r="A372" t="str">
            <v>PREVMOBIL</v>
          </cell>
          <cell r="B372" t="str">
            <v>61.359.550/0001-96</v>
          </cell>
          <cell r="C372" t="str">
            <v>ENCERRADA - POR CANCELAMENTO</v>
          </cell>
          <cell r="D372" t="str">
            <v>ENCERRADA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300000000011989</v>
          </cell>
          <cell r="J372">
            <v>32681</v>
          </cell>
          <cell r="K372">
            <v>1989</v>
          </cell>
          <cell r="L372" t="str">
            <v>junho</v>
          </cell>
          <cell r="M372">
            <v>32509</v>
          </cell>
          <cell r="N372">
            <v>38070</v>
          </cell>
          <cell r="O372">
            <v>0</v>
          </cell>
          <cell r="P372">
            <v>0</v>
          </cell>
          <cell r="Q372"/>
          <cell r="R372"/>
          <cell r="S372" t="str">
            <v>SAO PAULO</v>
          </cell>
          <cell r="T372" t="str">
            <v>SP</v>
          </cell>
          <cell r="U372"/>
          <cell r="V372" t="str">
            <v>ERSP</v>
          </cell>
          <cell r="W372">
            <v>45265.250254629602</v>
          </cell>
        </row>
        <row r="373">
          <cell r="A373" t="str">
            <v>PREVMON</v>
          </cell>
          <cell r="B373" t="str">
            <v>60.523.198/0001-10</v>
          </cell>
          <cell r="C373" t="str">
            <v>ENCERRADA - POR INCORPORAÇÃO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300000036171985</v>
          </cell>
          <cell r="J373">
            <v>31856</v>
          </cell>
          <cell r="K373">
            <v>1987</v>
          </cell>
          <cell r="L373" t="str">
            <v>março</v>
          </cell>
          <cell r="M373">
            <v>32661</v>
          </cell>
          <cell r="N373">
            <v>44279</v>
          </cell>
          <cell r="O373">
            <v>0</v>
          </cell>
          <cell r="P373">
            <v>0</v>
          </cell>
          <cell r="Q373" t="str">
            <v>AV DAS NACOES UNIDAS 12901 TNORTE  7A C. N702</v>
          </cell>
          <cell r="R373" t="str">
            <v>04.578-000</v>
          </cell>
          <cell r="S373" t="str">
            <v>SAO PAULO</v>
          </cell>
          <cell r="T373" t="str">
            <v>SP</v>
          </cell>
          <cell r="U373" t="str">
            <v>prevmon.com.br</v>
          </cell>
          <cell r="V373" t="str">
            <v>ERSP</v>
          </cell>
          <cell r="W373">
            <v>45265.250254629602</v>
          </cell>
        </row>
        <row r="374">
          <cell r="A374" t="str">
            <v>PREVMUTUA</v>
          </cell>
          <cell r="B374" t="str">
            <v>21.893.461/0001-00</v>
          </cell>
          <cell r="C374" t="str">
            <v>AUTORIZADA - AGUARDANDO INÍCIO DE FUNCIONAMENTO</v>
          </cell>
          <cell r="D374" t="str">
            <v>AUTORIZADA</v>
          </cell>
          <cell r="E374" t="str">
            <v>LC 109</v>
          </cell>
          <cell r="F374" t="str">
            <v>Instituidor</v>
          </cell>
          <cell r="G374" t="str">
            <v>Instituidor</v>
          </cell>
          <cell r="H374" t="str">
            <v>Não</v>
          </cell>
          <cell r="I374">
            <v>4.4011000551201424E+16</v>
          </cell>
          <cell r="J374">
            <v>41982</v>
          </cell>
          <cell r="K374">
            <v>2014</v>
          </cell>
          <cell r="L374" t="str">
            <v>dezembro</v>
          </cell>
          <cell r="M374"/>
          <cell r="N374"/>
          <cell r="O374">
            <v>0</v>
          </cell>
          <cell r="P374">
            <v>0</v>
          </cell>
          <cell r="Q374" t="str">
            <v>SHC/NORTE CL QUADRA 409 BLOCO E 80</v>
          </cell>
          <cell r="R374" t="str">
            <v>70.857-000</v>
          </cell>
          <cell r="S374" t="str">
            <v>BRASILIA</v>
          </cell>
          <cell r="T374" t="str">
            <v>DF</v>
          </cell>
          <cell r="U374" t="str">
            <v>WWW.MUTUA.COM.BR</v>
          </cell>
          <cell r="V374" t="str">
            <v>ERDF</v>
          </cell>
          <cell r="W374">
            <v>45265.250254629602</v>
          </cell>
        </row>
        <row r="375">
          <cell r="A375" t="str">
            <v>PREVNORDESTE</v>
          </cell>
          <cell r="B375" t="str">
            <v>24.776.712/0001-65</v>
          </cell>
          <cell r="C375" t="str">
            <v>NORMAL - EM FUNCIONAMENTO</v>
          </cell>
          <cell r="D375" t="str">
            <v>NORMAL</v>
          </cell>
          <cell r="E375" t="str">
            <v>LC 108 / LC 109</v>
          </cell>
          <cell r="F375" t="str">
            <v>Pública Estadual</v>
          </cell>
          <cell r="G375" t="str">
            <v>Público</v>
          </cell>
          <cell r="H375" t="str">
            <v>Não</v>
          </cell>
          <cell r="I375">
            <v>4.4011000443201528E+16</v>
          </cell>
          <cell r="J375">
            <v>42284</v>
          </cell>
          <cell r="K375">
            <v>2015</v>
          </cell>
          <cell r="L375" t="str">
            <v>outubro</v>
          </cell>
          <cell r="M375">
            <v>42438</v>
          </cell>
          <cell r="N375"/>
          <cell r="O375">
            <v>3</v>
          </cell>
          <cell r="P375">
            <v>19</v>
          </cell>
          <cell r="Q375" t="str">
            <v>RUA SOLDADO  LUIZ GONZAGA DAS VIRGENS, 111 ED LIZ CORPORATE 18º ANDAR SALA 1802</v>
          </cell>
          <cell r="R375" t="str">
            <v>41.820-560</v>
          </cell>
          <cell r="S375" t="str">
            <v>SALVADOR</v>
          </cell>
          <cell r="T375" t="str">
            <v>BA</v>
          </cell>
          <cell r="U375" t="str">
            <v>WWW.PREVNORDESTE.COM.BR</v>
          </cell>
          <cell r="V375" t="str">
            <v>ERMG</v>
          </cell>
          <cell r="W375">
            <v>45265.250254629602</v>
          </cell>
        </row>
        <row r="376">
          <cell r="A376" t="str">
            <v>PREVPISA</v>
          </cell>
          <cell r="B376" t="str">
            <v>00.824.837/0001-55</v>
          </cell>
          <cell r="C376" t="str">
            <v>ENCERRADA - POR INICIATIVA DA EFPC</v>
          </cell>
          <cell r="D376" t="str">
            <v>ENCERRADA</v>
          </cell>
          <cell r="E376" t="str">
            <v>LC 109</v>
          </cell>
          <cell r="F376" t="str">
            <v>Privada</v>
          </cell>
          <cell r="G376" t="str">
            <v>Privado</v>
          </cell>
          <cell r="H376" t="str">
            <v>Não</v>
          </cell>
          <cell r="I376">
            <v>4400000308695</v>
          </cell>
          <cell r="J376">
            <v>34943</v>
          </cell>
          <cell r="K376">
            <v>1995</v>
          </cell>
          <cell r="L376" t="str">
            <v>setembro</v>
          </cell>
          <cell r="M376">
            <v>34976</v>
          </cell>
          <cell r="N376">
            <v>41297</v>
          </cell>
          <cell r="O376">
            <v>0</v>
          </cell>
          <cell r="P376">
            <v>0</v>
          </cell>
          <cell r="Q376" t="str">
            <v>ROD PR 151 - KM 232 S/N</v>
          </cell>
          <cell r="R376" t="str">
            <v>84.200-000</v>
          </cell>
          <cell r="S376" t="str">
            <v>JAGUARIAIVA</v>
          </cell>
          <cell r="T376" t="str">
            <v>PR</v>
          </cell>
          <cell r="U376"/>
          <cell r="V376" t="str">
            <v>ERRS</v>
          </cell>
          <cell r="W376">
            <v>45265.250254629602</v>
          </cell>
        </row>
        <row r="377">
          <cell r="A377" t="str">
            <v>PREV-PR</v>
          </cell>
          <cell r="B377" t="str">
            <v>00.000.000/0000-00</v>
          </cell>
          <cell r="C377" t="str">
            <v>ENCERRADA - POR INICIATIVA DA EFPC</v>
          </cell>
          <cell r="D377" t="str">
            <v>ENCERRADA</v>
          </cell>
          <cell r="E377" t="str">
            <v>LC 108 / LC 109</v>
          </cell>
          <cell r="F377" t="str">
            <v>Pública Municipal</v>
          </cell>
          <cell r="G377" t="str">
            <v>Público</v>
          </cell>
          <cell r="H377" t="str">
            <v>Não</v>
          </cell>
          <cell r="I377">
            <v>4.401100748820196E+16</v>
          </cell>
          <cell r="J377">
            <v>43997</v>
          </cell>
          <cell r="K377">
            <v>2020</v>
          </cell>
          <cell r="L377" t="str">
            <v>junho</v>
          </cell>
          <cell r="M377"/>
          <cell r="N377">
            <v>44922</v>
          </cell>
          <cell r="O377">
            <v>0</v>
          </cell>
          <cell r="P377">
            <v>0</v>
          </cell>
          <cell r="Q377" t="str">
            <v>RUA JACY LOUREIRO DE CAMPOS</v>
          </cell>
          <cell r="R377" t="str">
            <v>83.510-140</v>
          </cell>
          <cell r="S377" t="str">
            <v>NÃO INFORMADO</v>
          </cell>
          <cell r="T377" t="str">
            <v>PR</v>
          </cell>
          <cell r="U377"/>
          <cell r="V377" t="str">
            <v>ERRS</v>
          </cell>
          <cell r="W377">
            <v>45265.250254629602</v>
          </cell>
        </row>
        <row r="378">
          <cell r="A378" t="str">
            <v>PREVSAN</v>
          </cell>
          <cell r="B378" t="str">
            <v>37.382.090/0001-32</v>
          </cell>
          <cell r="C378" t="str">
            <v>NORMAL - EM FUNCIONAMENTO</v>
          </cell>
          <cell r="D378" t="str">
            <v>NORMAL</v>
          </cell>
          <cell r="E378" t="str">
            <v>LC 108 / LC 109</v>
          </cell>
          <cell r="F378" t="str">
            <v>Pública Estadual</v>
          </cell>
          <cell r="G378" t="str">
            <v>Público</v>
          </cell>
          <cell r="H378" t="str">
            <v>Não</v>
          </cell>
          <cell r="I378">
            <v>240000020501992</v>
          </cell>
          <cell r="J378">
            <v>33840</v>
          </cell>
          <cell r="K378">
            <v>1992</v>
          </cell>
          <cell r="L378" t="str">
            <v>agosto</v>
          </cell>
          <cell r="M378">
            <v>33840</v>
          </cell>
          <cell r="N378"/>
          <cell r="O378">
            <v>2</v>
          </cell>
          <cell r="P378">
            <v>1</v>
          </cell>
          <cell r="Q378" t="str">
            <v>RUA 38 NR 114 QD A-25 LT 20</v>
          </cell>
          <cell r="R378" t="str">
            <v>74.805-400</v>
          </cell>
          <cell r="S378" t="str">
            <v>GOIANIA</v>
          </cell>
          <cell r="T378" t="str">
            <v>GO</v>
          </cell>
          <cell r="U378" t="str">
            <v>www.prevsan.org.br</v>
          </cell>
          <cell r="V378" t="str">
            <v>ERMG</v>
          </cell>
          <cell r="W378">
            <v>45265.250254629602</v>
          </cell>
        </row>
        <row r="379">
          <cell r="A379" t="str">
            <v>PREVSOMPO</v>
          </cell>
          <cell r="B379" t="str">
            <v>03.784.859/0001-27</v>
          </cell>
          <cell r="C379" t="str">
            <v>NORMAL - EM FUNCIONAMENTO</v>
          </cell>
          <cell r="D379" t="str">
            <v>NORMAL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4.4000000097200064E+16</v>
          </cell>
          <cell r="J379">
            <v>36557</v>
          </cell>
          <cell r="K379">
            <v>2000</v>
          </cell>
          <cell r="L379" t="str">
            <v>fevereiro</v>
          </cell>
          <cell r="M379">
            <v>36831</v>
          </cell>
          <cell r="N379"/>
          <cell r="O379">
            <v>4</v>
          </cell>
          <cell r="P379">
            <v>3</v>
          </cell>
          <cell r="Q379" t="str">
            <v>R CUBATAO 320 13 ANDAR</v>
          </cell>
          <cell r="R379" t="str">
            <v>04.013-001</v>
          </cell>
          <cell r="S379" t="str">
            <v>SAO PAULO</v>
          </cell>
          <cell r="T379" t="str">
            <v>SP</v>
          </cell>
          <cell r="U379"/>
          <cell r="V379" t="str">
            <v>ERSP</v>
          </cell>
          <cell r="W379">
            <v>45265.250254629602</v>
          </cell>
        </row>
        <row r="380">
          <cell r="A380" t="str">
            <v>PREVTOKIO</v>
          </cell>
          <cell r="B380" t="str">
            <v>71.716.567/0001-07</v>
          </cell>
          <cell r="C380" t="str">
            <v>ENCERRADA - POR INICIATIVA DA EFPC</v>
          </cell>
          <cell r="D380" t="str">
            <v>ENCERRADA</v>
          </cell>
          <cell r="E380" t="str">
            <v>LC 109</v>
          </cell>
          <cell r="F380" t="str">
            <v>Privada</v>
          </cell>
          <cell r="G380" t="str">
            <v>Privado</v>
          </cell>
          <cell r="H380" t="str">
            <v>Não</v>
          </cell>
          <cell r="I380">
            <v>4400000186392</v>
          </cell>
          <cell r="J380">
            <v>34032</v>
          </cell>
          <cell r="K380">
            <v>1993</v>
          </cell>
          <cell r="L380" t="str">
            <v>março</v>
          </cell>
          <cell r="M380">
            <v>34121</v>
          </cell>
          <cell r="N380">
            <v>42045</v>
          </cell>
          <cell r="O380">
            <v>0</v>
          </cell>
          <cell r="P380">
            <v>0</v>
          </cell>
          <cell r="Q380" t="str">
            <v>R SAMPAIO VIANA 44 ANDAR 1</v>
          </cell>
          <cell r="R380" t="str">
            <v>04.004-910</v>
          </cell>
          <cell r="S380" t="str">
            <v>SAO PAULO</v>
          </cell>
          <cell r="T380" t="str">
            <v>SP</v>
          </cell>
          <cell r="U380"/>
          <cell r="V380" t="str">
            <v>ERSP</v>
          </cell>
          <cell r="W380">
            <v>45265.250254629602</v>
          </cell>
        </row>
        <row r="381">
          <cell r="A381" t="str">
            <v>PREVUNIAO</v>
          </cell>
          <cell r="B381" t="str">
            <v>30.715.122/0001-25</v>
          </cell>
          <cell r="C381" t="str">
            <v>NORMAL - EM FUNCIONAMENTO</v>
          </cell>
          <cell r="D381" t="str">
            <v>NORMAL</v>
          </cell>
          <cell r="E381" t="str">
            <v>LC 109</v>
          </cell>
          <cell r="F381" t="str">
            <v>Privada</v>
          </cell>
          <cell r="G381" t="str">
            <v>Privado</v>
          </cell>
          <cell r="H381" t="str">
            <v>Não</v>
          </cell>
          <cell r="I381">
            <v>182611980</v>
          </cell>
          <cell r="J381">
            <v>29605</v>
          </cell>
          <cell r="K381">
            <v>1981</v>
          </cell>
          <cell r="L381" t="str">
            <v>janeiro</v>
          </cell>
          <cell r="M381">
            <v>29605</v>
          </cell>
          <cell r="N381"/>
          <cell r="O381">
            <v>2</v>
          </cell>
          <cell r="P381">
            <v>9</v>
          </cell>
          <cell r="Q381" t="str">
            <v>AVENIDA PASTOR MARTIN LUTHER KING JR 126 SALAS 701 A 704</v>
          </cell>
          <cell r="R381" t="str">
            <v>20.760-005</v>
          </cell>
          <cell r="S381" t="str">
            <v>RIO DE JANEIRO</v>
          </cell>
          <cell r="T381" t="str">
            <v>RJ</v>
          </cell>
          <cell r="U381" t="str">
            <v>WWW.PREVUNIAO.COM.BR</v>
          </cell>
          <cell r="V381" t="str">
            <v>ERRJ</v>
          </cell>
          <cell r="W381">
            <v>45265.250254629602</v>
          </cell>
        </row>
        <row r="382">
          <cell r="A382" t="str">
            <v>PREVUNISUL</v>
          </cell>
          <cell r="B382" t="str">
            <v>07.719.843/0001-91</v>
          </cell>
          <cell r="C382" t="str">
            <v>NORMAL - EM FUNCIONAMENTO</v>
          </cell>
          <cell r="D382" t="str">
            <v>NORMAL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4.4000000718200592E+16</v>
          </cell>
          <cell r="J382">
            <v>38534</v>
          </cell>
          <cell r="K382">
            <v>2005</v>
          </cell>
          <cell r="L382" t="str">
            <v>julho</v>
          </cell>
          <cell r="M382">
            <v>38749</v>
          </cell>
          <cell r="N382"/>
          <cell r="O382">
            <v>2</v>
          </cell>
          <cell r="P382">
            <v>3</v>
          </cell>
          <cell r="Q382" t="str">
            <v>RUA VIGÁRIO JOSÉ POGGEL</v>
          </cell>
          <cell r="R382" t="str">
            <v>88.704-240</v>
          </cell>
          <cell r="S382" t="str">
            <v>TUBARAO</v>
          </cell>
          <cell r="T382" t="str">
            <v>SC</v>
          </cell>
          <cell r="U382" t="str">
            <v>WWW.PREVUNISUL.COM.BR</v>
          </cell>
          <cell r="V382" t="str">
            <v>ERRS</v>
          </cell>
          <cell r="W382">
            <v>45265.250254629602</v>
          </cell>
        </row>
        <row r="383">
          <cell r="A383" t="str">
            <v>PRHOSPER</v>
          </cell>
          <cell r="B383" t="str">
            <v>43.226.455/0001-32</v>
          </cell>
          <cell r="C383" t="str">
            <v>NORMAL - EM FUNCIONAMENTO</v>
          </cell>
          <cell r="D383" t="str">
            <v>NORMAL</v>
          </cell>
          <cell r="E383" t="str">
            <v>LC 109</v>
          </cell>
          <cell r="F383" t="str">
            <v>Privada</v>
          </cell>
          <cell r="G383" t="str">
            <v>Privado</v>
          </cell>
          <cell r="H383" t="str">
            <v>Não</v>
          </cell>
          <cell r="I383">
            <v>3015291978</v>
          </cell>
          <cell r="J383">
            <v>29321</v>
          </cell>
          <cell r="K383">
            <v>1980</v>
          </cell>
          <cell r="L383" t="str">
            <v>abril</v>
          </cell>
          <cell r="M383">
            <v>29342</v>
          </cell>
          <cell r="N383"/>
          <cell r="O383">
            <v>3</v>
          </cell>
          <cell r="P383">
            <v>3</v>
          </cell>
          <cell r="Q383" t="str">
            <v>AVENIDA MARIA COELHO AGUIAR, 215 BL B 1O. ANDAR</v>
          </cell>
          <cell r="R383" t="str">
            <v>05.805-000</v>
          </cell>
          <cell r="S383" t="str">
            <v>SAO PAULO</v>
          </cell>
          <cell r="T383" t="str">
            <v>SP</v>
          </cell>
          <cell r="U383" t="str">
            <v>WWW.PRHOSPER.COM.BR</v>
          </cell>
          <cell r="V383" t="str">
            <v>ERSP</v>
          </cell>
          <cell r="W383">
            <v>45265.250254629602</v>
          </cell>
        </row>
        <row r="384">
          <cell r="A384" t="str">
            <v>PRODUBAN</v>
          </cell>
          <cell r="B384" t="str">
            <v>12.285.268/0001-04</v>
          </cell>
          <cell r="C384" t="str">
            <v>ENCERRADA - POR LIQUIDAÇÃO</v>
          </cell>
          <cell r="D384" t="str">
            <v>ENCERRADA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3018841979</v>
          </cell>
          <cell r="J384">
            <v>29223</v>
          </cell>
          <cell r="K384">
            <v>1980</v>
          </cell>
          <cell r="L384" t="str">
            <v>janeiro</v>
          </cell>
          <cell r="M384">
            <v>29223</v>
          </cell>
          <cell r="N384">
            <v>40847</v>
          </cell>
          <cell r="O384">
            <v>0</v>
          </cell>
          <cell r="P384">
            <v>0</v>
          </cell>
          <cell r="Q384" t="str">
            <v>AVENIDA DA PAZ 1388 SALA 310 E 312  - 3º ANDAR</v>
          </cell>
          <cell r="R384" t="str">
            <v>57.020-440</v>
          </cell>
          <cell r="S384" t="str">
            <v>MACEIO</v>
          </cell>
          <cell r="T384" t="str">
            <v>AL</v>
          </cell>
          <cell r="U384"/>
          <cell r="V384" t="str">
            <v>ERPE</v>
          </cell>
          <cell r="W384">
            <v>45265.250254629602</v>
          </cell>
        </row>
        <row r="385">
          <cell r="A385" t="str">
            <v>PRO-FUTURO</v>
          </cell>
          <cell r="B385" t="str">
            <v>67.978.072/0001-89</v>
          </cell>
          <cell r="C385" t="str">
            <v>ENCERRADA - POR CANCELAMENTO</v>
          </cell>
          <cell r="D385" t="str">
            <v>ENCERRADA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440000019391992</v>
          </cell>
          <cell r="J385">
            <v>34011</v>
          </cell>
          <cell r="K385">
            <v>1993</v>
          </cell>
          <cell r="L385" t="str">
            <v>fevereiro</v>
          </cell>
          <cell r="M385">
            <v>34058</v>
          </cell>
          <cell r="N385">
            <v>36927</v>
          </cell>
          <cell r="O385">
            <v>0</v>
          </cell>
          <cell r="P385">
            <v>0</v>
          </cell>
          <cell r="Q385"/>
          <cell r="R385"/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45265.250254629602</v>
          </cell>
        </row>
        <row r="386">
          <cell r="A386" t="str">
            <v>PROMON</v>
          </cell>
          <cell r="B386" t="str">
            <v>47.415.773/0001-00</v>
          </cell>
          <cell r="C386" t="str">
            <v>NORMAL - EM FUNCIONAMENTO</v>
          </cell>
          <cell r="D386" t="str">
            <v>NORMAL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3018211979</v>
          </cell>
          <cell r="J386">
            <v>29125</v>
          </cell>
          <cell r="K386">
            <v>1979</v>
          </cell>
          <cell r="L386" t="str">
            <v>setembro</v>
          </cell>
          <cell r="M386">
            <v>27761</v>
          </cell>
          <cell r="N386"/>
          <cell r="O386">
            <v>2</v>
          </cell>
          <cell r="P386">
            <v>8</v>
          </cell>
          <cell r="Q386" t="str">
            <v>AV PRESIDENTE JUSCELINO KUBITSCHEK</v>
          </cell>
          <cell r="R386" t="str">
            <v>04.543-011</v>
          </cell>
          <cell r="S386" t="str">
            <v>SAO PAULO</v>
          </cell>
          <cell r="T386" t="str">
            <v>SP</v>
          </cell>
          <cell r="U386" t="str">
            <v>WWW.FUNDACAOPROMON.COM.BR</v>
          </cell>
          <cell r="V386" t="str">
            <v>ERSP</v>
          </cell>
          <cell r="W386">
            <v>45265.250254629602</v>
          </cell>
        </row>
        <row r="387">
          <cell r="A387" t="str">
            <v>PSS</v>
          </cell>
          <cell r="B387" t="str">
            <v>49.729.544/0001-88</v>
          </cell>
          <cell r="C387" t="str">
            <v>SEM ATIVIDADES - COM PENDÊNCIAS PARA CANCELAMENTO</v>
          </cell>
          <cell r="D387" t="str">
            <v>SEM ATIVIDADES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3009121978</v>
          </cell>
          <cell r="J387">
            <v>28922</v>
          </cell>
          <cell r="K387">
            <v>1979</v>
          </cell>
          <cell r="L387" t="str">
            <v>março</v>
          </cell>
          <cell r="M387">
            <v>28433</v>
          </cell>
          <cell r="N387">
            <v>44435</v>
          </cell>
          <cell r="O387">
            <v>0</v>
          </cell>
          <cell r="P387">
            <v>0</v>
          </cell>
          <cell r="Q387" t="str">
            <v>RUA DR. RAFAEL DE BARROS 209 11º ANDAR, CONJ 112</v>
          </cell>
          <cell r="R387" t="str">
            <v>04.003-041</v>
          </cell>
          <cell r="S387" t="str">
            <v>SAO PAULO</v>
          </cell>
          <cell r="T387" t="str">
            <v>SP</v>
          </cell>
          <cell r="U387" t="str">
            <v>WWW.PSSNET.COM.BR</v>
          </cell>
          <cell r="V387" t="str">
            <v>ERSP</v>
          </cell>
          <cell r="W387">
            <v>45265.250254629602</v>
          </cell>
        </row>
        <row r="388">
          <cell r="A388" t="str">
            <v>QUANTA</v>
          </cell>
          <cell r="B388" t="str">
            <v>07.200.006/0001-51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Instituidor</v>
          </cell>
          <cell r="G388" t="str">
            <v>Instituidor</v>
          </cell>
          <cell r="H388" t="str">
            <v>Não</v>
          </cell>
          <cell r="I388">
            <v>4.4000002246200424E+16</v>
          </cell>
          <cell r="J388">
            <v>38310</v>
          </cell>
          <cell r="K388">
            <v>2004</v>
          </cell>
          <cell r="L388" t="str">
            <v>novembro</v>
          </cell>
          <cell r="M388">
            <v>38384</v>
          </cell>
          <cell r="N388"/>
          <cell r="O388">
            <v>3</v>
          </cell>
          <cell r="P388">
            <v>45</v>
          </cell>
          <cell r="Q388" t="str">
            <v>SÃO JOÃO BATISTA, 109, 6 ANDAR</v>
          </cell>
          <cell r="R388" t="str">
            <v>88.025-230</v>
          </cell>
          <cell r="S388" t="str">
            <v>FLORIANOPOLIS</v>
          </cell>
          <cell r="T388" t="str">
            <v>SC</v>
          </cell>
          <cell r="U388" t="str">
            <v>www.quanta-previdencia.com.br</v>
          </cell>
          <cell r="V388" t="str">
            <v>ERRS</v>
          </cell>
          <cell r="W388">
            <v>45265.250254629602</v>
          </cell>
        </row>
        <row r="389">
          <cell r="A389" t="str">
            <v>RAIZPREV</v>
          </cell>
          <cell r="B389" t="str">
            <v>13.124.815/0001-24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4.4011000336201008E+16</v>
          </cell>
          <cell r="J389">
            <v>40511</v>
          </cell>
          <cell r="K389">
            <v>2010</v>
          </cell>
          <cell r="L389" t="str">
            <v>novembro</v>
          </cell>
          <cell r="M389">
            <v>40634</v>
          </cell>
          <cell r="N389"/>
          <cell r="O389">
            <v>1</v>
          </cell>
          <cell r="P389">
            <v>31</v>
          </cell>
          <cell r="Q389" t="str">
            <v>AVENIDA BRIGADEIRO FARIA LIMA, Nº 4.100 ¿ 15º ANDAR</v>
          </cell>
          <cell r="R389" t="str">
            <v>04.538-132</v>
          </cell>
          <cell r="S389" t="str">
            <v>SAO PAULO</v>
          </cell>
          <cell r="T389" t="str">
            <v>SP</v>
          </cell>
          <cell r="U389" t="str">
            <v>WWW.RAIZPREV.ORG.BR</v>
          </cell>
          <cell r="V389" t="str">
            <v>ERSP</v>
          </cell>
          <cell r="W389">
            <v>45265.250254629602</v>
          </cell>
        </row>
        <row r="390">
          <cell r="A390" t="str">
            <v>RANDONPREV</v>
          </cell>
          <cell r="B390" t="str">
            <v>00.016.905/0001-50</v>
          </cell>
          <cell r="C390" t="str">
            <v>NORMAL - EM FUNCIONAMENTO</v>
          </cell>
          <cell r="D390" t="str">
            <v>NORMAL</v>
          </cell>
          <cell r="E390" t="str">
            <v>LC 109</v>
          </cell>
          <cell r="F390" t="str">
            <v>Privada</v>
          </cell>
          <cell r="G390" t="str">
            <v>Privado</v>
          </cell>
          <cell r="H390" t="str">
            <v>Não</v>
          </cell>
          <cell r="I390">
            <v>440000034381993</v>
          </cell>
          <cell r="J390">
            <v>34449</v>
          </cell>
          <cell r="K390">
            <v>1994</v>
          </cell>
          <cell r="L390" t="str">
            <v>abril</v>
          </cell>
          <cell r="M390">
            <v>34495</v>
          </cell>
          <cell r="N390"/>
          <cell r="O390">
            <v>1</v>
          </cell>
          <cell r="P390">
            <v>33</v>
          </cell>
          <cell r="Q390" t="str">
            <v>AVENIDA ABRAMO RANDON 770 TERREO</v>
          </cell>
          <cell r="R390" t="str">
            <v>95.055-010</v>
          </cell>
          <cell r="S390" t="str">
            <v>CAXIAS DO SUL</v>
          </cell>
          <cell r="T390" t="str">
            <v>RS</v>
          </cell>
          <cell r="U390" t="str">
            <v>WWW.RANDONPREV.COM.BR</v>
          </cell>
          <cell r="V390" t="str">
            <v>ERRS</v>
          </cell>
          <cell r="W390">
            <v>45265.250254629602</v>
          </cell>
        </row>
        <row r="391">
          <cell r="A391" t="str">
            <v>RBS PREV</v>
          </cell>
          <cell r="B391" t="str">
            <v>01.594.327/0001-00</v>
          </cell>
          <cell r="C391" t="str">
            <v>NORMAL - EM FUNCIONAMENTO</v>
          </cell>
          <cell r="D391" t="str">
            <v>NORMAL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4.4000001345199608E+16</v>
          </cell>
          <cell r="J391">
            <v>35353</v>
          </cell>
          <cell r="K391">
            <v>1996</v>
          </cell>
          <cell r="L391" t="str">
            <v>outubro</v>
          </cell>
          <cell r="M391">
            <v>35431</v>
          </cell>
          <cell r="N391"/>
          <cell r="O391">
            <v>1</v>
          </cell>
          <cell r="P391">
            <v>51</v>
          </cell>
          <cell r="Q391" t="str">
            <v>AV ERICO VERISSIMO 400</v>
          </cell>
          <cell r="R391" t="str">
            <v>90.160-180</v>
          </cell>
          <cell r="S391" t="str">
            <v>PORTO ALEGRE</v>
          </cell>
          <cell r="T391" t="str">
            <v>RS</v>
          </cell>
          <cell r="U391" t="str">
            <v>HTTP://WWW.RBSPREV.COM.BR/</v>
          </cell>
          <cell r="V391" t="str">
            <v>ERRS</v>
          </cell>
          <cell r="W391">
            <v>45265.250254629602</v>
          </cell>
        </row>
        <row r="392">
          <cell r="A392" t="str">
            <v>REAL GRANDEZA</v>
          </cell>
          <cell r="B392" t="str">
            <v>34.269.803/0001-68</v>
          </cell>
          <cell r="C392" t="str">
            <v>NORMAL - EM FUNCIONAMENTO</v>
          </cell>
          <cell r="D392" t="str">
            <v>NORMAL</v>
          </cell>
          <cell r="E392" t="str">
            <v>LC 108 / LC 109</v>
          </cell>
          <cell r="F392" t="str">
            <v>Pública Federal</v>
          </cell>
          <cell r="G392" t="str">
            <v>Público</v>
          </cell>
          <cell r="H392" t="str">
            <v>Sim</v>
          </cell>
          <cell r="I392">
            <v>3018641979</v>
          </cell>
          <cell r="J392">
            <v>29042</v>
          </cell>
          <cell r="K392">
            <v>1979</v>
          </cell>
          <cell r="L392" t="str">
            <v>julho</v>
          </cell>
          <cell r="M392">
            <v>26299</v>
          </cell>
          <cell r="N392"/>
          <cell r="O392">
            <v>5</v>
          </cell>
          <cell r="P392">
            <v>10</v>
          </cell>
          <cell r="Q392" t="str">
            <v>MENA BARRETO 143 1 AO 8 ANDS</v>
          </cell>
          <cell r="R392" t="str">
            <v>22.271-100</v>
          </cell>
          <cell r="S392" t="str">
            <v>RIO DE JANEIRO</v>
          </cell>
          <cell r="T392" t="str">
            <v>RJ</v>
          </cell>
          <cell r="U392" t="str">
            <v>WWW.FRG.COM.BR</v>
          </cell>
          <cell r="V392" t="str">
            <v>ERRJ</v>
          </cell>
          <cell r="W392">
            <v>45265.250254629602</v>
          </cell>
        </row>
        <row r="393">
          <cell r="A393" t="str">
            <v>RECKITTPREV</v>
          </cell>
          <cell r="B393" t="str">
            <v>57.756.371/0001-15</v>
          </cell>
          <cell r="C393" t="str">
            <v>NORMAL - EM FUNCIONAMENTO</v>
          </cell>
          <cell r="D393" t="str">
            <v>NORMAL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300000036181985</v>
          </cell>
          <cell r="J393">
            <v>31875</v>
          </cell>
          <cell r="K393">
            <v>1987</v>
          </cell>
          <cell r="L393" t="str">
            <v>abril</v>
          </cell>
          <cell r="M393">
            <v>31987</v>
          </cell>
          <cell r="N393"/>
          <cell r="O393">
            <v>1</v>
          </cell>
          <cell r="P393">
            <v>5</v>
          </cell>
          <cell r="Q393" t="str">
            <v>RODOVIA RAPOSO TAVARES 8015 KM 18</v>
          </cell>
          <cell r="R393" t="str">
            <v>05.577-900</v>
          </cell>
          <cell r="S393" t="str">
            <v>SAO PAULO</v>
          </cell>
          <cell r="T393" t="str">
            <v>SP</v>
          </cell>
          <cell r="U393" t="str">
            <v>WWW.RECKITTPREV.COM.BR</v>
          </cell>
          <cell r="V393" t="str">
            <v>ERSP</v>
          </cell>
          <cell r="W393">
            <v>45265.250254629602</v>
          </cell>
        </row>
        <row r="394">
          <cell r="A394" t="str">
            <v>REFER</v>
          </cell>
          <cell r="B394" t="str">
            <v>30.277.685/0001-89</v>
          </cell>
          <cell r="C394" t="str">
            <v>NORMAL - EM FUNCIONAMENTO</v>
          </cell>
          <cell r="D394" t="str">
            <v>NORMAL</v>
          </cell>
          <cell r="E394" t="str">
            <v>LC 108 / LC 109</v>
          </cell>
          <cell r="F394" t="str">
            <v>Pública Federal</v>
          </cell>
          <cell r="G394" t="str">
            <v>Público</v>
          </cell>
          <cell r="H394" t="str">
            <v>Não</v>
          </cell>
          <cell r="I394">
            <v>3005811978</v>
          </cell>
          <cell r="J394">
            <v>28893</v>
          </cell>
          <cell r="K394">
            <v>1979</v>
          </cell>
          <cell r="L394" t="str">
            <v>fevereiro</v>
          </cell>
          <cell r="M394">
            <v>28907</v>
          </cell>
          <cell r="N394"/>
          <cell r="O394">
            <v>8</v>
          </cell>
          <cell r="P394">
            <v>10</v>
          </cell>
          <cell r="Q394" t="str">
            <v>R DA QUITANDA</v>
          </cell>
          <cell r="R394" t="str">
            <v>20.091-005</v>
          </cell>
          <cell r="S394" t="str">
            <v>RIO DE JANEIRO</v>
          </cell>
          <cell r="T394" t="str">
            <v>RJ</v>
          </cell>
          <cell r="U394" t="str">
            <v>WWW.REFER.COM.BR</v>
          </cell>
          <cell r="V394" t="str">
            <v>ERRJ</v>
          </cell>
          <cell r="W394">
            <v>45265.250254629602</v>
          </cell>
        </row>
        <row r="395">
          <cell r="A395" t="str">
            <v>REGIUS</v>
          </cell>
          <cell r="B395" t="str">
            <v>01.225.861/0001-30</v>
          </cell>
          <cell r="C395" t="str">
            <v>NORMAL - EM FUNCIONAMENTO</v>
          </cell>
          <cell r="D395" t="str">
            <v>NORMAL</v>
          </cell>
          <cell r="E395" t="str">
            <v>LC 108 / LC 109</v>
          </cell>
          <cell r="F395" t="str">
            <v>Pública Estadual</v>
          </cell>
          <cell r="G395" t="str">
            <v>Público</v>
          </cell>
          <cell r="H395" t="str">
            <v>Não</v>
          </cell>
          <cell r="I395">
            <v>18831985</v>
          </cell>
          <cell r="J395">
            <v>31155</v>
          </cell>
          <cell r="K395">
            <v>1985</v>
          </cell>
          <cell r="L395" t="str">
            <v>abril</v>
          </cell>
          <cell r="M395">
            <v>31155</v>
          </cell>
          <cell r="N395"/>
          <cell r="O395">
            <v>7</v>
          </cell>
          <cell r="P395">
            <v>15</v>
          </cell>
          <cell r="Q395" t="str">
            <v>SGA/SUL QUADRA 902 -ED. ATHENAS-CONJUNTO B-ENTRADA C-2º ANDAR</v>
          </cell>
          <cell r="R395" t="str">
            <v>70.390-020</v>
          </cell>
          <cell r="S395" t="str">
            <v>BRASILIA</v>
          </cell>
          <cell r="T395" t="str">
            <v>DF</v>
          </cell>
          <cell r="U395" t="str">
            <v>WWW.REGIUS.ORG.BR</v>
          </cell>
          <cell r="V395" t="str">
            <v>ERDF</v>
          </cell>
          <cell r="W395">
            <v>45265.250254629602</v>
          </cell>
        </row>
        <row r="396">
          <cell r="A396" t="str">
            <v>RENOPREV</v>
          </cell>
          <cell r="B396" t="str">
            <v>07.539.385/0001-09</v>
          </cell>
          <cell r="C396" t="str">
            <v>ENCERRADA - POR INICIATIVA DA EFPC</v>
          </cell>
          <cell r="D396" t="str">
            <v>ENCERRADA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4.4000001396200512E+16</v>
          </cell>
          <cell r="J396">
            <v>38531</v>
          </cell>
          <cell r="K396">
            <v>2005</v>
          </cell>
          <cell r="L396" t="str">
            <v>junho</v>
          </cell>
          <cell r="M396">
            <v>38626</v>
          </cell>
          <cell r="N396">
            <v>41442</v>
          </cell>
          <cell r="O396">
            <v>0</v>
          </cell>
          <cell r="P396">
            <v>0</v>
          </cell>
          <cell r="Q396" t="str">
            <v>AV RENAULT 1300 PARTE</v>
          </cell>
          <cell r="R396" t="str">
            <v>83.070-900</v>
          </cell>
          <cell r="S396" t="str">
            <v>SAO JOSE DOS PINHAIS</v>
          </cell>
          <cell r="T396" t="str">
            <v>PR</v>
          </cell>
          <cell r="U396"/>
          <cell r="V396" t="str">
            <v>ERRS</v>
          </cell>
          <cell r="W396">
            <v>45265.250254629602</v>
          </cell>
        </row>
        <row r="397">
          <cell r="A397" t="str">
            <v>RESAPREV</v>
          </cell>
          <cell r="B397" t="str">
            <v>58.399.197/0001-63</v>
          </cell>
          <cell r="C397" t="str">
            <v>ENCERRADA - POR INICIATIVA DA EFPC</v>
          </cell>
          <cell r="D397" t="str">
            <v>ENCERRADA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3702198600</v>
          </cell>
          <cell r="J397">
            <v>32098</v>
          </cell>
          <cell r="K397">
            <v>1987</v>
          </cell>
          <cell r="L397" t="str">
            <v>novembro</v>
          </cell>
          <cell r="M397">
            <v>32108</v>
          </cell>
          <cell r="N397">
            <v>41038</v>
          </cell>
          <cell r="O397">
            <v>0</v>
          </cell>
          <cell r="P397">
            <v>0</v>
          </cell>
          <cell r="Q397" t="str">
            <v>AVENIDA AMAZONAS, 1.100 PARTE</v>
          </cell>
          <cell r="R397" t="str">
            <v>08.744-340</v>
          </cell>
          <cell r="S397" t="str">
            <v>MOGI DAS CRUZES</v>
          </cell>
          <cell r="T397" t="str">
            <v>SP</v>
          </cell>
          <cell r="U397"/>
          <cell r="V397" t="str">
            <v>ERSP</v>
          </cell>
          <cell r="W397">
            <v>45265.250254629602</v>
          </cell>
        </row>
        <row r="398">
          <cell r="A398" t="str">
            <v>RIBEIRAO PREV</v>
          </cell>
          <cell r="B398" t="str">
            <v>01.277.921/0001-69</v>
          </cell>
          <cell r="C398" t="str">
            <v>ENCERRADA - POR CANCELAMENTO</v>
          </cell>
          <cell r="D398" t="str">
            <v>ENCERRADA</v>
          </cell>
          <cell r="E398" t="str">
            <v>LC 109</v>
          </cell>
          <cell r="F398" t="str">
            <v>Privada</v>
          </cell>
          <cell r="G398" t="str">
            <v>Privado</v>
          </cell>
          <cell r="H398" t="str">
            <v>Não</v>
          </cell>
          <cell r="I398">
            <v>4.4000002410199688E+16</v>
          </cell>
          <cell r="J398">
            <v>35165</v>
          </cell>
          <cell r="K398">
            <v>1996</v>
          </cell>
          <cell r="L398" t="str">
            <v>abril</v>
          </cell>
          <cell r="M398">
            <v>35270</v>
          </cell>
          <cell r="N398">
            <v>37132</v>
          </cell>
          <cell r="O398">
            <v>0</v>
          </cell>
          <cell r="P398">
            <v>0</v>
          </cell>
          <cell r="Q398"/>
          <cell r="R398"/>
          <cell r="S398" t="str">
            <v>RIBEIRAO PRETO</v>
          </cell>
          <cell r="T398" t="str">
            <v>SP</v>
          </cell>
          <cell r="U398"/>
          <cell r="V398" t="str">
            <v>ERSP</v>
          </cell>
          <cell r="W398">
            <v>45265.250254629602</v>
          </cell>
        </row>
        <row r="399">
          <cell r="A399" t="str">
            <v>RIGEPREV</v>
          </cell>
          <cell r="B399" t="str">
            <v>45.989.050/0001-81</v>
          </cell>
          <cell r="C399" t="str">
            <v>ENCERRADA - POR CANCELAMENTO</v>
          </cell>
          <cell r="D399" t="str">
            <v>ENCERRADA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4.400000517119956E+16</v>
          </cell>
          <cell r="J399">
            <v>35055</v>
          </cell>
          <cell r="K399">
            <v>1995</v>
          </cell>
          <cell r="L399" t="str">
            <v>dezembro</v>
          </cell>
          <cell r="M399"/>
          <cell r="N399">
            <v>35500</v>
          </cell>
          <cell r="O399">
            <v>0</v>
          </cell>
          <cell r="P399">
            <v>0</v>
          </cell>
          <cell r="Q399"/>
          <cell r="R399"/>
          <cell r="S399" t="str">
            <v>CAMPINAS</v>
          </cell>
          <cell r="T399" t="str">
            <v>SP</v>
          </cell>
          <cell r="U399"/>
          <cell r="V399" t="str">
            <v>ERSP</v>
          </cell>
          <cell r="W399">
            <v>45265.250254629602</v>
          </cell>
        </row>
        <row r="400">
          <cell r="A400" t="str">
            <v>RJPREV</v>
          </cell>
          <cell r="B400" t="str">
            <v>17.713.878/0001-77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Municipal</v>
          </cell>
          <cell r="G400" t="str">
            <v>Público</v>
          </cell>
          <cell r="H400" t="str">
            <v>Não</v>
          </cell>
          <cell r="I400">
            <v>4.4011000434201208E+16</v>
          </cell>
          <cell r="J400">
            <v>41213</v>
          </cell>
          <cell r="K400">
            <v>2012</v>
          </cell>
          <cell r="L400" t="str">
            <v>outubro</v>
          </cell>
          <cell r="M400">
            <v>41521</v>
          </cell>
          <cell r="N400"/>
          <cell r="O400">
            <v>2</v>
          </cell>
          <cell r="P400">
            <v>32</v>
          </cell>
          <cell r="Q400" t="str">
            <v>AV. ERASMO BRAGA, 118 - 7º ANDAR</v>
          </cell>
          <cell r="R400" t="str">
            <v>20.020-000</v>
          </cell>
          <cell r="S400" t="str">
            <v>RIO DE JANEIRO</v>
          </cell>
          <cell r="T400" t="str">
            <v>RJ</v>
          </cell>
          <cell r="U400" t="str">
            <v>WWW.RJPREV.RJ.GOV.BR</v>
          </cell>
          <cell r="V400" t="str">
            <v>ERRJ</v>
          </cell>
          <cell r="W400">
            <v>45265.250254629602</v>
          </cell>
        </row>
        <row r="401">
          <cell r="A401" t="str">
            <v>ROCHEPREV</v>
          </cell>
          <cell r="B401" t="str">
            <v>01.048.433/0001-80</v>
          </cell>
          <cell r="C401" t="str">
            <v>NORMAL - EM FUNCIONAMENTO</v>
          </cell>
          <cell r="D401" t="str">
            <v>NORMAL</v>
          </cell>
          <cell r="E401" t="str">
            <v>LC 109</v>
          </cell>
          <cell r="F401" t="str">
            <v>Privada</v>
          </cell>
          <cell r="G401" t="str">
            <v>Privado</v>
          </cell>
          <cell r="H401" t="str">
            <v>Não</v>
          </cell>
          <cell r="I401">
            <v>4.4000004783199584E+16</v>
          </cell>
          <cell r="J401">
            <v>35047</v>
          </cell>
          <cell r="K401">
            <v>1995</v>
          </cell>
          <cell r="L401" t="str">
            <v>dezembro</v>
          </cell>
          <cell r="M401">
            <v>35187</v>
          </cell>
          <cell r="N401"/>
          <cell r="O401">
            <v>1</v>
          </cell>
          <cell r="P401">
            <v>3</v>
          </cell>
          <cell r="Q401" t="str">
            <v>RUA DOUTOR RUBENS GOMES BUENO,</v>
          </cell>
          <cell r="R401" t="str">
            <v>04.730-903</v>
          </cell>
          <cell r="S401" t="str">
            <v>SAO PAULO</v>
          </cell>
          <cell r="T401" t="str">
            <v>SP</v>
          </cell>
          <cell r="U401" t="str">
            <v>WWW.PORTALPREV.COM.BR/ROCHEPREV/ROCHEPREV</v>
          </cell>
          <cell r="V401" t="str">
            <v>ERSP</v>
          </cell>
          <cell r="W401">
            <v>45265.250254629602</v>
          </cell>
        </row>
        <row r="402">
          <cell r="A402" t="str">
            <v>RS-PREV</v>
          </cell>
          <cell r="B402" t="str">
            <v>24.846.794/0001-77</v>
          </cell>
          <cell r="C402" t="str">
            <v>NORMAL - EM FUNCIONAMENTO</v>
          </cell>
          <cell r="D402" t="str">
            <v>NORMAL</v>
          </cell>
          <cell r="E402" t="str">
            <v>LC 108 / LC 109</v>
          </cell>
          <cell r="F402" t="str">
            <v>Pública Municipal</v>
          </cell>
          <cell r="G402" t="str">
            <v>Público</v>
          </cell>
          <cell r="H402" t="str">
            <v>Não</v>
          </cell>
          <cell r="I402">
            <v>4.4011000022201688E+16</v>
          </cell>
          <cell r="J402">
            <v>42451</v>
          </cell>
          <cell r="K402">
            <v>2016</v>
          </cell>
          <cell r="L402" t="str">
            <v>março</v>
          </cell>
          <cell r="M402">
            <v>42486</v>
          </cell>
          <cell r="N402"/>
          <cell r="O402">
            <v>2</v>
          </cell>
          <cell r="P402">
            <v>27</v>
          </cell>
          <cell r="Q402" t="str">
            <v>RUA WASHINGTON LUIZ 820/1001</v>
          </cell>
          <cell r="R402" t="str">
            <v>90.010-460</v>
          </cell>
          <cell r="S402" t="str">
            <v>PORTO ALEGRE</v>
          </cell>
          <cell r="T402" t="str">
            <v>RS</v>
          </cell>
          <cell r="U402" t="str">
            <v>WWW.RSPREV.COM.BR</v>
          </cell>
          <cell r="V402" t="str">
            <v>ERRS</v>
          </cell>
          <cell r="W402">
            <v>45265.250254629602</v>
          </cell>
        </row>
        <row r="403">
          <cell r="A403" t="str">
            <v>RUMOS</v>
          </cell>
          <cell r="B403" t="str">
            <v>51.245.355/0001-81</v>
          </cell>
          <cell r="C403" t="str">
            <v>NORMAL - EM FUNCIONAMENTO</v>
          </cell>
          <cell r="D403" t="str">
            <v>NORMAL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300000016691984</v>
          </cell>
          <cell r="J403">
            <v>31112</v>
          </cell>
          <cell r="K403">
            <v>1985</v>
          </cell>
          <cell r="L403" t="str">
            <v>março</v>
          </cell>
          <cell r="M403">
            <v>31048</v>
          </cell>
          <cell r="N403"/>
          <cell r="O403">
            <v>2</v>
          </cell>
          <cell r="P403">
            <v>12</v>
          </cell>
          <cell r="Q403" t="str">
            <v>AV. MARCOS PENTEADO DE ULHOA RODRIGUES</v>
          </cell>
          <cell r="R403" t="str">
            <v>06.460-040</v>
          </cell>
          <cell r="S403" t="str">
            <v>BARUERI</v>
          </cell>
          <cell r="T403" t="str">
            <v>SP</v>
          </cell>
          <cell r="U403" t="str">
            <v>WWW.RUMOSPREVIDENCIA.COM.BR</v>
          </cell>
          <cell r="V403" t="str">
            <v>ERSP</v>
          </cell>
          <cell r="W403">
            <v>45265.250254629602</v>
          </cell>
        </row>
        <row r="404">
          <cell r="A404" t="str">
            <v>SABESPREV</v>
          </cell>
          <cell r="B404" t="str">
            <v>65.471.914/0001-86</v>
          </cell>
          <cell r="C404" t="str">
            <v>NORMAL - EM FUNCIONAMENTO</v>
          </cell>
          <cell r="D404" t="str">
            <v>NORMAL</v>
          </cell>
          <cell r="E404" t="str">
            <v>LC 108 / LC 109</v>
          </cell>
          <cell r="F404" t="str">
            <v>Pública Estadual</v>
          </cell>
          <cell r="G404" t="str">
            <v>Público</v>
          </cell>
          <cell r="H404" t="str">
            <v>Não</v>
          </cell>
          <cell r="I404">
            <v>183091980</v>
          </cell>
          <cell r="J404">
            <v>33094</v>
          </cell>
          <cell r="K404">
            <v>1990</v>
          </cell>
          <cell r="L404" t="str">
            <v>agosto</v>
          </cell>
          <cell r="M404">
            <v>33297</v>
          </cell>
          <cell r="N404"/>
          <cell r="O404">
            <v>5</v>
          </cell>
          <cell r="P404">
            <v>3</v>
          </cell>
          <cell r="Q404" t="str">
            <v>SANTOS 1827 14 ANDAR CONJ 142</v>
          </cell>
          <cell r="R404" t="str">
            <v>01.419-909</v>
          </cell>
          <cell r="S404" t="str">
            <v>SAO PAULO</v>
          </cell>
          <cell r="T404" t="str">
            <v>SP</v>
          </cell>
          <cell r="U404" t="str">
            <v>WWW.SABESPREV.COM.BR</v>
          </cell>
          <cell r="V404" t="str">
            <v>ERSP</v>
          </cell>
          <cell r="W404">
            <v>45265.250254629602</v>
          </cell>
        </row>
        <row r="405">
          <cell r="A405" t="str">
            <v>SANEPREVI</v>
          </cell>
          <cell r="B405" t="str">
            <v>86.708.203/0001-52</v>
          </cell>
          <cell r="C405" t="str">
            <v>ENCERRADA - POR CANCELAMENTO</v>
          </cell>
          <cell r="D405" t="str">
            <v>ENCERRADA</v>
          </cell>
          <cell r="E405" t="str">
            <v>LC 108 / LC 109</v>
          </cell>
          <cell r="F405" t="str">
            <v>Pública Estadual</v>
          </cell>
          <cell r="G405" t="str">
            <v>Público</v>
          </cell>
          <cell r="H405" t="str">
            <v>Não</v>
          </cell>
          <cell r="I405">
            <v>440000032821993</v>
          </cell>
          <cell r="J405">
            <v>34305</v>
          </cell>
          <cell r="K405">
            <v>1993</v>
          </cell>
          <cell r="L405" t="str">
            <v>dezembro</v>
          </cell>
          <cell r="M405">
            <v>34306</v>
          </cell>
          <cell r="N405">
            <v>38163</v>
          </cell>
          <cell r="O405">
            <v>0</v>
          </cell>
          <cell r="P405">
            <v>0</v>
          </cell>
          <cell r="Q405"/>
          <cell r="R405"/>
          <cell r="S405" t="str">
            <v>CUIABA</v>
          </cell>
          <cell r="T405" t="str">
            <v>MT</v>
          </cell>
          <cell r="U405"/>
          <cell r="V405" t="str">
            <v>ERMG</v>
          </cell>
          <cell r="W405">
            <v>45265.250254629602</v>
          </cell>
        </row>
        <row r="406">
          <cell r="A406" t="str">
            <v>SANPREV</v>
          </cell>
          <cell r="B406" t="str">
            <v>60.741.360/0001-76</v>
          </cell>
          <cell r="C406" t="str">
            <v>ENCERRADA - POR INICIATIVA DA EFPC</v>
          </cell>
          <cell r="D406" t="str">
            <v>ENCERRADA</v>
          </cell>
          <cell r="E406" t="str">
            <v>LC 109</v>
          </cell>
          <cell r="F406" t="str">
            <v>Privada</v>
          </cell>
          <cell r="G406" t="str">
            <v>Privado</v>
          </cell>
          <cell r="H406" t="str">
            <v>Não</v>
          </cell>
          <cell r="I406">
            <v>3018741979</v>
          </cell>
          <cell r="J406">
            <v>29125</v>
          </cell>
          <cell r="K406">
            <v>1979</v>
          </cell>
          <cell r="L406" t="str">
            <v>setembro</v>
          </cell>
          <cell r="M406">
            <v>29125</v>
          </cell>
          <cell r="N406">
            <v>43236</v>
          </cell>
          <cell r="O406">
            <v>0</v>
          </cell>
          <cell r="P406">
            <v>0</v>
          </cell>
          <cell r="Q406" t="str">
            <v>RUA AMADOR BUENO, 474</v>
          </cell>
          <cell r="R406" t="str">
            <v>04.752-901</v>
          </cell>
          <cell r="S406" t="str">
            <v>SAO PAULO</v>
          </cell>
          <cell r="T406" t="str">
            <v>SP</v>
          </cell>
          <cell r="U406" t="str">
            <v>WWW.SANPREV.COM.BR</v>
          </cell>
          <cell r="V406" t="str">
            <v>ERSP</v>
          </cell>
          <cell r="W406">
            <v>45265.250254629602</v>
          </cell>
        </row>
        <row r="407">
          <cell r="A407" t="str">
            <v>SANTANDER BANES</v>
          </cell>
          <cell r="B407" t="str">
            <v>08.431.002/0001-47</v>
          </cell>
          <cell r="C407" t="str">
            <v>ENCERRADA - POR INICIATIVA DA EFPC</v>
          </cell>
          <cell r="D407" t="str">
            <v>ENCERRADA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4.4000001363200632E+16</v>
          </cell>
          <cell r="J407">
            <v>38855</v>
          </cell>
          <cell r="K407">
            <v>2006</v>
          </cell>
          <cell r="L407" t="str">
            <v>maio</v>
          </cell>
          <cell r="M407">
            <v>39449</v>
          </cell>
          <cell r="N407">
            <v>42192</v>
          </cell>
          <cell r="O407">
            <v>0</v>
          </cell>
          <cell r="P407">
            <v>0</v>
          </cell>
          <cell r="Q407" t="str">
            <v>AV. JUSCELINO KUBITSCHEK, Nº 2235 ¿ 26º ANDAR ¿ ESTAÇÃO 145</v>
          </cell>
          <cell r="R407" t="str">
            <v>04.543-011</v>
          </cell>
          <cell r="S407" t="str">
            <v>SAO PAULO</v>
          </cell>
          <cell r="T407" t="str">
            <v>SP</v>
          </cell>
          <cell r="U407"/>
          <cell r="V407" t="str">
            <v>ERSP</v>
          </cell>
          <cell r="W407">
            <v>45265.250254629602</v>
          </cell>
        </row>
        <row r="408">
          <cell r="A408" t="str">
            <v>SANTANDERPREVI</v>
          </cell>
          <cell r="B408" t="str">
            <v>68.687.185/0001-98</v>
          </cell>
          <cell r="C408" t="str">
            <v>NORMAL - EM FUNCIONAMENTO</v>
          </cell>
          <cell r="D408" t="str">
            <v>NORMAL</v>
          </cell>
          <cell r="E408" t="str">
            <v>LC 109</v>
          </cell>
          <cell r="F408" t="str">
            <v>Privada</v>
          </cell>
          <cell r="G408" t="str">
            <v>Privado</v>
          </cell>
          <cell r="H408" t="str">
            <v>Não</v>
          </cell>
          <cell r="I408">
            <v>240000002431992</v>
          </cell>
          <cell r="J408">
            <v>33877</v>
          </cell>
          <cell r="K408">
            <v>1992</v>
          </cell>
          <cell r="L408" t="str">
            <v>setembro</v>
          </cell>
          <cell r="M408">
            <v>33906</v>
          </cell>
          <cell r="N408"/>
          <cell r="O408">
            <v>1</v>
          </cell>
          <cell r="P408">
            <v>18</v>
          </cell>
          <cell r="Q408" t="str">
            <v>AV. PRESIDENTE JUSCELINO KUBITSCHEK, 2041/2235 - 12º ANDAR</v>
          </cell>
          <cell r="R408" t="str">
            <v>04.543-011</v>
          </cell>
          <cell r="S408" t="str">
            <v>SAO PAULO</v>
          </cell>
          <cell r="T408" t="str">
            <v>SP</v>
          </cell>
          <cell r="U408" t="str">
            <v>WWW.SANTANDERPREVI.COM.BR</v>
          </cell>
          <cell r="V408" t="str">
            <v>ERSP</v>
          </cell>
          <cell r="W408">
            <v>45265.250254629602</v>
          </cell>
        </row>
        <row r="409">
          <cell r="A409" t="str">
            <v>SAO BERNARDO</v>
          </cell>
          <cell r="B409" t="str">
            <v>43.763.127/0001-75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139101980</v>
          </cell>
          <cell r="J409">
            <v>29349</v>
          </cell>
          <cell r="K409">
            <v>1980</v>
          </cell>
          <cell r="L409" t="str">
            <v>maio</v>
          </cell>
          <cell r="M409">
            <v>29305</v>
          </cell>
          <cell r="N409"/>
          <cell r="O409">
            <v>1</v>
          </cell>
          <cell r="P409">
            <v>15</v>
          </cell>
          <cell r="Q409" t="str">
            <v>AVENIDA SANTA MARINA       482      4.ANDAR</v>
          </cell>
          <cell r="R409" t="str">
            <v>05.036-903</v>
          </cell>
          <cell r="S409" t="str">
            <v>SAO PAULO</v>
          </cell>
          <cell r="T409" t="str">
            <v>SP</v>
          </cell>
          <cell r="U409" t="str">
            <v>WWW.SAOBERNARDO.ORG.BR</v>
          </cell>
          <cell r="V409" t="str">
            <v>ERSP</v>
          </cell>
          <cell r="W409">
            <v>45265.250254629602</v>
          </cell>
        </row>
        <row r="410">
          <cell r="A410" t="str">
            <v>SAO FRANCISCO</v>
          </cell>
          <cell r="B410" t="str">
            <v>01.635.671/0001-91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Federal</v>
          </cell>
          <cell r="G410" t="str">
            <v>Público</v>
          </cell>
          <cell r="H410" t="str">
            <v>Não</v>
          </cell>
          <cell r="I410">
            <v>194671981</v>
          </cell>
          <cell r="J410">
            <v>29734</v>
          </cell>
          <cell r="K410">
            <v>1981</v>
          </cell>
          <cell r="L410" t="str">
            <v>maio</v>
          </cell>
          <cell r="M410">
            <v>31472</v>
          </cell>
          <cell r="N410"/>
          <cell r="O410">
            <v>3</v>
          </cell>
          <cell r="P410">
            <v>2</v>
          </cell>
          <cell r="Q410" t="str">
            <v>SBN  QUADRA 02 BLOCO H, EDIFICIO CENTRAL BRASILIA,  8º ANDAR</v>
          </cell>
          <cell r="R410" t="str">
            <v>70.040-904</v>
          </cell>
          <cell r="S410" t="str">
            <v>BRASILIA</v>
          </cell>
          <cell r="T410" t="str">
            <v>DF</v>
          </cell>
          <cell r="U410" t="str">
            <v>www.franweb.com.br</v>
          </cell>
          <cell r="V410" t="str">
            <v>ERDF</v>
          </cell>
          <cell r="W410">
            <v>45265.250254629602</v>
          </cell>
        </row>
        <row r="411">
          <cell r="A411" t="str">
            <v>SAO RAFAEL</v>
          </cell>
          <cell r="B411" t="str">
            <v>29.213.238/0001-87</v>
          </cell>
          <cell r="C411" t="str">
            <v>NORMAL - EM FUNCIONAMENTO</v>
          </cell>
          <cell r="D411" t="str">
            <v>NORMAL</v>
          </cell>
          <cell r="E411" t="str">
            <v>LC 109</v>
          </cell>
          <cell r="F411" t="str">
            <v>Privada</v>
          </cell>
          <cell r="G411" t="str">
            <v>Privado</v>
          </cell>
          <cell r="H411" t="str">
            <v>Não</v>
          </cell>
          <cell r="I411">
            <v>300000008551984</v>
          </cell>
          <cell r="J411">
            <v>30994</v>
          </cell>
          <cell r="K411">
            <v>1984</v>
          </cell>
          <cell r="L411" t="str">
            <v>novembro</v>
          </cell>
          <cell r="M411">
            <v>32203</v>
          </cell>
          <cell r="N411"/>
          <cell r="O411">
            <v>1</v>
          </cell>
          <cell r="P411">
            <v>2</v>
          </cell>
          <cell r="Q411" t="str">
            <v>RUA VOLUNTÁRIOS DA PÁTRIA</v>
          </cell>
          <cell r="R411" t="str">
            <v>22.270-000</v>
          </cell>
          <cell r="S411" t="str">
            <v>RIO DE JANEIRO</v>
          </cell>
          <cell r="T411" t="str">
            <v>RJ</v>
          </cell>
          <cell r="U411" t="str">
            <v>WWW.SAORAFAELPREVIDENCIA.COM.BR</v>
          </cell>
          <cell r="V411" t="str">
            <v>ERRJ</v>
          </cell>
          <cell r="W411">
            <v>45265.250254629602</v>
          </cell>
        </row>
        <row r="412">
          <cell r="A412" t="str">
            <v>SARAH PREVIDÊNCIA</v>
          </cell>
          <cell r="B412" t="str">
            <v>45.395.628/0001-71</v>
          </cell>
          <cell r="C412" t="str">
            <v>NORMAL - EM FUNCIONAMENTO</v>
          </cell>
          <cell r="D412" t="str">
            <v>NORMAL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4.4011006713202168E+16</v>
          </cell>
          <cell r="J412">
            <v>44575</v>
          </cell>
          <cell r="K412">
            <v>2022</v>
          </cell>
          <cell r="L412" t="str">
            <v>janeiro</v>
          </cell>
          <cell r="M412">
            <v>44586</v>
          </cell>
          <cell r="N412"/>
          <cell r="O412">
            <v>1</v>
          </cell>
          <cell r="P412">
            <v>1</v>
          </cell>
          <cell r="Q412" t="str">
            <v>SMHS QUADRA 101 BLOCO B</v>
          </cell>
          <cell r="R412" t="str">
            <v>70.335-901</v>
          </cell>
          <cell r="S412" t="str">
            <v>BRASILIA</v>
          </cell>
          <cell r="T412" t="str">
            <v>DF</v>
          </cell>
          <cell r="U412"/>
          <cell r="V412" t="str">
            <v>ERDF</v>
          </cell>
          <cell r="W412">
            <v>45265.250254629602</v>
          </cell>
        </row>
        <row r="413">
          <cell r="A413" t="str">
            <v>SARAHPREV</v>
          </cell>
          <cell r="B413" t="str">
            <v>01.600.217/0001-03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4.4000009605199696E+16</v>
          </cell>
          <cell r="J413">
            <v>35391</v>
          </cell>
          <cell r="K413">
            <v>1996</v>
          </cell>
          <cell r="L413" t="str">
            <v>novembro</v>
          </cell>
          <cell r="M413">
            <v>35422</v>
          </cell>
          <cell r="N413">
            <v>43005</v>
          </cell>
          <cell r="O413">
            <v>0</v>
          </cell>
          <cell r="P413">
            <v>0</v>
          </cell>
          <cell r="Q413" t="str">
            <v>SMH SUL QUADRA 101 BLOCO B 45 3 ANDAR SL 307</v>
          </cell>
          <cell r="R413" t="str">
            <v>70.334-900</v>
          </cell>
          <cell r="S413" t="str">
            <v>BRASILIA</v>
          </cell>
          <cell r="T413" t="str">
            <v>DF</v>
          </cell>
          <cell r="U413" t="str">
            <v>WWW.SARAHPREV.ORG.BR</v>
          </cell>
          <cell r="V413" t="str">
            <v>ERDF</v>
          </cell>
          <cell r="W413">
            <v>45265.250254629602</v>
          </cell>
        </row>
        <row r="414">
          <cell r="A414" t="str">
            <v>SBOTPREV</v>
          </cell>
          <cell r="B414" t="str">
            <v>11.401.654/0001-43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Instituidor</v>
          </cell>
          <cell r="G414" t="str">
            <v>Instituidor</v>
          </cell>
          <cell r="H414" t="str">
            <v>Não</v>
          </cell>
          <cell r="I414">
            <v>4.4011002636202256E+16</v>
          </cell>
          <cell r="J414">
            <v>40095</v>
          </cell>
          <cell r="K414">
            <v>2009</v>
          </cell>
          <cell r="L414" t="str">
            <v>outubro</v>
          </cell>
          <cell r="M414">
            <v>40210</v>
          </cell>
          <cell r="N414"/>
          <cell r="O414">
            <v>1</v>
          </cell>
          <cell r="P414">
            <v>1</v>
          </cell>
          <cell r="Q414" t="str">
            <v>ALAMEDA LORENA, 427 ¿ 14º ANDAR</v>
          </cell>
          <cell r="R414" t="str">
            <v>01.424-000</v>
          </cell>
          <cell r="S414" t="str">
            <v>SAO PAULO</v>
          </cell>
          <cell r="T414" t="str">
            <v>SP</v>
          </cell>
          <cell r="U414" t="str">
            <v>WWW.SBOTPREV.ORG.BR</v>
          </cell>
          <cell r="V414" t="str">
            <v>ERSP</v>
          </cell>
          <cell r="W414">
            <v>45265.250254629602</v>
          </cell>
        </row>
        <row r="415">
          <cell r="A415" t="str">
            <v>SBPREV</v>
          </cell>
          <cell r="B415" t="str">
            <v>00.000.000/0000-00</v>
          </cell>
          <cell r="C415" t="str">
            <v>ENCERRADA - DE OFÍCIO</v>
          </cell>
          <cell r="D415" t="str">
            <v>ENCERRADA</v>
          </cell>
          <cell r="E415" t="str">
            <v>LC 109</v>
          </cell>
          <cell r="F415" t="str">
            <v>Instituidor</v>
          </cell>
          <cell r="G415" t="str">
            <v>Instituidor</v>
          </cell>
          <cell r="H415" t="str">
            <v>Não</v>
          </cell>
          <cell r="I415">
            <v>4.4000004172200712E+16</v>
          </cell>
          <cell r="J415">
            <v>39769</v>
          </cell>
          <cell r="K415">
            <v>2008</v>
          </cell>
          <cell r="L415" t="str">
            <v>novembro</v>
          </cell>
          <cell r="M415"/>
          <cell r="N415">
            <v>40108</v>
          </cell>
          <cell r="O415">
            <v>0</v>
          </cell>
          <cell r="P415">
            <v>0</v>
          </cell>
          <cell r="Q415" t="str">
            <v>AV. CNB 12 LOTE 11/12</v>
          </cell>
          <cell r="R415" t="str">
            <v>72.115-944</v>
          </cell>
          <cell r="S415" t="str">
            <v>NÃO INFORMADO</v>
          </cell>
          <cell r="T415" t="str">
            <v>DF</v>
          </cell>
          <cell r="U415"/>
          <cell r="V415" t="str">
            <v>ERDF</v>
          </cell>
          <cell r="W415">
            <v>45265.250254629602</v>
          </cell>
        </row>
        <row r="416">
          <cell r="A416" t="str">
            <v>SCHNEIDER</v>
          </cell>
          <cell r="B416" t="str">
            <v>64.035.595/0001-01</v>
          </cell>
          <cell r="C416" t="str">
            <v>ENCERRADA - POR INICIATIVA DA EFPC</v>
          </cell>
          <cell r="D416" t="str">
            <v>ENCERRADA</v>
          </cell>
          <cell r="E416" t="str">
            <v>LC 109</v>
          </cell>
          <cell r="F416" t="str">
            <v>Privada</v>
          </cell>
          <cell r="G416" t="str">
            <v>Privado</v>
          </cell>
          <cell r="H416" t="str">
            <v>Não</v>
          </cell>
          <cell r="I416">
            <v>2400000764490</v>
          </cell>
          <cell r="J416">
            <v>33168</v>
          </cell>
          <cell r="K416">
            <v>1990</v>
          </cell>
          <cell r="L416" t="str">
            <v>outubro</v>
          </cell>
          <cell r="M416">
            <v>33235</v>
          </cell>
          <cell r="N416">
            <v>40711</v>
          </cell>
          <cell r="O416">
            <v>0</v>
          </cell>
          <cell r="P416">
            <v>0</v>
          </cell>
          <cell r="Q416" t="str">
            <v>AV DAS NACOES UNIDAS 23223</v>
          </cell>
          <cell r="R416" t="str">
            <v>04.795-100</v>
          </cell>
          <cell r="S416" t="str">
            <v>SAO PAULO</v>
          </cell>
          <cell r="T416" t="str">
            <v>SP</v>
          </cell>
          <cell r="U416" t="str">
            <v>www.schneider-electric.com.br</v>
          </cell>
          <cell r="V416" t="str">
            <v>ERSP</v>
          </cell>
          <cell r="W416">
            <v>45265.250254629602</v>
          </cell>
        </row>
        <row r="417">
          <cell r="A417" t="str">
            <v>SCPREV</v>
          </cell>
          <cell r="B417" t="str">
            <v>24.779.565/0001-87</v>
          </cell>
          <cell r="C417" t="str">
            <v>NORMAL - EM FUNCIONAMENTO</v>
          </cell>
          <cell r="D417" t="str">
            <v>NORMAL</v>
          </cell>
          <cell r="E417" t="str">
            <v>LC 108 / LC 109</v>
          </cell>
          <cell r="F417" t="str">
            <v>Pública Municipal</v>
          </cell>
          <cell r="G417" t="str">
            <v>Público</v>
          </cell>
          <cell r="H417" t="str">
            <v>Não</v>
          </cell>
          <cell r="I417">
            <v>4.4011000027201616E+16</v>
          </cell>
          <cell r="J417">
            <v>42461</v>
          </cell>
          <cell r="K417">
            <v>2016</v>
          </cell>
          <cell r="L417" t="str">
            <v>abril</v>
          </cell>
          <cell r="M417">
            <v>42492</v>
          </cell>
          <cell r="N417"/>
          <cell r="O417">
            <v>1</v>
          </cell>
          <cell r="P417">
            <v>7</v>
          </cell>
          <cell r="Q417" t="str">
            <v>RUA EMILIO BLUM, 131</v>
          </cell>
          <cell r="R417" t="str">
            <v>88.020-010</v>
          </cell>
          <cell r="S417" t="str">
            <v>FLORIANOPOLIS</v>
          </cell>
          <cell r="T417" t="str">
            <v>SC</v>
          </cell>
          <cell r="U417" t="str">
            <v>WWW.SCPREV.COM.BR</v>
          </cell>
          <cell r="V417" t="str">
            <v>ERRS</v>
          </cell>
          <cell r="W417">
            <v>45265.250254629602</v>
          </cell>
        </row>
        <row r="418">
          <cell r="A418" t="str">
            <v>SEAGRAM</v>
          </cell>
          <cell r="B418" t="str">
            <v>66.860.966/0001-07</v>
          </cell>
          <cell r="C418" t="str">
            <v>ENCERRADA - POR INICIATIVA DA EFPC</v>
          </cell>
          <cell r="D418" t="str">
            <v>ENCERRADA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4.4000005454199752E+16</v>
          </cell>
          <cell r="J418">
            <v>35389</v>
          </cell>
          <cell r="K418">
            <v>1996</v>
          </cell>
          <cell r="L418" t="str">
            <v>novembro</v>
          </cell>
          <cell r="M418">
            <v>35737</v>
          </cell>
          <cell r="N418">
            <v>40178</v>
          </cell>
          <cell r="O418">
            <v>0</v>
          </cell>
          <cell r="P418">
            <v>0</v>
          </cell>
          <cell r="Q418" t="str">
            <v>AV DAS NAÇÕES, 11633-14</v>
          </cell>
          <cell r="R418" t="str">
            <v>45.780-000</v>
          </cell>
          <cell r="S418" t="str">
            <v>SAO PAULO</v>
          </cell>
          <cell r="T418" t="str">
            <v>SP</v>
          </cell>
          <cell r="U418"/>
          <cell r="V418" t="str">
            <v>ERSP</v>
          </cell>
          <cell r="W418">
            <v>45265.250254629602</v>
          </cell>
        </row>
        <row r="419">
          <cell r="A419" t="str">
            <v>SEBRAE PREVIDENCIA</v>
          </cell>
          <cell r="B419" t="str">
            <v>06.184.184/0001-73</v>
          </cell>
          <cell r="C419" t="str">
            <v>NORMAL - EM FUNCIONAMENTO</v>
          </cell>
          <cell r="D419" t="str">
            <v>NORMAL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4.4000000143200432E+16</v>
          </cell>
          <cell r="J419">
            <v>38019</v>
          </cell>
          <cell r="K419">
            <v>2004</v>
          </cell>
          <cell r="L419" t="str">
            <v>fevereiro</v>
          </cell>
          <cell r="M419">
            <v>38019</v>
          </cell>
          <cell r="N419"/>
          <cell r="O419">
            <v>3</v>
          </cell>
          <cell r="P419">
            <v>37</v>
          </cell>
          <cell r="Q419" t="str">
            <v>SEPN QUADRA 515 BLOCO C LOJA 32 - 1° ANDAR</v>
          </cell>
          <cell r="R419" t="str">
            <v>70.770-503</v>
          </cell>
          <cell r="S419" t="str">
            <v>BRASILIA</v>
          </cell>
          <cell r="T419" t="str">
            <v>DF</v>
          </cell>
          <cell r="U419" t="str">
            <v>WWW.SEBRAEPREVIDENCIA.COM.BR</v>
          </cell>
          <cell r="V419" t="str">
            <v>ERDF</v>
          </cell>
          <cell r="W419">
            <v>45265.250254629602</v>
          </cell>
        </row>
        <row r="420">
          <cell r="A420" t="str">
            <v>SEGURIDADE</v>
          </cell>
          <cell r="B420" t="str">
            <v>26.034.652/0001-30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Privada</v>
          </cell>
          <cell r="G420" t="str">
            <v>Privado</v>
          </cell>
          <cell r="H420" t="str">
            <v>Não</v>
          </cell>
          <cell r="I420">
            <v>240000063081992</v>
          </cell>
          <cell r="J420">
            <v>33714</v>
          </cell>
          <cell r="K420">
            <v>1992</v>
          </cell>
          <cell r="L420" t="str">
            <v>abril</v>
          </cell>
          <cell r="M420">
            <v>33786</v>
          </cell>
          <cell r="N420"/>
          <cell r="O420">
            <v>0</v>
          </cell>
          <cell r="P420">
            <v>0</v>
          </cell>
          <cell r="Q420" t="str">
            <v>CORREGO DA MATA</v>
          </cell>
          <cell r="R420" t="str">
            <v>38.183-903</v>
          </cell>
          <cell r="S420" t="str">
            <v>ARAXA</v>
          </cell>
          <cell r="T420" t="str">
            <v>MG</v>
          </cell>
          <cell r="U420"/>
          <cell r="V420" t="str">
            <v>ERMG</v>
          </cell>
          <cell r="W420">
            <v>45265.250254629602</v>
          </cell>
        </row>
        <row r="421">
          <cell r="A421" t="str">
            <v>SERGUS</v>
          </cell>
          <cell r="B421" t="str">
            <v>15.582.513/0001-25</v>
          </cell>
          <cell r="C421" t="str">
            <v>NORMAL - EM FUNCIONAMENTO</v>
          </cell>
          <cell r="D421" t="str">
            <v>NORMAL</v>
          </cell>
          <cell r="E421" t="str">
            <v>LC 108 / LC 109</v>
          </cell>
          <cell r="F421" t="str">
            <v>Pública Estadual</v>
          </cell>
          <cell r="G421" t="str">
            <v>Público</v>
          </cell>
          <cell r="H421" t="str">
            <v>Não</v>
          </cell>
          <cell r="I421">
            <v>3027911979</v>
          </cell>
          <cell r="J421">
            <v>29385</v>
          </cell>
          <cell r="K421">
            <v>1980</v>
          </cell>
          <cell r="L421" t="str">
            <v>junho</v>
          </cell>
          <cell r="M421">
            <v>29434</v>
          </cell>
          <cell r="N421"/>
          <cell r="O421">
            <v>2</v>
          </cell>
          <cell r="P421">
            <v>4</v>
          </cell>
          <cell r="Q421" t="str">
            <v>AV.AUGUSTO MAYNARD, 321 - 1º ANDAR</v>
          </cell>
          <cell r="R421" t="str">
            <v>49.015-380</v>
          </cell>
          <cell r="S421" t="str">
            <v>ARACAJU</v>
          </cell>
          <cell r="T421" t="str">
            <v>SE</v>
          </cell>
          <cell r="U421" t="str">
            <v>WWW.BANESE.COM.BR/SERGUS</v>
          </cell>
          <cell r="V421" t="str">
            <v>ERPE</v>
          </cell>
          <cell r="W421">
            <v>45265.250254629602</v>
          </cell>
        </row>
        <row r="422">
          <cell r="A422" t="str">
            <v>SERPROS</v>
          </cell>
          <cell r="B422" t="str">
            <v>29.738.952/0001-99</v>
          </cell>
          <cell r="C422" t="str">
            <v>NORMAL - EM FUNCIONAMENTO</v>
          </cell>
          <cell r="D422" t="str">
            <v>NORMAL</v>
          </cell>
          <cell r="E422" t="str">
            <v>LC 108 / LC 109</v>
          </cell>
          <cell r="F422" t="str">
            <v>Pública Federal</v>
          </cell>
          <cell r="G422" t="str">
            <v>Público</v>
          </cell>
          <cell r="H422" t="str">
            <v>Não</v>
          </cell>
          <cell r="I422">
            <v>3015631978</v>
          </cell>
          <cell r="J422">
            <v>29075</v>
          </cell>
          <cell r="K422">
            <v>1979</v>
          </cell>
          <cell r="L422" t="str">
            <v>agosto</v>
          </cell>
          <cell r="M422">
            <v>45009</v>
          </cell>
          <cell r="N422"/>
          <cell r="O422">
            <v>3</v>
          </cell>
          <cell r="P422">
            <v>2</v>
          </cell>
          <cell r="Q422" t="str">
            <v>ST SCN QUADRA 2 BLOCO A - EDIFICIO CORPORATE FINANCIAL CENTER</v>
          </cell>
          <cell r="R422" t="str">
            <v>70.712-900</v>
          </cell>
          <cell r="S422" t="str">
            <v>BRASILIA</v>
          </cell>
          <cell r="T422" t="str">
            <v>DF</v>
          </cell>
          <cell r="U422" t="str">
            <v>WWW.SERPROS.COM.BR</v>
          </cell>
          <cell r="V422" t="str">
            <v>ERDF</v>
          </cell>
          <cell r="W422">
            <v>45265.250254629602</v>
          </cell>
        </row>
        <row r="423">
          <cell r="A423" t="str">
            <v>SIAS</v>
          </cell>
          <cell r="B423" t="str">
            <v>33.937.541/0001-08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Federal</v>
          </cell>
          <cell r="G423" t="str">
            <v>Público</v>
          </cell>
          <cell r="H423" t="str">
            <v>Não</v>
          </cell>
          <cell r="I423">
            <v>3018571979</v>
          </cell>
          <cell r="J423">
            <v>28956</v>
          </cell>
          <cell r="K423">
            <v>1979</v>
          </cell>
          <cell r="L423" t="str">
            <v>abril</v>
          </cell>
          <cell r="M423">
            <v>29004</v>
          </cell>
          <cell r="N423"/>
          <cell r="O423">
            <v>3</v>
          </cell>
          <cell r="P423">
            <v>3</v>
          </cell>
          <cell r="Q423" t="str">
            <v>RUA DO CARMO 11 SALAS 601 E 602</v>
          </cell>
          <cell r="R423" t="str">
            <v>20.011-020</v>
          </cell>
          <cell r="S423" t="str">
            <v>RIO DE JANEIRO</v>
          </cell>
          <cell r="T423" t="str">
            <v>RJ</v>
          </cell>
          <cell r="U423" t="str">
            <v>WWW.SIAS.ORG.BR</v>
          </cell>
          <cell r="V423" t="str">
            <v>ERRJ</v>
          </cell>
          <cell r="W423">
            <v>45265.250254629602</v>
          </cell>
        </row>
        <row r="424">
          <cell r="A424" t="str">
            <v>SICOOB PREVI</v>
          </cell>
          <cell r="B424" t="str">
            <v>08.345.482/0001-23</v>
          </cell>
          <cell r="C424" t="str">
            <v>NORMAL - EM FUNCIONAMENTO</v>
          </cell>
          <cell r="D424" t="str">
            <v>NORMAL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4.4000000211200528E+16</v>
          </cell>
          <cell r="J424">
            <v>38845</v>
          </cell>
          <cell r="K424">
            <v>2006</v>
          </cell>
          <cell r="L424" t="str">
            <v>maio</v>
          </cell>
          <cell r="M424">
            <v>38994</v>
          </cell>
          <cell r="N424"/>
          <cell r="O424">
            <v>2</v>
          </cell>
          <cell r="P424">
            <v>10</v>
          </cell>
          <cell r="Q424" t="str">
            <v>SIG QD 06 LOTE 2080 2º ANDAR - CENTRO CORPORATIVO SICOOB</v>
          </cell>
          <cell r="R424" t="str">
            <v>70.610-460</v>
          </cell>
          <cell r="S424" t="str">
            <v>BRASILIA</v>
          </cell>
          <cell r="T424" t="str">
            <v>DF</v>
          </cell>
          <cell r="U424" t="str">
            <v>WWW.SICOOB.COM.BR/PREVIDENCIA</v>
          </cell>
          <cell r="V424" t="str">
            <v>ERDF</v>
          </cell>
          <cell r="W424">
            <v>45265.250254629602</v>
          </cell>
        </row>
        <row r="425">
          <cell r="A425" t="str">
            <v>SILIUS</v>
          </cell>
          <cell r="B425" t="str">
            <v>88.922.562/0001-33</v>
          </cell>
          <cell r="C425" t="str">
            <v>NORMAL - EM FUNCIONAMENTO</v>
          </cell>
          <cell r="D425" t="str">
            <v>NORMAL</v>
          </cell>
          <cell r="E425" t="str">
            <v>LC 108 / LC 109</v>
          </cell>
          <cell r="F425" t="str">
            <v>Pública Estadual</v>
          </cell>
          <cell r="G425" t="str">
            <v>Público</v>
          </cell>
          <cell r="H425" t="str">
            <v>Não</v>
          </cell>
          <cell r="I425">
            <v>3017821979</v>
          </cell>
          <cell r="J425">
            <v>28295</v>
          </cell>
          <cell r="K425">
            <v>1977</v>
          </cell>
          <cell r="L425" t="str">
            <v>junho</v>
          </cell>
          <cell r="M425">
            <v>28295</v>
          </cell>
          <cell r="N425"/>
          <cell r="O425">
            <v>2</v>
          </cell>
          <cell r="P425">
            <v>1</v>
          </cell>
          <cell r="Q425" t="str">
            <v>AVENIDA GETÚLIO VARGAS, 1151/603</v>
          </cell>
          <cell r="R425" t="str">
            <v>90.150-005</v>
          </cell>
          <cell r="S425" t="str">
            <v>PORTO ALEGRE</v>
          </cell>
          <cell r="T425" t="str">
            <v>RS</v>
          </cell>
          <cell r="U425" t="str">
            <v>WWW.SILIUS.COM.BR</v>
          </cell>
          <cell r="V425" t="str">
            <v>ERRS</v>
          </cell>
          <cell r="W425">
            <v>45265.250254629602</v>
          </cell>
        </row>
        <row r="426">
          <cell r="A426" t="str">
            <v>SINDPD</v>
          </cell>
          <cell r="B426" t="str">
            <v>07.796.858/0001-53</v>
          </cell>
          <cell r="C426" t="str">
            <v>ENCERRADA - POR INICIATIVA DA EFPC</v>
          </cell>
          <cell r="D426" t="str">
            <v>ENCERRADA</v>
          </cell>
          <cell r="E426" t="str">
            <v>LC 109</v>
          </cell>
          <cell r="F426" t="str">
            <v>Instituidor</v>
          </cell>
          <cell r="G426" t="str">
            <v>Instituidor</v>
          </cell>
          <cell r="H426" t="str">
            <v>Não</v>
          </cell>
          <cell r="I426">
            <v>4.4000001050200504E+16</v>
          </cell>
          <cell r="J426">
            <v>38512</v>
          </cell>
          <cell r="K426">
            <v>2005</v>
          </cell>
          <cell r="L426" t="str">
            <v>junho</v>
          </cell>
          <cell r="M426">
            <v>38913</v>
          </cell>
          <cell r="N426">
            <v>44363</v>
          </cell>
          <cell r="O426">
            <v>0</v>
          </cell>
          <cell r="P426">
            <v>0</v>
          </cell>
          <cell r="Q426" t="str">
            <v>AV ANGÉLICA 35</v>
          </cell>
          <cell r="R426" t="str">
            <v>01.227-000</v>
          </cell>
          <cell r="S426" t="str">
            <v>SAO PAULO</v>
          </cell>
          <cell r="T426" t="str">
            <v>SP</v>
          </cell>
          <cell r="U426" t="str">
            <v>www.fpaprevidencia.com.br</v>
          </cell>
          <cell r="V426" t="str">
            <v>ERSP</v>
          </cell>
          <cell r="W426">
            <v>45265.250254629602</v>
          </cell>
        </row>
        <row r="427">
          <cell r="A427" t="str">
            <v>SINGER</v>
          </cell>
          <cell r="B427" t="str">
            <v>54.693.148/0001-88</v>
          </cell>
          <cell r="C427" t="str">
            <v>ENCERRADA - POR CANCELAMENTO</v>
          </cell>
          <cell r="D427" t="str">
            <v>ENCERRADA</v>
          </cell>
          <cell r="E427" t="str">
            <v>LC 109</v>
          </cell>
          <cell r="F427" t="str">
            <v>Privada</v>
          </cell>
          <cell r="G427" t="str">
            <v>Privado</v>
          </cell>
          <cell r="H427" t="str">
            <v>Não</v>
          </cell>
          <cell r="I427">
            <v>3000000361485</v>
          </cell>
          <cell r="J427">
            <v>31798</v>
          </cell>
          <cell r="K427">
            <v>1987</v>
          </cell>
          <cell r="L427" t="str">
            <v>janeiro</v>
          </cell>
          <cell r="M427">
            <v>31807</v>
          </cell>
          <cell r="N427">
            <v>36573</v>
          </cell>
          <cell r="O427">
            <v>0</v>
          </cell>
          <cell r="P427">
            <v>0</v>
          </cell>
          <cell r="Q427"/>
          <cell r="R427"/>
          <cell r="S427" t="str">
            <v>CAMPINAS</v>
          </cell>
          <cell r="T427" t="str">
            <v>SP</v>
          </cell>
          <cell r="U427"/>
          <cell r="V427" t="str">
            <v>ERSP</v>
          </cell>
          <cell r="W427">
            <v>45265.250254629602</v>
          </cell>
        </row>
        <row r="428">
          <cell r="A428" t="str">
            <v>SISTEL</v>
          </cell>
          <cell r="B428" t="str">
            <v>00.493.916/0001-20</v>
          </cell>
          <cell r="C428" t="str">
            <v>NORMAL - EM FUNCIONAMENTO</v>
          </cell>
          <cell r="D428" t="str">
            <v>NORMAL</v>
          </cell>
          <cell r="E428" t="str">
            <v>LC 109</v>
          </cell>
          <cell r="F428" t="str">
            <v>Privada</v>
          </cell>
          <cell r="G428" t="str">
            <v>Privado</v>
          </cell>
          <cell r="H428" t="str">
            <v>Sim</v>
          </cell>
          <cell r="I428">
            <v>3018491979</v>
          </cell>
          <cell r="J428">
            <v>28432</v>
          </cell>
          <cell r="K428">
            <v>1977</v>
          </cell>
          <cell r="L428" t="str">
            <v>novembro</v>
          </cell>
          <cell r="M428">
            <v>28432</v>
          </cell>
          <cell r="N428"/>
          <cell r="O428">
            <v>8</v>
          </cell>
          <cell r="P428">
            <v>9</v>
          </cell>
          <cell r="Q428" t="str">
            <v>SEP/SUL EQ.702/902 CONJ.B S/N BL.A E B</v>
          </cell>
          <cell r="R428" t="str">
            <v>70.390-025</v>
          </cell>
          <cell r="S428" t="str">
            <v>BRASILIA</v>
          </cell>
          <cell r="T428" t="str">
            <v>DF</v>
          </cell>
          <cell r="U428" t="str">
            <v>WWW.SISTEL.COM.BR</v>
          </cell>
          <cell r="V428" t="str">
            <v>ERDF</v>
          </cell>
          <cell r="W428">
            <v>45265.250254629602</v>
          </cell>
        </row>
        <row r="429">
          <cell r="A429" t="str">
            <v>SITRATUH PREVIDÊNCIA</v>
          </cell>
          <cell r="B429" t="str">
            <v>13.554.534/0001-01</v>
          </cell>
          <cell r="C429" t="str">
            <v>ENCERRADA - DE OFÍCIO</v>
          </cell>
          <cell r="D429" t="str">
            <v>ENCERRADA</v>
          </cell>
          <cell r="E429" t="str">
            <v>LC 109</v>
          </cell>
          <cell r="F429" t="str">
            <v>Instituidor</v>
          </cell>
          <cell r="G429" t="str">
            <v>Instituidor</v>
          </cell>
          <cell r="H429" t="str">
            <v>Não</v>
          </cell>
          <cell r="I429">
            <v>4.4011000039201136E+16</v>
          </cell>
          <cell r="J429">
            <v>40603</v>
          </cell>
          <cell r="K429">
            <v>2011</v>
          </cell>
          <cell r="L429" t="str">
            <v>março</v>
          </cell>
          <cell r="M429"/>
          <cell r="N429">
            <v>41044</v>
          </cell>
          <cell r="O429">
            <v>0</v>
          </cell>
          <cell r="P429">
            <v>0</v>
          </cell>
          <cell r="Q429" t="str">
            <v>AV. CENTENÁRIO 3265 SALA 206, ED. CRICIUMA CENTER</v>
          </cell>
          <cell r="R429" t="str">
            <v>88.801-000</v>
          </cell>
          <cell r="S429" t="str">
            <v>CRICIUMA</v>
          </cell>
          <cell r="T429" t="str">
            <v>SC</v>
          </cell>
          <cell r="U429"/>
          <cell r="V429" t="str">
            <v>ERRS</v>
          </cell>
          <cell r="W429">
            <v>45265.250254629602</v>
          </cell>
        </row>
        <row r="430">
          <cell r="A430" t="str">
            <v>SOCEPMI</v>
          </cell>
          <cell r="B430" t="str">
            <v>00.000.000/0000-00</v>
          </cell>
          <cell r="C430" t="str">
            <v>ENCERRADA - DE OFÍCIO</v>
          </cell>
          <cell r="D430" t="str">
            <v>ENCERRADA</v>
          </cell>
          <cell r="E430" t="str">
            <v>LC 109</v>
          </cell>
          <cell r="F430" t="str">
            <v>Instituidor</v>
          </cell>
          <cell r="G430" t="str">
            <v>Instituidor</v>
          </cell>
          <cell r="H430" t="str">
            <v>Não</v>
          </cell>
          <cell r="I430">
            <v>4.4000000632200816E+16</v>
          </cell>
          <cell r="J430">
            <v>39769</v>
          </cell>
          <cell r="K430">
            <v>2008</v>
          </cell>
          <cell r="L430" t="str">
            <v>novembro</v>
          </cell>
          <cell r="M430"/>
          <cell r="N430">
            <v>40108</v>
          </cell>
          <cell r="O430">
            <v>0</v>
          </cell>
          <cell r="P430">
            <v>0</v>
          </cell>
          <cell r="Q430" t="str">
            <v>SCLRN 716 BLOCO "C"</v>
          </cell>
          <cell r="R430" t="str">
            <v>70.770-533</v>
          </cell>
          <cell r="S430" t="str">
            <v>NÃO INFORMADO</v>
          </cell>
          <cell r="T430" t="str">
            <v>DF</v>
          </cell>
          <cell r="U430"/>
          <cell r="V430" t="str">
            <v>ERDF</v>
          </cell>
          <cell r="W430">
            <v>45265.250254629602</v>
          </cell>
        </row>
        <row r="431">
          <cell r="A431" t="str">
            <v>SOMUPP</v>
          </cell>
          <cell r="B431" t="str">
            <v>54.221.072/0001-98</v>
          </cell>
          <cell r="C431" t="str">
            <v>NORMAL - EM FUNCIONAMENTO</v>
          </cell>
          <cell r="D431" t="str">
            <v>NORMAL</v>
          </cell>
          <cell r="E431" t="str">
            <v>LC 109</v>
          </cell>
          <cell r="F431" t="str">
            <v>Privada</v>
          </cell>
          <cell r="G431" t="str">
            <v>Privado</v>
          </cell>
          <cell r="H431" t="str">
            <v>Não</v>
          </cell>
          <cell r="I431">
            <v>300000015101984</v>
          </cell>
          <cell r="J431">
            <v>31054</v>
          </cell>
          <cell r="K431">
            <v>1985</v>
          </cell>
          <cell r="L431" t="str">
            <v>janeiro</v>
          </cell>
          <cell r="M431">
            <v>31182</v>
          </cell>
          <cell r="N431"/>
          <cell r="O431">
            <v>1</v>
          </cell>
          <cell r="P431">
            <v>1</v>
          </cell>
          <cell r="Q431" t="str">
            <v>AV PEDROSO DE MORAES 631 1 ANDAR CJ 13 E 14</v>
          </cell>
          <cell r="R431" t="str">
            <v>05.419-000</v>
          </cell>
          <cell r="S431" t="str">
            <v>SAO PAULO</v>
          </cell>
          <cell r="T431" t="str">
            <v>SP</v>
          </cell>
          <cell r="U431" t="str">
            <v>WWW.SOMUPP.COM.BR</v>
          </cell>
          <cell r="V431" t="str">
            <v>ERSP</v>
          </cell>
          <cell r="W431">
            <v>45265.250254629602</v>
          </cell>
        </row>
        <row r="432">
          <cell r="A432" t="str">
            <v>SP-PREVCOM</v>
          </cell>
          <cell r="B432" t="str">
            <v>15.401.381/0001-98</v>
          </cell>
          <cell r="C432" t="str">
            <v>NORMAL - EM FUNCIONAMENTO</v>
          </cell>
          <cell r="D432" t="str">
            <v>NORMAL</v>
          </cell>
          <cell r="E432" t="str">
            <v>LC 108 / LC 109</v>
          </cell>
          <cell r="F432" t="str">
            <v>Pública Estadual</v>
          </cell>
          <cell r="G432" t="str">
            <v>Público</v>
          </cell>
          <cell r="H432" t="str">
            <v>Sim</v>
          </cell>
          <cell r="I432">
            <v>4.4011000093201264E+16</v>
          </cell>
          <cell r="J432">
            <v>40991</v>
          </cell>
          <cell r="K432">
            <v>2012</v>
          </cell>
          <cell r="L432" t="str">
            <v>março</v>
          </cell>
          <cell r="M432">
            <v>40991</v>
          </cell>
          <cell r="N432"/>
          <cell r="O432">
            <v>9</v>
          </cell>
          <cell r="P432">
            <v>40</v>
          </cell>
          <cell r="Q432" t="str">
            <v>AVENIDA BRIGADEIRO LUIS ANTONIO,</v>
          </cell>
          <cell r="R432" t="str">
            <v>01.401-000</v>
          </cell>
          <cell r="S432" t="str">
            <v>SAO PAULO</v>
          </cell>
          <cell r="T432" t="str">
            <v>SP</v>
          </cell>
          <cell r="U432" t="str">
            <v>WWW.PREVCOM.COM.BR</v>
          </cell>
          <cell r="V432" t="str">
            <v>ERSP</v>
          </cell>
          <cell r="W432">
            <v>45265.250254629602</v>
          </cell>
        </row>
        <row r="433">
          <cell r="A433" t="str">
            <v>STEIO</v>
          </cell>
          <cell r="B433" t="str">
            <v>42.590.638/0001-70</v>
          </cell>
          <cell r="C433" t="str">
            <v>ENCERRADA - POR INICIATIVA DA EFPC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3018791979</v>
          </cell>
          <cell r="J433">
            <v>29458</v>
          </cell>
          <cell r="K433">
            <v>1980</v>
          </cell>
          <cell r="L433" t="str">
            <v>agosto</v>
          </cell>
          <cell r="M433">
            <v>29458</v>
          </cell>
          <cell r="N433">
            <v>43147</v>
          </cell>
          <cell r="O433">
            <v>0</v>
          </cell>
          <cell r="P433">
            <v>0</v>
          </cell>
          <cell r="Q433" t="str">
            <v>AVENIDA RIO BRANCO                      185   SALA 302</v>
          </cell>
          <cell r="R433" t="str">
            <v>20.040-902</v>
          </cell>
          <cell r="S433" t="str">
            <v>RIO DE JANEIRO</v>
          </cell>
          <cell r="T433" t="str">
            <v>RJ</v>
          </cell>
          <cell r="U433"/>
          <cell r="V433" t="str">
            <v>ERRJ</v>
          </cell>
          <cell r="W433">
            <v>45265.250254629602</v>
          </cell>
        </row>
        <row r="434">
          <cell r="A434" t="str">
            <v>SUL PREVIDÊNCIA</v>
          </cell>
          <cell r="B434" t="str">
            <v>12.148.125/0001-42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4.4011000029201016E+16</v>
          </cell>
          <cell r="J434">
            <v>40343</v>
          </cell>
          <cell r="K434">
            <v>2010</v>
          </cell>
          <cell r="L434" t="str">
            <v>junho</v>
          </cell>
          <cell r="M434">
            <v>40548</v>
          </cell>
          <cell r="N434"/>
          <cell r="O434">
            <v>5</v>
          </cell>
          <cell r="P434">
            <v>19</v>
          </cell>
          <cell r="Q434" t="str">
            <v>RUA VIDAL RAMOS 31 - SALA 602,</v>
          </cell>
          <cell r="R434" t="str">
            <v>88.010-320</v>
          </cell>
          <cell r="S434" t="str">
            <v>FLORIANOPOLIS</v>
          </cell>
          <cell r="T434" t="str">
            <v>SC</v>
          </cell>
          <cell r="U434" t="str">
            <v>WWW.SULPREVIDENCIA.ORG.BR</v>
          </cell>
          <cell r="V434" t="str">
            <v>ERRS</v>
          </cell>
          <cell r="W434">
            <v>45265.250254629602</v>
          </cell>
        </row>
        <row r="435">
          <cell r="A435" t="str">
            <v>SULAMULTI</v>
          </cell>
          <cell r="B435" t="str">
            <v>03.564.262/0001-77</v>
          </cell>
          <cell r="C435" t="str">
            <v>ENCERRADA - POR INICIATIVA DA EFPC</v>
          </cell>
          <cell r="D435" t="str">
            <v>ENCERRADA</v>
          </cell>
          <cell r="E435" t="str">
            <v>LC 109</v>
          </cell>
          <cell r="F435" t="str">
            <v>Privada</v>
          </cell>
          <cell r="G435" t="str">
            <v>Privado</v>
          </cell>
          <cell r="H435" t="str">
            <v>Não</v>
          </cell>
          <cell r="I435">
            <v>4.400000654719984E+16</v>
          </cell>
          <cell r="J435">
            <v>36166</v>
          </cell>
          <cell r="K435">
            <v>1999</v>
          </cell>
          <cell r="L435" t="str">
            <v>janeiro</v>
          </cell>
          <cell r="M435">
            <v>36500</v>
          </cell>
          <cell r="N435">
            <v>40843</v>
          </cell>
          <cell r="O435">
            <v>0</v>
          </cell>
          <cell r="P435">
            <v>0</v>
          </cell>
          <cell r="Q435" t="str">
            <v>R PEDRO AVANCINI 73 3 ANDAR - PARTE</v>
          </cell>
          <cell r="R435" t="str">
            <v>05.679-160</v>
          </cell>
          <cell r="S435" t="str">
            <v>SAO PAULO</v>
          </cell>
          <cell r="T435" t="str">
            <v>SP</v>
          </cell>
          <cell r="U435"/>
          <cell r="V435" t="str">
            <v>ERSP</v>
          </cell>
          <cell r="W435">
            <v>45265.250254629602</v>
          </cell>
        </row>
        <row r="436">
          <cell r="A436" t="str">
            <v>SULFABRILPREV</v>
          </cell>
          <cell r="B436" t="str">
            <v>00.000.000/0000-00</v>
          </cell>
          <cell r="C436" t="str">
            <v>ENCERRADA - POR CANCELAMENTO</v>
          </cell>
          <cell r="D436" t="str">
            <v>ENCERRADA</v>
          </cell>
          <cell r="E436" t="str">
            <v>LC 109</v>
          </cell>
          <cell r="F436" t="str">
            <v>Privada</v>
          </cell>
          <cell r="G436" t="str">
            <v>Privado</v>
          </cell>
          <cell r="H436" t="str">
            <v>Não</v>
          </cell>
          <cell r="I436">
            <v>4.400000422619944E+16</v>
          </cell>
          <cell r="J436">
            <v>35636</v>
          </cell>
          <cell r="K436">
            <v>1997</v>
          </cell>
          <cell r="L436" t="str">
            <v>julho</v>
          </cell>
          <cell r="M436">
            <v>35636</v>
          </cell>
          <cell r="N436">
            <v>35635</v>
          </cell>
          <cell r="O436">
            <v>0</v>
          </cell>
          <cell r="P436">
            <v>0</v>
          </cell>
          <cell r="Q436" t="str">
            <v>NAO INFORMADO</v>
          </cell>
          <cell r="R436" t="str">
            <v>01.234-566</v>
          </cell>
          <cell r="S436" t="str">
            <v>NÃO INFORMADO</v>
          </cell>
          <cell r="T436" t="str">
            <v>SP</v>
          </cell>
          <cell r="U436"/>
          <cell r="V436" t="str">
            <v>ERSP</v>
          </cell>
          <cell r="W436">
            <v>45265.250254629602</v>
          </cell>
        </row>
        <row r="437">
          <cell r="A437" t="str">
            <v>SUPRE</v>
          </cell>
          <cell r="B437" t="str">
            <v>00.140.512/0001-53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440000002111994</v>
          </cell>
          <cell r="J437">
            <v>34535</v>
          </cell>
          <cell r="K437">
            <v>1994</v>
          </cell>
          <cell r="L437" t="str">
            <v>julho</v>
          </cell>
          <cell r="M437">
            <v>34548</v>
          </cell>
          <cell r="N437"/>
          <cell r="O437">
            <v>1</v>
          </cell>
          <cell r="P437">
            <v>2</v>
          </cell>
          <cell r="Q437" t="str">
            <v>RUA PERNAMBUCO</v>
          </cell>
          <cell r="R437" t="str">
            <v>86.020-120</v>
          </cell>
          <cell r="S437" t="str">
            <v>LONDRINA</v>
          </cell>
          <cell r="T437" t="str">
            <v>PR</v>
          </cell>
          <cell r="U437" t="str">
            <v>WWW.SUPREPREVIDENCIA.COM.BR</v>
          </cell>
          <cell r="V437" t="str">
            <v>ERRS</v>
          </cell>
          <cell r="W437">
            <v>45265.250254629602</v>
          </cell>
        </row>
        <row r="438">
          <cell r="A438" t="str">
            <v>SUPREV</v>
          </cell>
          <cell r="B438" t="str">
            <v>49.323.025/0001-15</v>
          </cell>
          <cell r="C438" t="str">
            <v>NORMAL - EM FUNCIONAMENTO</v>
          </cell>
          <cell r="D438" t="str">
            <v>NORMAL</v>
          </cell>
          <cell r="E438" t="str">
            <v>LC 109</v>
          </cell>
          <cell r="F438" t="str">
            <v>Privada</v>
          </cell>
          <cell r="G438" t="str">
            <v>Privado</v>
          </cell>
          <cell r="H438" t="str">
            <v>Não</v>
          </cell>
          <cell r="I438">
            <v>3018141979</v>
          </cell>
          <cell r="J438">
            <v>32400</v>
          </cell>
          <cell r="K438">
            <v>1988</v>
          </cell>
          <cell r="L438" t="str">
            <v>setembro</v>
          </cell>
          <cell r="M438">
            <v>32400</v>
          </cell>
          <cell r="N438"/>
          <cell r="O438">
            <v>8</v>
          </cell>
          <cell r="P438">
            <v>8</v>
          </cell>
          <cell r="Q438" t="str">
            <v>RUA DONA MARIA PERA 59</v>
          </cell>
          <cell r="R438" t="str">
            <v>04.303-140</v>
          </cell>
          <cell r="S438" t="str">
            <v>SAO PAULO</v>
          </cell>
          <cell r="T438" t="str">
            <v>SP</v>
          </cell>
          <cell r="U438" t="str">
            <v>suprev.com.br</v>
          </cell>
          <cell r="V438" t="str">
            <v>ERSP</v>
          </cell>
          <cell r="W438">
            <v>45265.250254629602</v>
          </cell>
        </row>
        <row r="439">
          <cell r="A439" t="str">
            <v>SWPREV</v>
          </cell>
          <cell r="B439" t="str">
            <v>01.946.497/0001-06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4.4000002732199736E+16</v>
          </cell>
          <cell r="J439">
            <v>35572</v>
          </cell>
          <cell r="K439">
            <v>1997</v>
          </cell>
          <cell r="L439" t="str">
            <v>maio</v>
          </cell>
          <cell r="M439">
            <v>35612</v>
          </cell>
          <cell r="N439">
            <v>41621</v>
          </cell>
          <cell r="O439">
            <v>0</v>
          </cell>
          <cell r="P439">
            <v>0</v>
          </cell>
          <cell r="Q439" t="str">
            <v>AV IBIRAMA 480</v>
          </cell>
          <cell r="R439" t="str">
            <v>06.785-300</v>
          </cell>
          <cell r="S439" t="str">
            <v>TABOAO DA SERRA</v>
          </cell>
          <cell r="T439" t="str">
            <v>SP</v>
          </cell>
          <cell r="U439" t="str">
            <v>www.swbrh.com.br</v>
          </cell>
          <cell r="V439" t="str">
            <v>ERSP</v>
          </cell>
          <cell r="W439">
            <v>45265.250254629602</v>
          </cell>
        </row>
        <row r="440">
          <cell r="A440" t="str">
            <v>SYNGENTA PREVI</v>
          </cell>
          <cell r="B440" t="str">
            <v>58.494.329/0001-36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300000055361986</v>
          </cell>
          <cell r="J440">
            <v>32133</v>
          </cell>
          <cell r="K440">
            <v>1987</v>
          </cell>
          <cell r="L440" t="str">
            <v>dezembro</v>
          </cell>
          <cell r="M440">
            <v>32133</v>
          </cell>
          <cell r="N440"/>
          <cell r="O440">
            <v>1</v>
          </cell>
          <cell r="P440">
            <v>3</v>
          </cell>
          <cell r="Q440" t="str">
            <v>RUA DOUTOR RUBENS GOMES BUENO</v>
          </cell>
          <cell r="R440" t="str">
            <v>04.730-000</v>
          </cell>
          <cell r="S440" t="str">
            <v>SAO PAULO</v>
          </cell>
          <cell r="T440" t="str">
            <v>SP</v>
          </cell>
          <cell r="U440" t="str">
            <v>WWW.SYNGENTAPREVI.COM.BR</v>
          </cell>
          <cell r="V440" t="str">
            <v>ERSP</v>
          </cell>
          <cell r="W440">
            <v>45265.250254629602</v>
          </cell>
        </row>
        <row r="441">
          <cell r="A441" t="str">
            <v>TECHNOS</v>
          </cell>
          <cell r="B441" t="str">
            <v>00.058.166/0001-69</v>
          </cell>
          <cell r="C441" t="str">
            <v>SEM ATIVIDADES - POR RETIRADA TOTAL DE PATROCINADORES</v>
          </cell>
          <cell r="D441" t="str">
            <v>SEM ATIVIDADES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440000042891993</v>
          </cell>
          <cell r="J441">
            <v>34332</v>
          </cell>
          <cell r="K441">
            <v>1993</v>
          </cell>
          <cell r="L441" t="str">
            <v>dezembro</v>
          </cell>
          <cell r="M441">
            <v>34509</v>
          </cell>
          <cell r="N441">
            <v>44435</v>
          </cell>
          <cell r="O441">
            <v>0</v>
          </cell>
          <cell r="P441">
            <v>0</v>
          </cell>
          <cell r="Q441" t="str">
            <v>SGAN QD. 601, CONJUNTO S</v>
          </cell>
          <cell r="R441" t="str">
            <v>70.830-010</v>
          </cell>
          <cell r="S441" t="str">
            <v>BRASILIA</v>
          </cell>
          <cell r="T441" t="str">
            <v>DF</v>
          </cell>
          <cell r="U441" t="str">
            <v>WWW.TECHNOS.ORG.BR</v>
          </cell>
          <cell r="V441" t="str">
            <v>ERDF</v>
          </cell>
          <cell r="W441">
            <v>45265.250254629602</v>
          </cell>
        </row>
        <row r="442">
          <cell r="A442" t="str">
            <v>TELOS</v>
          </cell>
          <cell r="B442" t="str">
            <v>42.465.310/0001-21</v>
          </cell>
          <cell r="C442" t="str">
            <v>NORMAL - EM FUNCIONAMENTO</v>
          </cell>
          <cell r="D442" t="str">
            <v>NORMAL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3018301979</v>
          </cell>
          <cell r="J442">
            <v>29005</v>
          </cell>
          <cell r="K442">
            <v>1979</v>
          </cell>
          <cell r="L442" t="str">
            <v>maio</v>
          </cell>
          <cell r="M442">
            <v>29005</v>
          </cell>
          <cell r="N442"/>
          <cell r="O442">
            <v>3</v>
          </cell>
          <cell r="P442">
            <v>8</v>
          </cell>
          <cell r="Q442" t="str">
            <v>AV.PRESIDENTE VARGAS 290, 10º ANDAR</v>
          </cell>
          <cell r="R442" t="str">
            <v>20.091-000</v>
          </cell>
          <cell r="S442" t="str">
            <v>RIO DE JANEIRO</v>
          </cell>
          <cell r="T442" t="str">
            <v>RJ</v>
          </cell>
          <cell r="U442" t="str">
            <v>WWW.FUNDACAOTELOS.COM.BR</v>
          </cell>
          <cell r="V442" t="str">
            <v>ERRJ</v>
          </cell>
          <cell r="W442">
            <v>45265.250254629602</v>
          </cell>
        </row>
        <row r="443">
          <cell r="A443" t="str">
            <v>TETRA PAK PREV</v>
          </cell>
          <cell r="B443" t="str">
            <v>00.970.542/0001-97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4.4000004726199536E+16</v>
          </cell>
          <cell r="J443">
            <v>35047</v>
          </cell>
          <cell r="K443">
            <v>1995</v>
          </cell>
          <cell r="L443" t="str">
            <v>dezembro</v>
          </cell>
          <cell r="M443">
            <v>35061</v>
          </cell>
          <cell r="N443"/>
          <cell r="O443">
            <v>1</v>
          </cell>
          <cell r="P443">
            <v>2</v>
          </cell>
          <cell r="Q443" t="str">
            <v>ROD CAMPINAS/CAPIVARI S/N KM 23,5</v>
          </cell>
          <cell r="R443" t="str">
            <v>13.190-000</v>
          </cell>
          <cell r="S443" t="str">
            <v>MONTE MOR</v>
          </cell>
          <cell r="T443" t="str">
            <v>SP</v>
          </cell>
          <cell r="U443" t="str">
            <v>WWW.PORTALPREV.COM.BR/TETRAPAKPREV</v>
          </cell>
          <cell r="V443" t="str">
            <v>ERSP</v>
          </cell>
          <cell r="W443">
            <v>45265.250254629602</v>
          </cell>
        </row>
        <row r="444">
          <cell r="A444" t="str">
            <v>TEXPREV</v>
          </cell>
          <cell r="B444" t="str">
            <v>35.813.690/0001-82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3.000000182019896E+16</v>
          </cell>
          <cell r="J444">
            <v>32945</v>
          </cell>
          <cell r="K444">
            <v>1990</v>
          </cell>
          <cell r="L444" t="str">
            <v>março</v>
          </cell>
          <cell r="M444">
            <v>33080</v>
          </cell>
          <cell r="N444"/>
          <cell r="O444">
            <v>2</v>
          </cell>
          <cell r="P444">
            <v>2</v>
          </cell>
          <cell r="Q444" t="str">
            <v>R TEOFILO OTONI</v>
          </cell>
          <cell r="R444" t="str">
            <v>20.090-070</v>
          </cell>
          <cell r="S444" t="str">
            <v>RIO DE JANEIRO</v>
          </cell>
          <cell r="T444" t="str">
            <v>RJ</v>
          </cell>
          <cell r="U444" t="str">
            <v>WWW.PORTALPREV.COM.BR/TEXPREV</v>
          </cell>
          <cell r="V444" t="str">
            <v>ERRJ</v>
          </cell>
          <cell r="W444">
            <v>45265.250254629602</v>
          </cell>
        </row>
        <row r="445">
          <cell r="A445" t="str">
            <v>TEXTIL PREV</v>
          </cell>
          <cell r="B445" t="str">
            <v>03.683.667/0001-24</v>
          </cell>
          <cell r="C445" t="str">
            <v>ENCERRADA - POR INCORPORAÇÃO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4.4000004471199992E+16</v>
          </cell>
          <cell r="J445">
            <v>36517</v>
          </cell>
          <cell r="K445">
            <v>1999</v>
          </cell>
          <cell r="L445" t="str">
            <v>dezembro</v>
          </cell>
          <cell r="M445">
            <v>36598</v>
          </cell>
          <cell r="N445">
            <v>39722</v>
          </cell>
          <cell r="O445">
            <v>0</v>
          </cell>
          <cell r="P445">
            <v>0</v>
          </cell>
          <cell r="Q445" t="str">
            <v>AV MARIA COELHO AGUIAR 215 BLOCO A - 2 ANDAR</v>
          </cell>
          <cell r="R445" t="str">
            <v>05.805-000</v>
          </cell>
          <cell r="S445" t="str">
            <v>SAO PAULO</v>
          </cell>
          <cell r="T445" t="str">
            <v>SP</v>
          </cell>
          <cell r="U445"/>
          <cell r="V445" t="str">
            <v>ERSP</v>
          </cell>
          <cell r="W445">
            <v>45265.250254629602</v>
          </cell>
        </row>
        <row r="446">
          <cell r="A446" t="str">
            <v>TOYOTA PREVI</v>
          </cell>
          <cell r="B446" t="str">
            <v>12.712.282/0001-39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4.4011000242201024E+16</v>
          </cell>
          <cell r="J446">
            <v>40417</v>
          </cell>
          <cell r="K446">
            <v>2010</v>
          </cell>
          <cell r="L446" t="str">
            <v>agosto</v>
          </cell>
          <cell r="M446">
            <v>40442</v>
          </cell>
          <cell r="N446"/>
          <cell r="O446">
            <v>1</v>
          </cell>
          <cell r="P446">
            <v>5</v>
          </cell>
          <cell r="Q446" t="str">
            <v>AV. PIRAPORINHA, Nº 1111, EDIFÍCIO ADMINISTRATIVO</v>
          </cell>
          <cell r="R446" t="str">
            <v>09.891-900</v>
          </cell>
          <cell r="S446" t="str">
            <v>SAO BERNARDO DO CAMPO</v>
          </cell>
          <cell r="T446" t="str">
            <v>SP</v>
          </cell>
          <cell r="U446" t="str">
            <v>WWW.PORTALPREV.COM.BR/TOYOTAPREVI</v>
          </cell>
          <cell r="V446" t="str">
            <v>ERSP</v>
          </cell>
          <cell r="W446">
            <v>45265.250254629602</v>
          </cell>
        </row>
        <row r="447">
          <cell r="A447" t="str">
            <v>TRAMONTINAPREV</v>
          </cell>
          <cell r="B447" t="str">
            <v>00.972.631/0001-72</v>
          </cell>
          <cell r="C447" t="str">
            <v>NORMAL - EM FUNCIONAMENTO</v>
          </cell>
          <cell r="D447" t="str">
            <v>NORMAL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4.4000004516199504E+16</v>
          </cell>
          <cell r="J447">
            <v>35027</v>
          </cell>
          <cell r="K447">
            <v>1995</v>
          </cell>
          <cell r="L447" t="str">
            <v>novembro</v>
          </cell>
          <cell r="M447">
            <v>35066</v>
          </cell>
          <cell r="N447"/>
          <cell r="O447">
            <v>1</v>
          </cell>
          <cell r="P447">
            <v>20</v>
          </cell>
          <cell r="Q447" t="str">
            <v>RUA MAURÍCIO CARDOSO</v>
          </cell>
          <cell r="R447" t="str">
            <v>95.185-000</v>
          </cell>
          <cell r="S447" t="str">
            <v>CARLOS BARBOSA</v>
          </cell>
          <cell r="T447" t="str">
            <v>RS</v>
          </cell>
          <cell r="U447" t="str">
            <v>WWW.TRAMONTINA.NET/PREV</v>
          </cell>
          <cell r="V447" t="str">
            <v>ERRS</v>
          </cell>
          <cell r="W447">
            <v>45265.250254629602</v>
          </cell>
        </row>
        <row r="448">
          <cell r="A448" t="str">
            <v>TRICHESPREV</v>
          </cell>
          <cell r="B448" t="str">
            <v>91.110.429/0001-97</v>
          </cell>
          <cell r="C448" t="str">
            <v>ENCERRADA - POR INICIATIVA DA EFPC</v>
          </cell>
          <cell r="D448" t="str">
            <v>ENCERRADA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30000000131988</v>
          </cell>
          <cell r="J448">
            <v>32436</v>
          </cell>
          <cell r="K448">
            <v>1988</v>
          </cell>
          <cell r="L448" t="str">
            <v>outubro</v>
          </cell>
          <cell r="M448">
            <v>32510</v>
          </cell>
          <cell r="N448">
            <v>40795</v>
          </cell>
          <cell r="O448">
            <v>0</v>
          </cell>
          <cell r="P448">
            <v>0</v>
          </cell>
          <cell r="Q448" t="str">
            <v>RUA MARECHAL FLORIANO, 1548 - PREDIO</v>
          </cell>
          <cell r="R448" t="str">
            <v>95.020-372</v>
          </cell>
          <cell r="S448" t="str">
            <v>CAXIAS DO SUL</v>
          </cell>
          <cell r="T448" t="str">
            <v>RS</v>
          </cell>
          <cell r="U448"/>
          <cell r="V448" t="str">
            <v>ERRS</v>
          </cell>
          <cell r="W448">
            <v>45265.250254629602</v>
          </cell>
        </row>
        <row r="449">
          <cell r="A449" t="str">
            <v>UASPREV</v>
          </cell>
          <cell r="B449" t="str">
            <v>07.787.933/0001-10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Instituidor</v>
          </cell>
          <cell r="G449" t="str">
            <v>Instituidor</v>
          </cell>
          <cell r="H449" t="str">
            <v>Não</v>
          </cell>
          <cell r="I449">
            <v>4.4000001950200472E+16</v>
          </cell>
          <cell r="J449">
            <v>38509</v>
          </cell>
          <cell r="K449">
            <v>2005</v>
          </cell>
          <cell r="L449" t="str">
            <v>junho</v>
          </cell>
          <cell r="M449">
            <v>38869</v>
          </cell>
          <cell r="N449"/>
          <cell r="O449">
            <v>1</v>
          </cell>
          <cell r="P449">
            <v>1</v>
          </cell>
          <cell r="Q449" t="str">
            <v>R BOA  VISTA 63 8 ANDAR - SALA 83</v>
          </cell>
          <cell r="R449" t="str">
            <v>01.014-001</v>
          </cell>
          <cell r="S449" t="str">
            <v>SAO PAULO</v>
          </cell>
          <cell r="T449" t="str">
            <v>SP</v>
          </cell>
          <cell r="U449" t="str">
            <v>www.uasprev.com.br</v>
          </cell>
          <cell r="V449" t="str">
            <v>ERSP</v>
          </cell>
          <cell r="W449">
            <v>45265.250254629602</v>
          </cell>
        </row>
        <row r="450">
          <cell r="A450" t="str">
            <v>UBB-PREV</v>
          </cell>
          <cell r="B450" t="str">
            <v>48.789.424/0001-03</v>
          </cell>
          <cell r="C450" t="str">
            <v>ENCERRADA - POR INCORPORAÇÃO</v>
          </cell>
          <cell r="D450" t="str">
            <v>ENCERRADA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3018171979</v>
          </cell>
          <cell r="J450">
            <v>29444</v>
          </cell>
          <cell r="K450">
            <v>1980</v>
          </cell>
          <cell r="L450" t="str">
            <v>agosto</v>
          </cell>
          <cell r="M450">
            <v>28292</v>
          </cell>
          <cell r="N450">
            <v>41922</v>
          </cell>
          <cell r="O450">
            <v>0</v>
          </cell>
          <cell r="P450">
            <v>0</v>
          </cell>
          <cell r="Q450" t="str">
            <v>RUA CARNAUBEIRAS, 168 - 3º ANDAR</v>
          </cell>
          <cell r="R450" t="str">
            <v>04.343-080</v>
          </cell>
          <cell r="S450" t="str">
            <v>SAO PAULO</v>
          </cell>
          <cell r="T450" t="str">
            <v>SP</v>
          </cell>
          <cell r="U450" t="str">
            <v>WWW.UBBPREV.COM.BR</v>
          </cell>
          <cell r="V450" t="str">
            <v>ERSP</v>
          </cell>
          <cell r="W450">
            <v>45265.250254629602</v>
          </cell>
        </row>
        <row r="451">
          <cell r="A451" t="str">
            <v>ULTRAPREV</v>
          </cell>
          <cell r="B451" t="str">
            <v>29.981.107/0001-40</v>
          </cell>
          <cell r="C451" t="str">
            <v>NORMAL - EM FUNCIONAMENTO</v>
          </cell>
          <cell r="D451" t="str">
            <v>NORMAL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3018751979</v>
          </cell>
          <cell r="J451">
            <v>29011</v>
          </cell>
          <cell r="K451">
            <v>1979</v>
          </cell>
          <cell r="L451" t="str">
            <v>junho</v>
          </cell>
          <cell r="M451">
            <v>28608</v>
          </cell>
          <cell r="N451"/>
          <cell r="O451">
            <v>1</v>
          </cell>
          <cell r="P451">
            <v>23</v>
          </cell>
          <cell r="Q451" t="str">
            <v>AVENIDA BRIG LUIS ANTONIO 1343 9 AND</v>
          </cell>
          <cell r="R451" t="str">
            <v>01.317-910</v>
          </cell>
          <cell r="S451" t="str">
            <v>SAO PAULO</v>
          </cell>
          <cell r="T451" t="str">
            <v>SP</v>
          </cell>
          <cell r="U451" t="str">
            <v>www.ultraprev.com.br</v>
          </cell>
          <cell r="V451" t="str">
            <v>ERSP</v>
          </cell>
          <cell r="W451">
            <v>45265.250254629602</v>
          </cell>
        </row>
        <row r="452">
          <cell r="A452" t="str">
            <v>UNILEVERPREV</v>
          </cell>
          <cell r="B452" t="str">
            <v>48.323.224/0001-60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223951981</v>
          </cell>
          <cell r="J452">
            <v>29929</v>
          </cell>
          <cell r="K452">
            <v>1981</v>
          </cell>
          <cell r="L452" t="str">
            <v>dezembro</v>
          </cell>
          <cell r="M452">
            <v>29951</v>
          </cell>
          <cell r="N452"/>
          <cell r="O452">
            <v>3</v>
          </cell>
          <cell r="P452">
            <v>9</v>
          </cell>
          <cell r="Q452" t="str">
            <v>AV. DAS NAÇÕES UNIDAS</v>
          </cell>
          <cell r="R452" t="str">
            <v>04.794-000</v>
          </cell>
          <cell r="S452" t="str">
            <v>SAO PAULO</v>
          </cell>
          <cell r="T452" t="str">
            <v>SP</v>
          </cell>
          <cell r="U452" t="str">
            <v>WWW.UNILEVERPREV.COM.BR</v>
          </cell>
          <cell r="V452" t="str">
            <v>ERSP</v>
          </cell>
          <cell r="W452">
            <v>45265.250254629602</v>
          </cell>
        </row>
        <row r="453">
          <cell r="A453" t="str">
            <v>UNIPREVI</v>
          </cell>
          <cell r="B453" t="str">
            <v>00.374.856/0001-27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4.40000034751994E+16</v>
          </cell>
          <cell r="J453">
            <v>34632</v>
          </cell>
          <cell r="K453">
            <v>1994</v>
          </cell>
          <cell r="L453" t="str">
            <v>outubro</v>
          </cell>
          <cell r="M453">
            <v>34731</v>
          </cell>
          <cell r="N453"/>
          <cell r="O453">
            <v>1</v>
          </cell>
          <cell r="P453">
            <v>3</v>
          </cell>
          <cell r="Q453" t="str">
            <v>RODOVIA MG 179 KM 0 SALA 213</v>
          </cell>
          <cell r="R453" t="str">
            <v>37.130-000</v>
          </cell>
          <cell r="S453" t="str">
            <v>ALFENAS</v>
          </cell>
          <cell r="T453" t="str">
            <v>MG</v>
          </cell>
          <cell r="U453"/>
          <cell r="V453" t="str">
            <v>ERMG</v>
          </cell>
          <cell r="W453">
            <v>45265.250254629602</v>
          </cell>
        </row>
        <row r="454">
          <cell r="A454" t="str">
            <v>UNISYS-PREVI</v>
          </cell>
          <cell r="B454" t="str">
            <v>31.245.392/0001-82</v>
          </cell>
          <cell r="C454" t="str">
            <v>NORMAL - EM FUNCIONAMENTO</v>
          </cell>
          <cell r="D454" t="str">
            <v>NORMAL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348761983</v>
          </cell>
          <cell r="J454">
            <v>31757</v>
          </cell>
          <cell r="K454">
            <v>1986</v>
          </cell>
          <cell r="L454" t="str">
            <v>dezembro</v>
          </cell>
          <cell r="M454">
            <v>31959</v>
          </cell>
          <cell r="N454"/>
          <cell r="O454">
            <v>1</v>
          </cell>
          <cell r="P454">
            <v>2</v>
          </cell>
          <cell r="Q454" t="str">
            <v>RUA DO PASSEIO</v>
          </cell>
          <cell r="R454" t="str">
            <v>20.021-290</v>
          </cell>
          <cell r="S454" t="str">
            <v>RIO DE JANEIRO</v>
          </cell>
          <cell r="T454" t="str">
            <v>RJ</v>
          </cell>
          <cell r="U454" t="str">
            <v>WWW.UNISYSPREVI.COM.BR</v>
          </cell>
          <cell r="V454" t="str">
            <v>ERRJ</v>
          </cell>
          <cell r="W454">
            <v>45265.250254629602</v>
          </cell>
        </row>
        <row r="455">
          <cell r="A455" t="str">
            <v>URANUS</v>
          </cell>
          <cell r="B455" t="str">
            <v>27.643.089/0001-60</v>
          </cell>
          <cell r="C455" t="str">
            <v>ENCERRADA - POR LIQUIDAÇÃO</v>
          </cell>
          <cell r="D455" t="str">
            <v>ENCERRADA</v>
          </cell>
          <cell r="E455" t="str">
            <v>LC 108 / LC 109</v>
          </cell>
          <cell r="F455" t="str">
            <v>Pública Federal</v>
          </cell>
          <cell r="G455" t="str">
            <v>Público</v>
          </cell>
          <cell r="H455" t="str">
            <v>Não</v>
          </cell>
          <cell r="I455">
            <v>167291980</v>
          </cell>
          <cell r="J455">
            <v>29927</v>
          </cell>
          <cell r="K455">
            <v>1981</v>
          </cell>
          <cell r="L455" t="str">
            <v>dezembro</v>
          </cell>
          <cell r="M455">
            <v>29953</v>
          </cell>
          <cell r="N455">
            <v>44747</v>
          </cell>
          <cell r="O455">
            <v>0</v>
          </cell>
          <cell r="P455">
            <v>0</v>
          </cell>
          <cell r="Q455" t="str">
            <v>PRAIA DO FLAMENGO, 66 ¿ BL. ¿B¿ ¿ SALA 504</v>
          </cell>
          <cell r="R455" t="str">
            <v>22.210-903</v>
          </cell>
          <cell r="S455" t="str">
            <v>RIO DE JANEIRO</v>
          </cell>
          <cell r="T455" t="str">
            <v>RJ</v>
          </cell>
          <cell r="U455" t="str">
            <v>WWW.URANUS.ORG.BR</v>
          </cell>
          <cell r="V455" t="str">
            <v>ERRJ</v>
          </cell>
          <cell r="W455">
            <v>45265.250254629602</v>
          </cell>
        </row>
        <row r="456">
          <cell r="A456" t="str">
            <v>UTCPREV</v>
          </cell>
          <cell r="B456" t="str">
            <v>03.017.767/0001-11</v>
          </cell>
          <cell r="C456" t="str">
            <v>SEM ATIVIDADES - COM PENDÊNCIAS PARA CANCELAMENTO</v>
          </cell>
          <cell r="D456" t="str">
            <v>SEM ATIVIDADES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4.4000000370199936E+16</v>
          </cell>
          <cell r="J456">
            <v>36199</v>
          </cell>
          <cell r="K456">
            <v>1999</v>
          </cell>
          <cell r="L456" t="str">
            <v>fevereiro</v>
          </cell>
          <cell r="M456">
            <v>36250</v>
          </cell>
          <cell r="N456">
            <v>43706</v>
          </cell>
          <cell r="O456">
            <v>0</v>
          </cell>
          <cell r="P456">
            <v>0</v>
          </cell>
          <cell r="Q456" t="str">
            <v>RUA BERTO CIRIO 521</v>
          </cell>
          <cell r="R456" t="str">
            <v>92.120-060</v>
          </cell>
          <cell r="S456" t="str">
            <v>CANOAS</v>
          </cell>
          <cell r="T456" t="str">
            <v>RS</v>
          </cell>
          <cell r="U456" t="str">
            <v>www.utcprev.com.br</v>
          </cell>
          <cell r="V456" t="str">
            <v>ERRS</v>
          </cell>
          <cell r="W456">
            <v>45265.250254629602</v>
          </cell>
        </row>
        <row r="457">
          <cell r="A457" t="str">
            <v>VALIA</v>
          </cell>
          <cell r="B457" t="str">
            <v>42.271.429/0001-63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Sim</v>
          </cell>
          <cell r="I457">
            <v>3017981979</v>
          </cell>
          <cell r="J457">
            <v>26756</v>
          </cell>
          <cell r="K457">
            <v>1973</v>
          </cell>
          <cell r="L457" t="str">
            <v>abril</v>
          </cell>
          <cell r="M457">
            <v>26912</v>
          </cell>
          <cell r="N457"/>
          <cell r="O457">
            <v>10</v>
          </cell>
          <cell r="P457">
            <v>58</v>
          </cell>
          <cell r="Q457" t="str">
            <v>AV. DAS AMÉRICAS, 4430 - 3° ANDAR</v>
          </cell>
          <cell r="R457" t="str">
            <v>22.640-102</v>
          </cell>
          <cell r="S457" t="str">
            <v>RIO DE JANEIRO</v>
          </cell>
          <cell r="T457" t="str">
            <v>RJ</v>
          </cell>
          <cell r="U457" t="str">
            <v>WWW.VALIA.COM.BR</v>
          </cell>
          <cell r="V457" t="str">
            <v>ERRJ</v>
          </cell>
          <cell r="W457">
            <v>45265.250254629602</v>
          </cell>
        </row>
        <row r="458">
          <cell r="A458" t="str">
            <v>VALUE PREV</v>
          </cell>
          <cell r="B458" t="str">
            <v>01.541.775/0001-37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4.4000007643199608E+16</v>
          </cell>
          <cell r="J458">
            <v>35313</v>
          </cell>
          <cell r="K458">
            <v>1996</v>
          </cell>
          <cell r="L458" t="str">
            <v>setembro</v>
          </cell>
          <cell r="M458">
            <v>35432</v>
          </cell>
          <cell r="N458"/>
          <cell r="O458">
            <v>3</v>
          </cell>
          <cell r="P458">
            <v>8</v>
          </cell>
          <cell r="Q458" t="str">
            <v>RIO NEGRO 750 2 AND S/21</v>
          </cell>
          <cell r="R458" t="str">
            <v>06.454-000</v>
          </cell>
          <cell r="S458" t="str">
            <v>BARUERI</v>
          </cell>
          <cell r="T458" t="str">
            <v>SP</v>
          </cell>
          <cell r="U458" t="str">
            <v>HTTPS://VALUEPREV.COM.BR/</v>
          </cell>
          <cell r="V458" t="str">
            <v>ERSP</v>
          </cell>
          <cell r="W458">
            <v>45265.250254629602</v>
          </cell>
        </row>
        <row r="459">
          <cell r="A459" t="str">
            <v>VAN LEER</v>
          </cell>
          <cell r="B459" t="str">
            <v>52.944.345/0001-05</v>
          </cell>
          <cell r="C459" t="str">
            <v>ENCERRADA - POR INICIATIVA DA EFPC</v>
          </cell>
          <cell r="D459" t="str">
            <v>ENCERRADA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330411982</v>
          </cell>
          <cell r="J459">
            <v>30491</v>
          </cell>
          <cell r="K459">
            <v>1983</v>
          </cell>
          <cell r="L459" t="str">
            <v>junho</v>
          </cell>
          <cell r="M459">
            <v>30491</v>
          </cell>
          <cell r="N459">
            <v>42178</v>
          </cell>
          <cell r="O459">
            <v>0</v>
          </cell>
          <cell r="P459">
            <v>0</v>
          </cell>
          <cell r="Q459" t="str">
            <v>AV DAS NACOES UNIDAS 21102</v>
          </cell>
          <cell r="R459" t="str">
            <v>04.795-910</v>
          </cell>
          <cell r="S459" t="str">
            <v>SAO PAULO</v>
          </cell>
          <cell r="T459" t="str">
            <v>SP</v>
          </cell>
          <cell r="U459"/>
          <cell r="V459" t="str">
            <v>ERSP</v>
          </cell>
          <cell r="W459">
            <v>45265.250254629602</v>
          </cell>
        </row>
        <row r="460">
          <cell r="A460" t="str">
            <v>VBPP</v>
          </cell>
          <cell r="B460" t="str">
            <v>05.590.227/0001-58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4.4000002435200232E+16</v>
          </cell>
          <cell r="J460">
            <v>37602</v>
          </cell>
          <cell r="K460">
            <v>2002</v>
          </cell>
          <cell r="L460" t="str">
            <v>dezembro</v>
          </cell>
          <cell r="M460">
            <v>37991</v>
          </cell>
          <cell r="N460"/>
          <cell r="O460">
            <v>1</v>
          </cell>
          <cell r="P460">
            <v>5</v>
          </cell>
          <cell r="Q460" t="str">
            <v>AVENIDA ORLANDA BERGAMO</v>
          </cell>
          <cell r="R460" t="str">
            <v>07.232-151</v>
          </cell>
          <cell r="S460" t="str">
            <v>GUARULHOS</v>
          </cell>
          <cell r="T460" t="str">
            <v>SP</v>
          </cell>
          <cell r="U460" t="str">
            <v>HTTPS://VISTEONPREV.PARTICIPANTE.COM.BR/</v>
          </cell>
          <cell r="V460" t="str">
            <v>ERSP</v>
          </cell>
          <cell r="W460">
            <v>45265.250254629602</v>
          </cell>
        </row>
        <row r="461">
          <cell r="A461" t="str">
            <v>VEXTY</v>
          </cell>
          <cell r="B461" t="str">
            <v>00.571.135/0001-07</v>
          </cell>
          <cell r="C461" t="str">
            <v>NORMAL - EM FUNCIONAMENTO</v>
          </cell>
          <cell r="D461" t="str">
            <v>NORMAL</v>
          </cell>
          <cell r="E461" t="str">
            <v>LC 109</v>
          </cell>
          <cell r="F461" t="str">
            <v>Privada</v>
          </cell>
          <cell r="G461" t="str">
            <v>Privado</v>
          </cell>
          <cell r="H461" t="str">
            <v>Não</v>
          </cell>
          <cell r="I461">
            <v>4.4011001117201712E+16</v>
          </cell>
          <cell r="J461">
            <v>34694</v>
          </cell>
          <cell r="K461">
            <v>1994</v>
          </cell>
          <cell r="L461" t="str">
            <v>dezembro</v>
          </cell>
          <cell r="M461">
            <v>34943</v>
          </cell>
          <cell r="N461"/>
          <cell r="O461">
            <v>1</v>
          </cell>
          <cell r="P461">
            <v>216</v>
          </cell>
          <cell r="Q461" t="str">
            <v>AV. DAS NAÇÕES UNIDAS</v>
          </cell>
          <cell r="R461" t="str">
            <v>04.794-000</v>
          </cell>
          <cell r="S461" t="str">
            <v>SAO PAULO</v>
          </cell>
          <cell r="T461" t="str">
            <v>SP</v>
          </cell>
          <cell r="U461" t="str">
            <v>WWW.VEXTY.COM.BR</v>
          </cell>
          <cell r="V461" t="str">
            <v>ERSP</v>
          </cell>
          <cell r="W461">
            <v>45265.250254629602</v>
          </cell>
        </row>
        <row r="462">
          <cell r="A462" t="str">
            <v>VIKINGPREV</v>
          </cell>
          <cell r="B462" t="str">
            <v>00.158.783/0001-36</v>
          </cell>
          <cell r="C462" t="str">
            <v>NORMAL - EM FUNCIONAMENTO</v>
          </cell>
          <cell r="D462" t="str">
            <v>NORMAL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3.0000001988198936E+16</v>
          </cell>
          <cell r="J462">
            <v>34620</v>
          </cell>
          <cell r="K462">
            <v>1994</v>
          </cell>
          <cell r="L462" t="str">
            <v>outubro</v>
          </cell>
          <cell r="M462">
            <v>34639</v>
          </cell>
          <cell r="N462"/>
          <cell r="O462">
            <v>1</v>
          </cell>
          <cell r="P462">
            <v>8</v>
          </cell>
          <cell r="Q462" t="str">
            <v>AV. JUSCELINO K. DE OLIVEIRA, 2600</v>
          </cell>
          <cell r="R462" t="str">
            <v>81.260-900</v>
          </cell>
          <cell r="S462" t="str">
            <v>CURITIBA</v>
          </cell>
          <cell r="T462" t="str">
            <v>PR</v>
          </cell>
          <cell r="U462" t="str">
            <v>WWW.VIKINGPREV.COM.BR</v>
          </cell>
          <cell r="V462" t="str">
            <v>ERRS</v>
          </cell>
          <cell r="W462">
            <v>45265.250254629602</v>
          </cell>
        </row>
        <row r="463">
          <cell r="A463" t="str">
            <v>VISÃO PREV</v>
          </cell>
          <cell r="B463" t="str">
            <v>07.205.215/0001-98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4.400000191820048E+16</v>
          </cell>
          <cell r="J463">
            <v>38267</v>
          </cell>
          <cell r="K463">
            <v>2004</v>
          </cell>
          <cell r="L463" t="str">
            <v>outubro</v>
          </cell>
          <cell r="M463">
            <v>38401</v>
          </cell>
          <cell r="N463"/>
          <cell r="O463">
            <v>5</v>
          </cell>
          <cell r="P463">
            <v>24</v>
          </cell>
          <cell r="Q463" t="str">
            <v>ALAMEDA SANTOS, 787. CONJUNTOS 11 E 12</v>
          </cell>
          <cell r="R463" t="str">
            <v>01.419-001</v>
          </cell>
          <cell r="S463" t="str">
            <v>SAO PAULO</v>
          </cell>
          <cell r="T463" t="str">
            <v>SP</v>
          </cell>
          <cell r="U463" t="str">
            <v>WWW.VISAOPREV.COM.BR</v>
          </cell>
          <cell r="V463" t="str">
            <v>ERSP</v>
          </cell>
          <cell r="W463">
            <v>45265.250254629602</v>
          </cell>
        </row>
        <row r="464">
          <cell r="A464" t="str">
            <v>VIVA</v>
          </cell>
          <cell r="B464" t="str">
            <v>18.868.955/0001-20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Instituidor</v>
          </cell>
          <cell r="G464" t="str">
            <v>Instituidor</v>
          </cell>
          <cell r="H464" t="str">
            <v>Não</v>
          </cell>
          <cell r="I464">
            <v>4.4011000030201216E+16</v>
          </cell>
          <cell r="J464">
            <v>39101</v>
          </cell>
          <cell r="K464">
            <v>2007</v>
          </cell>
          <cell r="L464" t="str">
            <v>janeiro</v>
          </cell>
          <cell r="M464">
            <v>41548</v>
          </cell>
          <cell r="N464"/>
          <cell r="O464">
            <v>4</v>
          </cell>
          <cell r="P464">
            <v>15</v>
          </cell>
          <cell r="Q464" t="str">
            <v>SETOR DE MÚLTIPLAS ATIVIDADES SUL SMAS TRECHO 3 CONJ. 3 BLOCO E SALAS 409 A 416 ED. UNION OFFICE</v>
          </cell>
          <cell r="R464" t="str">
            <v>71.215-300</v>
          </cell>
          <cell r="S464" t="str">
            <v>BRASILIA</v>
          </cell>
          <cell r="T464" t="str">
            <v>DF</v>
          </cell>
          <cell r="U464" t="str">
            <v>WWW.VIVAPREV.COM.BR</v>
          </cell>
          <cell r="V464" t="str">
            <v>ERDF</v>
          </cell>
          <cell r="W464">
            <v>45265.250254629602</v>
          </cell>
        </row>
        <row r="465">
          <cell r="A465" t="str">
            <v>VOITH PREV</v>
          </cell>
          <cell r="B465" t="str">
            <v>03.953.059/0001-92</v>
          </cell>
          <cell r="C465" t="str">
            <v>NORMAL - EM FUNCIONAMENTO</v>
          </cell>
          <cell r="D465" t="str">
            <v>NORMAL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4.4000001340200016E+16</v>
          </cell>
          <cell r="J465">
            <v>36725</v>
          </cell>
          <cell r="K465">
            <v>2000</v>
          </cell>
          <cell r="L465" t="str">
            <v>julho</v>
          </cell>
          <cell r="M465">
            <v>36749</v>
          </cell>
          <cell r="N465"/>
          <cell r="O465">
            <v>1</v>
          </cell>
          <cell r="P465">
            <v>6</v>
          </cell>
          <cell r="Q465" t="str">
            <v>R FRIEDRICH VON VOITH 825</v>
          </cell>
          <cell r="R465" t="str">
            <v>02.995-000</v>
          </cell>
          <cell r="S465" t="str">
            <v>SAO PAULO</v>
          </cell>
          <cell r="T465" t="str">
            <v>SP</v>
          </cell>
          <cell r="U465" t="str">
            <v>WWW.PORTALPREV.COM.BR/VOITHPREV</v>
          </cell>
          <cell r="V465" t="str">
            <v>ERSP</v>
          </cell>
          <cell r="W465">
            <v>45265.250254629602</v>
          </cell>
        </row>
        <row r="466">
          <cell r="A466" t="str">
            <v>VULCAPREV</v>
          </cell>
          <cell r="B466" t="str">
            <v>28.674.455/0001-01</v>
          </cell>
          <cell r="C466" t="str">
            <v>SEM ATIVIDADES - POR RETIRADA TOTAL DE PATROCINADORES</v>
          </cell>
          <cell r="D466" t="str">
            <v>SEM ATIVIDADES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23351985</v>
          </cell>
          <cell r="J466">
            <v>32253</v>
          </cell>
          <cell r="K466">
            <v>1988</v>
          </cell>
          <cell r="L466" t="str">
            <v>abril</v>
          </cell>
          <cell r="M466">
            <v>32417</v>
          </cell>
          <cell r="N466">
            <v>44435</v>
          </cell>
          <cell r="O466">
            <v>0</v>
          </cell>
          <cell r="P466">
            <v>0</v>
          </cell>
          <cell r="Q466" t="str">
            <v>EST DO COLEGIO 380 PARTE</v>
          </cell>
          <cell r="R466" t="str">
            <v>21.235-280</v>
          </cell>
          <cell r="S466" t="str">
            <v>RIO DE JANEIRO</v>
          </cell>
          <cell r="T466" t="str">
            <v>RJ</v>
          </cell>
          <cell r="U466"/>
          <cell r="V466" t="str">
            <v>ERRJ</v>
          </cell>
          <cell r="W466">
            <v>45265.250254629602</v>
          </cell>
        </row>
        <row r="467">
          <cell r="A467" t="str">
            <v>VWPP</v>
          </cell>
          <cell r="B467" t="str">
            <v>58.165.622/0001-50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30000015791984</v>
          </cell>
          <cell r="J467">
            <v>31069</v>
          </cell>
          <cell r="K467">
            <v>1985</v>
          </cell>
          <cell r="L467" t="str">
            <v>janeiro</v>
          </cell>
          <cell r="M467">
            <v>31069</v>
          </cell>
          <cell r="N467"/>
          <cell r="O467">
            <v>3</v>
          </cell>
          <cell r="P467">
            <v>5</v>
          </cell>
          <cell r="Q467" t="str">
            <v>VIA ANCHIETA S/N KM 23,5                   CPI 1186</v>
          </cell>
          <cell r="R467" t="str">
            <v>09.823-901</v>
          </cell>
          <cell r="S467" t="str">
            <v>SAO BERNARDO DO CAMPO</v>
          </cell>
          <cell r="T467" t="str">
            <v>SP</v>
          </cell>
          <cell r="U467"/>
          <cell r="V467" t="str">
            <v>ERSP</v>
          </cell>
          <cell r="W467">
            <v>45265.250254629602</v>
          </cell>
        </row>
        <row r="468">
          <cell r="A468" t="str">
            <v>WEG</v>
          </cell>
          <cell r="B468" t="str">
            <v>79.378.063/0001-36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240000101821990</v>
          </cell>
          <cell r="J468">
            <v>33443</v>
          </cell>
          <cell r="K468">
            <v>1991</v>
          </cell>
          <cell r="L468" t="str">
            <v>julho</v>
          </cell>
          <cell r="M468">
            <v>33512</v>
          </cell>
          <cell r="N468"/>
          <cell r="O468">
            <v>1</v>
          </cell>
          <cell r="P468">
            <v>19</v>
          </cell>
          <cell r="Q468" t="str">
            <v>AVENIDA PREFEITO WALDEMAR GRUBBA</v>
          </cell>
          <cell r="R468" t="str">
            <v>89.256-900</v>
          </cell>
          <cell r="S468" t="str">
            <v>JARAGUA DO SUL</v>
          </cell>
          <cell r="T468" t="str">
            <v>SC</v>
          </cell>
          <cell r="U468" t="str">
            <v>WWW.WEGSEGURIDADE.COM.BR</v>
          </cell>
          <cell r="V468" t="str">
            <v>ERRS</v>
          </cell>
          <cell r="W468">
            <v>45265.250254629602</v>
          </cell>
        </row>
        <row r="469">
          <cell r="A469" t="str">
            <v>WYETH PREV</v>
          </cell>
          <cell r="B469" t="str">
            <v>02.425.476/0001-08</v>
          </cell>
          <cell r="C469" t="str">
            <v>ENCERRADA - POR INICIATIVA DA EFPC</v>
          </cell>
          <cell r="D469" t="str">
            <v>ENCERRADA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4.4000008563199792E+16</v>
          </cell>
          <cell r="J469">
            <v>35803</v>
          </cell>
          <cell r="K469">
            <v>1998</v>
          </cell>
          <cell r="L469" t="str">
            <v>janeiro</v>
          </cell>
          <cell r="M469">
            <v>36008</v>
          </cell>
          <cell r="N469">
            <v>44022</v>
          </cell>
          <cell r="O469">
            <v>0</v>
          </cell>
          <cell r="P469">
            <v>0</v>
          </cell>
          <cell r="Q469" t="str">
            <v>RUA ALEXANDRE DUMAS, 1860 - 3º ANDAR</v>
          </cell>
          <cell r="R469" t="str">
            <v>04.717-904</v>
          </cell>
          <cell r="S469" t="str">
            <v>SAO PAULO</v>
          </cell>
          <cell r="T469" t="str">
            <v>SP</v>
          </cell>
          <cell r="U469" t="str">
            <v>www.portal-hro.com.br/wyethprev</v>
          </cell>
          <cell r="V469" t="str">
            <v>ERSP</v>
          </cell>
          <cell r="W469">
            <v>45265.250254629602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bss.org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334D-BE30-443E-8A4D-9C67A77F942A}">
  <dimension ref="A1:O275"/>
  <sheetViews>
    <sheetView tabSelected="1" topLeftCell="A249" workbookViewId="0">
      <selection activeCell="B273" sqref="B273"/>
    </sheetView>
  </sheetViews>
  <sheetFormatPr defaultRowHeight="14.4" x14ac:dyDescent="0.3"/>
  <cols>
    <col min="1" max="1" width="32.88671875" customWidth="1"/>
    <col min="2" max="2" width="86.88671875" customWidth="1"/>
    <col min="3" max="3" width="18.6640625" customWidth="1"/>
    <col min="4" max="4" width="10.5546875" style="8" customWidth="1"/>
    <col min="5" max="5" width="25.109375" style="8" customWidth="1"/>
    <col min="6" max="6" width="23.88671875" style="19" customWidth="1"/>
    <col min="7" max="7" width="18.88671875" style="19" customWidth="1"/>
    <col min="8" max="8" width="17.5546875" style="19" customWidth="1"/>
    <col min="9" max="9" width="17.6640625" style="20" customWidth="1"/>
    <col min="10" max="10" width="20.88671875" style="13" customWidth="1"/>
    <col min="11" max="11" width="16" style="13" customWidth="1"/>
    <col min="12" max="12" width="18.33203125" style="13" customWidth="1"/>
    <col min="13" max="13" width="21.109375" style="14" customWidth="1"/>
    <col min="14" max="14" width="26.44140625" style="8" customWidth="1"/>
    <col min="15" max="15" width="51.6640625" style="17" customWidth="1"/>
  </cols>
  <sheetData>
    <row r="1" spans="1:15" s="1" customFormat="1" ht="22.95" customHeight="1" x14ac:dyDescent="0.3">
      <c r="A1" s="5" t="s">
        <v>260</v>
      </c>
      <c r="B1" s="7" t="s">
        <v>267</v>
      </c>
      <c r="C1" s="6" t="s">
        <v>258</v>
      </c>
      <c r="D1" s="4" t="s">
        <v>264</v>
      </c>
      <c r="E1" s="4" t="s">
        <v>261</v>
      </c>
      <c r="F1" s="21" t="s">
        <v>257</v>
      </c>
      <c r="G1" s="21" t="s">
        <v>846</v>
      </c>
      <c r="H1" s="21" t="s">
        <v>847</v>
      </c>
      <c r="I1" s="21" t="s">
        <v>253</v>
      </c>
      <c r="J1" s="4" t="s">
        <v>254</v>
      </c>
      <c r="K1" s="4" t="s">
        <v>255</v>
      </c>
      <c r="L1" s="4" t="s">
        <v>256</v>
      </c>
      <c r="M1" s="4" t="s">
        <v>262</v>
      </c>
      <c r="N1" s="4" t="s">
        <v>263</v>
      </c>
      <c r="O1" s="15" t="s">
        <v>265</v>
      </c>
    </row>
    <row r="2" spans="1:15" ht="15.6" customHeight="1" x14ac:dyDescent="0.3">
      <c r="A2" s="2" t="s">
        <v>0</v>
      </c>
      <c r="B2" s="2" t="s">
        <v>285</v>
      </c>
      <c r="C2" s="2" t="s">
        <v>286</v>
      </c>
      <c r="D2" s="3" t="s">
        <v>825</v>
      </c>
      <c r="E2" s="3" t="s">
        <v>269</v>
      </c>
      <c r="F2" s="23">
        <f>VLOOKUP(A2,[1]Planilha3!A$4:B$274,2,FALSE)</f>
        <v>1705933979.79</v>
      </c>
      <c r="G2" s="18">
        <f>VLOOKUP(A2,[2]Planilha1!A$4:N$271,14,)</f>
        <v>20546726.73</v>
      </c>
      <c r="H2" s="18">
        <f>VLOOKUP(A2,[2]Planilha1!A$4:R$271,18,FALSE)</f>
        <v>69702437.390000001</v>
      </c>
      <c r="I2" s="18">
        <v>3248147.43</v>
      </c>
      <c r="J2" s="11">
        <f>VLOOKUP(A2,'[3]População das EFPC - detalhada'!A$1:F$259,5,FALSE)</f>
        <v>3980</v>
      </c>
      <c r="K2" s="11">
        <f>VLOOKUP(A2,'[3]População das EFPC - detalhada'!A$1:F$259,3,FALSE)</f>
        <v>1632</v>
      </c>
      <c r="L2" s="11">
        <f>VLOOKUP(A2,'[3]População das EFPC - detalhada'!A$1:F$259,4,FALSE)</f>
        <v>274</v>
      </c>
      <c r="M2" s="12">
        <v>1</v>
      </c>
      <c r="N2" s="9">
        <v>2</v>
      </c>
      <c r="O2" s="16" t="str">
        <f>VLOOKUP(A2,[4]Dados_EFPC!A$1:O$273,15,FALSE)</f>
        <v>http://www.aceprev.com.br</v>
      </c>
    </row>
    <row r="3" spans="1:15" ht="18" customHeight="1" x14ac:dyDescent="0.3">
      <c r="A3" s="2" t="s">
        <v>287</v>
      </c>
      <c r="B3" s="2" t="s">
        <v>288</v>
      </c>
      <c r="C3" s="2" t="s">
        <v>289</v>
      </c>
      <c r="D3" s="3" t="s">
        <v>268</v>
      </c>
      <c r="E3" s="3" t="s">
        <v>843</v>
      </c>
      <c r="F3" s="23">
        <v>0</v>
      </c>
      <c r="G3" s="18">
        <v>0</v>
      </c>
      <c r="H3" s="18">
        <v>0</v>
      </c>
      <c r="I3" s="18">
        <v>0</v>
      </c>
      <c r="J3" s="11">
        <v>0</v>
      </c>
      <c r="K3" s="11">
        <v>0</v>
      </c>
      <c r="L3" s="11">
        <v>0</v>
      </c>
      <c r="M3" s="12">
        <v>0</v>
      </c>
      <c r="N3" s="9">
        <v>0</v>
      </c>
      <c r="O3" s="16" t="str">
        <f>VLOOKUP(A3,[4]Dados_EFPC!A$1:O$273,15,FALSE)</f>
        <v>Sem site</v>
      </c>
    </row>
    <row r="4" spans="1:15" ht="18.600000000000001" customHeight="1" x14ac:dyDescent="0.3">
      <c r="A4" s="2" t="s">
        <v>1</v>
      </c>
      <c r="B4" s="2" t="s">
        <v>290</v>
      </c>
      <c r="C4" s="2" t="s">
        <v>291</v>
      </c>
      <c r="D4" s="3" t="s">
        <v>268</v>
      </c>
      <c r="E4" s="3" t="s">
        <v>269</v>
      </c>
      <c r="F4" s="23">
        <f>VLOOKUP(A4,[1]Planilha3!A$4:B$274,2,FALSE)</f>
        <v>25471807.52</v>
      </c>
      <c r="G4" s="18">
        <f>VLOOKUP(A4,[2]Planilha1!A$4:N$271,14,)</f>
        <v>0</v>
      </c>
      <c r="H4" s="18">
        <f>VLOOKUP(A4,[2]Planilha1!A$4:P$271,16,FALSE)</f>
        <v>0</v>
      </c>
      <c r="I4" s="18">
        <v>0</v>
      </c>
      <c r="J4" s="11">
        <v>0</v>
      </c>
      <c r="K4" s="11">
        <v>0</v>
      </c>
      <c r="L4" s="11">
        <v>0</v>
      </c>
      <c r="M4" s="12">
        <v>1</v>
      </c>
      <c r="N4" s="9">
        <v>2</v>
      </c>
      <c r="O4" s="16" t="str">
        <f>VLOOKUP(A4,[4]Dados_EFPC!A$1:O$273,15,FALSE)</f>
        <v>AEROS.COM.BR</v>
      </c>
    </row>
    <row r="5" spans="1:15" x14ac:dyDescent="0.3">
      <c r="A5" s="2" t="s">
        <v>2</v>
      </c>
      <c r="B5" s="2" t="s">
        <v>292</v>
      </c>
      <c r="C5" s="2" t="s">
        <v>293</v>
      </c>
      <c r="D5" s="3" t="s">
        <v>826</v>
      </c>
      <c r="E5" s="3" t="s">
        <v>269</v>
      </c>
      <c r="F5" s="23">
        <f>VLOOKUP(A5,[1]Planilha3!A$4:B$274,2,FALSE)</f>
        <v>792268092.38999999</v>
      </c>
      <c r="G5" s="18">
        <v>0</v>
      </c>
      <c r="H5" s="18">
        <v>0</v>
      </c>
      <c r="I5" s="18">
        <v>0</v>
      </c>
      <c r="J5" s="11">
        <v>0</v>
      </c>
      <c r="K5" s="11">
        <v>0</v>
      </c>
      <c r="L5" s="11">
        <v>0</v>
      </c>
      <c r="M5" s="12">
        <v>16</v>
      </c>
      <c r="N5" s="9">
        <v>13</v>
      </c>
      <c r="O5" s="16" t="s">
        <v>266</v>
      </c>
    </row>
    <row r="6" spans="1:15" x14ac:dyDescent="0.3">
      <c r="A6" s="2" t="s">
        <v>270</v>
      </c>
      <c r="B6" s="2" t="s">
        <v>294</v>
      </c>
      <c r="C6" s="2" t="s">
        <v>295</v>
      </c>
      <c r="D6" s="3" t="s">
        <v>825</v>
      </c>
      <c r="E6" s="3" t="s">
        <v>844</v>
      </c>
      <c r="F6" s="23">
        <f>VLOOKUP(A6,[1]Planilha3!A$4:B$274,2,FALSE)</f>
        <v>1157360031.1700001</v>
      </c>
      <c r="G6" s="18">
        <f>VLOOKUP(A6,[2]Planilha1!A$4:N$271,14,)</f>
        <v>4160172.3600000003</v>
      </c>
      <c r="H6" s="18">
        <f>VLOOKUP(A6,[2]Planilha1!A$4:P$271,16,FALSE)</f>
        <v>21068632.620000001</v>
      </c>
      <c r="I6" s="18">
        <v>8557377.9900000002</v>
      </c>
      <c r="J6" s="11">
        <f>VLOOKUP(A6,'[3]População das EFPC - detalhada'!A$1:F$259,5,FALSE)</f>
        <v>5379</v>
      </c>
      <c r="K6" s="11">
        <f>VLOOKUP(A6,'[3]População das EFPC - detalhada'!A$1:F$259,3,FALSE)</f>
        <v>430</v>
      </c>
      <c r="L6" s="11">
        <f>VLOOKUP(A6,'[3]População das EFPC - detalhada'!A$1:F$259,4,FALSE)</f>
        <v>392</v>
      </c>
      <c r="M6" s="12">
        <v>4</v>
      </c>
      <c r="N6" s="9">
        <v>7</v>
      </c>
      <c r="O6" s="16" t="str">
        <f>VLOOKUP(A6,[4]Dados_EFPC!A$1:O$273,15,FALSE)</f>
        <v>Sem site</v>
      </c>
    </row>
    <row r="7" spans="1:15" x14ac:dyDescent="0.3">
      <c r="A7" s="2" t="s">
        <v>3</v>
      </c>
      <c r="B7" s="2" t="s">
        <v>296</v>
      </c>
      <c r="C7" s="2" t="s">
        <v>297</v>
      </c>
      <c r="D7" s="3" t="s">
        <v>827</v>
      </c>
      <c r="E7" s="3" t="s">
        <v>844</v>
      </c>
      <c r="F7" s="23">
        <f>VLOOKUP(A7,[1]Planilha3!A$4:B$274,2,FALSE)</f>
        <v>126476927.26000001</v>
      </c>
      <c r="G7" s="18">
        <f>VLOOKUP(A7,[2]Planilha1!A$4:N$271,14,)</f>
        <v>7708653.8499999996</v>
      </c>
      <c r="H7" s="18">
        <f>VLOOKUP(A7,[2]Planilha1!A$4:P$271,16,FALSE)</f>
        <v>1053677.68</v>
      </c>
      <c r="I7" s="18">
        <v>9385532.75</v>
      </c>
      <c r="J7" s="11">
        <f>VLOOKUP(A7,'[3]População das EFPC - detalhada'!A$1:F$259,5,FALSE)</f>
        <v>229</v>
      </c>
      <c r="K7" s="11">
        <f>VLOOKUP(A7,'[3]População das EFPC - detalhada'!A$1:F$259,3,FALSE)</f>
        <v>9</v>
      </c>
      <c r="L7" s="11">
        <f>VLOOKUP(A7,'[3]População das EFPC - detalhada'!A$1:F$259,4,FALSE)</f>
        <v>12</v>
      </c>
      <c r="M7" s="12">
        <v>1</v>
      </c>
      <c r="N7" s="9">
        <v>1</v>
      </c>
      <c r="O7" s="16" t="str">
        <f>VLOOKUP(A7,[4]Dados_EFPC!A$1:O$273,15,FALSE)</f>
        <v>http://www.albaprev.com.br</v>
      </c>
    </row>
    <row r="8" spans="1:15" ht="15.75" customHeight="1" x14ac:dyDescent="0.3">
      <c r="A8" s="2" t="s">
        <v>4</v>
      </c>
      <c r="B8" s="2" t="s">
        <v>298</v>
      </c>
      <c r="C8" s="2" t="s">
        <v>299</v>
      </c>
      <c r="D8" s="3" t="s">
        <v>268</v>
      </c>
      <c r="E8" s="3" t="s">
        <v>269</v>
      </c>
      <c r="F8" s="23">
        <f>VLOOKUP(A8,[1]Planilha3!A$4:B$274,2,FALSE)</f>
        <v>786344661.17999995</v>
      </c>
      <c r="G8" s="18">
        <f>VLOOKUP(A8,[2]Planilha1!A$4:N$271,14,)</f>
        <v>26271255.66</v>
      </c>
      <c r="H8" s="18">
        <f>VLOOKUP(A8,[2]Planilha1!A$4:P$271,16,FALSE)</f>
        <v>21520225.899999999</v>
      </c>
      <c r="I8" s="18">
        <v>24279693.09</v>
      </c>
      <c r="J8" s="11">
        <f>VLOOKUP(A8,'[3]População das EFPC - detalhada'!A$1:F$259,5,FALSE)</f>
        <v>3625</v>
      </c>
      <c r="K8" s="11">
        <f>VLOOKUP(A8,'[3]População das EFPC - detalhada'!A$1:F$259,3,FALSE)</f>
        <v>154</v>
      </c>
      <c r="L8" s="11">
        <f>VLOOKUP(A8,'[3]População das EFPC - detalhada'!A$1:F$259,4,FALSE)</f>
        <v>10</v>
      </c>
      <c r="M8" s="12">
        <v>1</v>
      </c>
      <c r="N8" s="9">
        <v>4</v>
      </c>
      <c r="O8" s="16" t="s">
        <v>266</v>
      </c>
    </row>
    <row r="9" spans="1:15" x14ac:dyDescent="0.3">
      <c r="A9" s="2" t="s">
        <v>5</v>
      </c>
      <c r="B9" s="2" t="s">
        <v>300</v>
      </c>
      <c r="C9" s="2" t="s">
        <v>301</v>
      </c>
      <c r="D9" s="3" t="s">
        <v>828</v>
      </c>
      <c r="E9" s="3" t="s">
        <v>844</v>
      </c>
      <c r="F9" s="23">
        <f>VLOOKUP(A9,[1]Planilha3!A$4:B$274,2,FALSE)</f>
        <v>57812887.82</v>
      </c>
      <c r="G9" s="18">
        <f>VLOOKUP(A9,[2]Planilha1!A$4:N$271,14,)</f>
        <v>2371223.7199999997</v>
      </c>
      <c r="H9" s="18">
        <f>VLOOKUP(A9,[2]Planilha1!A$4:P$271,16,FALSE)</f>
        <v>3896825.28</v>
      </c>
      <c r="I9" s="18">
        <v>1573425.89</v>
      </c>
      <c r="J9" s="11">
        <f>VLOOKUP(A9,'[3]População das EFPC - detalhada'!A$1:F$259,5,FALSE)</f>
        <v>149</v>
      </c>
      <c r="K9" s="11">
        <f>VLOOKUP(A9,'[3]População das EFPC - detalhada'!A$1:F$259,3,FALSE)</f>
        <v>42</v>
      </c>
      <c r="L9" s="11">
        <f>VLOOKUP(A9,'[3]População das EFPC - detalhada'!A$1:F$259,4,FALSE)</f>
        <v>1</v>
      </c>
      <c r="M9" s="12">
        <v>1</v>
      </c>
      <c r="N9" s="9">
        <v>2</v>
      </c>
      <c r="O9" s="16" t="str">
        <f>VLOOKUP(A9,[4]Dados_EFPC!A$1:O$273,15,FALSE)</f>
        <v>http://www.alepeprev.org.br/</v>
      </c>
    </row>
    <row r="10" spans="1:15" x14ac:dyDescent="0.3">
      <c r="A10" s="2" t="s">
        <v>6</v>
      </c>
      <c r="B10" s="2" t="s">
        <v>302</v>
      </c>
      <c r="C10" s="2" t="s">
        <v>303</v>
      </c>
      <c r="D10" s="3" t="s">
        <v>268</v>
      </c>
      <c r="E10" s="3" t="s">
        <v>269</v>
      </c>
      <c r="F10" s="23">
        <f>VLOOKUP(A10,[1]Planilha3!A$4:B$274,2,FALSE)</f>
        <v>508644496.70999998</v>
      </c>
      <c r="G10" s="18">
        <f>VLOOKUP(A10,[2]Planilha1!A$4:N$271,14,)</f>
        <v>11575952.41</v>
      </c>
      <c r="H10" s="18">
        <f>VLOOKUP(A10,[2]Planilha1!A$4:P$271,16,FALSE)</f>
        <v>19384636.57</v>
      </c>
      <c r="I10" s="18">
        <v>3200691.78</v>
      </c>
      <c r="J10" s="11">
        <f>VLOOKUP(A10,'[3]População das EFPC - detalhada'!A$1:F$259,5,FALSE)</f>
        <v>16141</v>
      </c>
      <c r="K10" s="11">
        <f>VLOOKUP(A10,'[3]População das EFPC - detalhada'!A$1:F$259,3,FALSE)</f>
        <v>216</v>
      </c>
      <c r="L10" s="11">
        <f>VLOOKUP(A10,'[3]População das EFPC - detalhada'!A$1:F$259,4,FALSE)</f>
        <v>39</v>
      </c>
      <c r="M10" s="12">
        <v>2</v>
      </c>
      <c r="N10" s="9">
        <v>3</v>
      </c>
      <c r="O10" s="16" t="str">
        <f>VLOOKUP(A10,[4]Dados_EFPC!A$1:O$273,15,FALSE)</f>
        <v>https://www.portalprev.com.br/alpaprev/alpaprev</v>
      </c>
    </row>
    <row r="11" spans="1:15" x14ac:dyDescent="0.3">
      <c r="A11" s="2" t="s">
        <v>7</v>
      </c>
      <c r="B11" s="2" t="s">
        <v>304</v>
      </c>
      <c r="C11" s="2" t="s">
        <v>305</v>
      </c>
      <c r="D11" s="3" t="s">
        <v>829</v>
      </c>
      <c r="E11" s="3" t="s">
        <v>844</v>
      </c>
      <c r="F11" s="23">
        <f>VLOOKUP(A11,[1]Planilha3!A$4:B$274,2,FALSE)</f>
        <v>261360963.59999999</v>
      </c>
      <c r="G11" s="18">
        <f>VLOOKUP(A11,[2]Planilha1!A$4:N$271,14,)</f>
        <v>5997969.1400000006</v>
      </c>
      <c r="H11" s="18">
        <f>VLOOKUP(A11,[2]Planilha1!A$4:P$271,16,FALSE)</f>
        <v>7393729.0199999996</v>
      </c>
      <c r="I11" s="18">
        <v>992155.85</v>
      </c>
      <c r="J11" s="11">
        <f>VLOOKUP(A11,'[3]População das EFPC - detalhada'!A$1:F$259,5,FALSE)</f>
        <v>755</v>
      </c>
      <c r="K11" s="11">
        <f>VLOOKUP(A11,'[3]População das EFPC - detalhada'!A$1:F$259,3,FALSE)</f>
        <v>196</v>
      </c>
      <c r="L11" s="11">
        <f>VLOOKUP(A11,'[3]População das EFPC - detalhada'!A$1:F$259,4,FALSE)</f>
        <v>76</v>
      </c>
      <c r="M11" s="12">
        <v>1</v>
      </c>
      <c r="N11" s="9">
        <v>4</v>
      </c>
      <c r="O11" s="16" t="str">
        <f>VLOOKUP(A11,[4]Dados_EFPC!A$1:O$273,15,FALSE)</f>
        <v>http://www.fundacaoalpha.org.br</v>
      </c>
    </row>
    <row r="12" spans="1:15" x14ac:dyDescent="0.3">
      <c r="A12" s="2" t="s">
        <v>8</v>
      </c>
      <c r="B12" s="2" t="s">
        <v>306</v>
      </c>
      <c r="C12" s="2" t="s">
        <v>307</v>
      </c>
      <c r="D12" s="3" t="s">
        <v>830</v>
      </c>
      <c r="E12" s="3" t="s">
        <v>844</v>
      </c>
      <c r="F12" s="23">
        <f>VLOOKUP(A12,[1]Planilha3!A$4:B$274,2,FALSE)</f>
        <v>76180042.079999998</v>
      </c>
      <c r="G12" s="18">
        <f>VLOOKUP(A12,[2]Planilha1!A$4:N$271,14,)</f>
        <v>35234093.140000001</v>
      </c>
      <c r="H12" s="18">
        <f>VLOOKUP(A12,[2]Planilha1!A$4:P$271,16,FALSE)</f>
        <v>0</v>
      </c>
      <c r="I12" s="18">
        <v>20718.37</v>
      </c>
      <c r="J12" s="11">
        <v>0</v>
      </c>
      <c r="K12" s="11">
        <v>0</v>
      </c>
      <c r="L12" s="11">
        <v>0</v>
      </c>
      <c r="M12" s="12">
        <v>1</v>
      </c>
      <c r="N12" s="9">
        <v>6</v>
      </c>
      <c r="O12" s="16" t="str">
        <f>VLOOKUP(A12,[4]Dados_EFPC!A$1:O$273,15,FALSE)</f>
        <v>WWW.ALPREV.COM.BR</v>
      </c>
    </row>
    <row r="13" spans="1:15" x14ac:dyDescent="0.3">
      <c r="A13" s="2" t="s">
        <v>9</v>
      </c>
      <c r="B13" s="2" t="s">
        <v>308</v>
      </c>
      <c r="C13" s="2" t="s">
        <v>309</v>
      </c>
      <c r="D13" s="3" t="s">
        <v>831</v>
      </c>
      <c r="E13" s="3" t="s">
        <v>843</v>
      </c>
      <c r="F13" s="23">
        <f>VLOOKUP(A13,[1]Planilha3!A$4:B$274,2,FALSE)</f>
        <v>77031065.560000002</v>
      </c>
      <c r="G13" s="18">
        <f>VLOOKUP(A13,[2]Planilha1!A$4:N$271,14,)</f>
        <v>1780205.1</v>
      </c>
      <c r="H13" s="18">
        <f>VLOOKUP(A13,[2]Planilha1!A$4:P$271,16,FALSE)</f>
        <v>1853403.11</v>
      </c>
      <c r="I13" s="18">
        <v>16897166.969999999</v>
      </c>
      <c r="J13" s="11">
        <f>VLOOKUP(A13,'[3]População das EFPC - detalhada'!A$1:F$259,5,FALSE)</f>
        <v>1344</v>
      </c>
      <c r="K13" s="11">
        <f>VLOOKUP(A13,'[3]População das EFPC - detalhada'!A$1:F$259,3,FALSE)</f>
        <v>14</v>
      </c>
      <c r="L13" s="11">
        <f>VLOOKUP(A13,'[3]População das EFPC - detalhada'!A$1:F$259,4,FALSE)</f>
        <v>0</v>
      </c>
      <c r="M13" s="12">
        <v>2</v>
      </c>
      <c r="N13" s="9">
        <v>3</v>
      </c>
      <c r="O13" s="16" t="str">
        <f>VLOOKUP(A13,[4]Dados_EFPC!A$1:O$273,15,FALSE)</f>
        <v>http://www.anabbprev.org.br</v>
      </c>
    </row>
    <row r="14" spans="1:15" x14ac:dyDescent="0.3">
      <c r="A14" s="2" t="s">
        <v>10</v>
      </c>
      <c r="B14" s="2" t="s">
        <v>310</v>
      </c>
      <c r="C14" s="2" t="s">
        <v>311</v>
      </c>
      <c r="D14" s="3" t="s">
        <v>268</v>
      </c>
      <c r="E14" s="3" t="s">
        <v>843</v>
      </c>
      <c r="F14" s="23">
        <f>VLOOKUP(A14,[1]Planilha3!A$4:B$274,2,FALSE)</f>
        <v>28301875.68</v>
      </c>
      <c r="G14" s="18">
        <f>VLOOKUP(A14,[2]Planilha1!A$4:N$271,14,)</f>
        <v>1164080.3600000001</v>
      </c>
      <c r="H14" s="18">
        <f>VLOOKUP(A14,[2]Planilha1!A$4:P$271,16,FALSE)</f>
        <v>96250.06</v>
      </c>
      <c r="I14" s="18">
        <v>3568466.23</v>
      </c>
      <c r="J14" s="11">
        <f>VLOOKUP(A14,'[3]População das EFPC - detalhada'!A$1:F$259,5,FALSE)</f>
        <v>933</v>
      </c>
      <c r="K14" s="11">
        <f>VLOOKUP(A14,'[3]População das EFPC - detalhada'!A$1:F$259,3,FALSE)</f>
        <v>5</v>
      </c>
      <c r="L14" s="11">
        <f>VLOOKUP(A14,'[3]População das EFPC - detalhada'!A$1:F$259,4,FALSE)</f>
        <v>5</v>
      </c>
      <c r="M14" s="12">
        <v>1</v>
      </c>
      <c r="N14" s="9">
        <v>2</v>
      </c>
      <c r="O14" s="16" t="str">
        <f>VLOOKUP(A14,[4]Dados_EFPC!A$1:O$273,15,FALSE)</f>
        <v>WWW.APCDPREV.ORG.BR</v>
      </c>
    </row>
    <row r="15" spans="1:15" x14ac:dyDescent="0.3">
      <c r="A15" s="2" t="s">
        <v>11</v>
      </c>
      <c r="B15" s="2" t="s">
        <v>312</v>
      </c>
      <c r="C15" s="2" t="s">
        <v>313</v>
      </c>
      <c r="D15" s="3" t="s">
        <v>268</v>
      </c>
      <c r="E15" s="3" t="s">
        <v>269</v>
      </c>
      <c r="F15" s="23">
        <f>VLOOKUP(A15,[1]Planilha3!A$4:B$274,2,FALSE)</f>
        <v>298912948.79000002</v>
      </c>
      <c r="G15" s="18">
        <f>VLOOKUP(A15,[2]Planilha1!A$4:N$271,14,)</f>
        <v>13278272.9</v>
      </c>
      <c r="H15" s="18">
        <f>VLOOKUP(A15,[2]Planilha1!A$4:P$271,16,FALSE)</f>
        <v>5462325.46</v>
      </c>
      <c r="I15" s="18">
        <v>35024040.030000001</v>
      </c>
      <c r="J15" s="11">
        <f>VLOOKUP(A15,'[3]População das EFPC - detalhada'!A$1:F$259,5,FALSE)</f>
        <v>6212</v>
      </c>
      <c r="K15" s="11">
        <f>VLOOKUP(A15,'[3]População das EFPC - detalhada'!A$1:F$259,3,FALSE)</f>
        <v>90</v>
      </c>
      <c r="L15" s="11">
        <f>VLOOKUP(A15,'[3]População das EFPC - detalhada'!A$1:F$259,4,FALSE)</f>
        <v>0</v>
      </c>
      <c r="M15" s="12">
        <v>1</v>
      </c>
      <c r="N15" s="9">
        <v>12</v>
      </c>
      <c r="O15" s="16" t="str">
        <f>VLOOKUP(A15,[4]Dados_EFPC!A$1:O$273,15,FALSE)</f>
        <v>http://www.avonprev.com.br</v>
      </c>
    </row>
    <row r="16" spans="1:15" x14ac:dyDescent="0.3">
      <c r="A16" s="2" t="s">
        <v>12</v>
      </c>
      <c r="B16" s="2" t="s">
        <v>314</v>
      </c>
      <c r="C16" s="2" t="s">
        <v>315</v>
      </c>
      <c r="D16" s="3" t="s">
        <v>828</v>
      </c>
      <c r="E16" s="3" t="s">
        <v>269</v>
      </c>
      <c r="F16" s="23">
        <f>VLOOKUP(A16,[1]Planilha3!A$4:B$274,2,FALSE)</f>
        <v>2339211990.0500002</v>
      </c>
      <c r="G16" s="18">
        <f>VLOOKUP(A16,[2]Planilha1!A$4:N$271,14,)</f>
        <v>9080758.4600000009</v>
      </c>
      <c r="H16" s="18">
        <f>VLOOKUP(A16,[2]Planilha1!A$4:P$271,16,FALSE)</f>
        <v>116979721.06</v>
      </c>
      <c r="I16" s="18">
        <v>0</v>
      </c>
      <c r="J16" s="11">
        <f>VLOOKUP(A16,'[3]População das EFPC - detalhada'!A$1:F$259,5,FALSE)</f>
        <v>322</v>
      </c>
      <c r="K16" s="11">
        <f>VLOOKUP(A16,'[3]População das EFPC - detalhada'!A$1:F$259,3,FALSE)</f>
        <v>1422</v>
      </c>
      <c r="L16" s="11">
        <f>VLOOKUP(A16,'[3]População das EFPC - detalhada'!A$1:F$259,4,FALSE)</f>
        <v>447</v>
      </c>
      <c r="M16" s="12">
        <v>3</v>
      </c>
      <c r="N16" s="9">
        <v>3</v>
      </c>
      <c r="O16" s="16" t="str">
        <f>VLOOKUP(A16,[4]Dados_EFPC!A$1:O$273,15,FALSE)</f>
        <v>http://www.bandeprev.com.br</v>
      </c>
    </row>
    <row r="17" spans="1:15" x14ac:dyDescent="0.3">
      <c r="A17" s="2" t="s">
        <v>13</v>
      </c>
      <c r="B17" s="2" t="s">
        <v>316</v>
      </c>
      <c r="C17" s="2" t="s">
        <v>317</v>
      </c>
      <c r="D17" s="3" t="s">
        <v>832</v>
      </c>
      <c r="E17" s="3" t="s">
        <v>844</v>
      </c>
      <c r="F17" s="23">
        <f>VLOOKUP(A17,[1]Planilha3!A$4:B$274,2,FALSE)</f>
        <v>2320782171.6700001</v>
      </c>
      <c r="G17" s="18">
        <f>VLOOKUP(A17,[2]Planilha1!A$4:N$271,14,)</f>
        <v>31767648.130000003</v>
      </c>
      <c r="H17" s="18">
        <f>VLOOKUP(A17,[2]Planilha1!A$4:P$271,16,FALSE)</f>
        <v>121002807.08</v>
      </c>
      <c r="I17" s="18">
        <v>8265730</v>
      </c>
      <c r="J17" s="11">
        <f>VLOOKUP(A17,'[3]População das EFPC - detalhada'!A$1:F$259,5,FALSE)</f>
        <v>1897</v>
      </c>
      <c r="K17" s="11">
        <f>VLOOKUP(A17,'[3]População das EFPC - detalhada'!A$1:F$259,3,FALSE)</f>
        <v>2185</v>
      </c>
      <c r="L17" s="11">
        <f>VLOOKUP(A17,'[3]População das EFPC - detalhada'!A$1:F$259,4,FALSE)</f>
        <v>350</v>
      </c>
      <c r="M17" s="12">
        <v>2</v>
      </c>
      <c r="N17" s="9">
        <v>6</v>
      </c>
      <c r="O17" s="16" t="str">
        <f>VLOOKUP(A17,[4]Dados_EFPC!A$1:O$273,15,FALSE)</f>
        <v>http://www.baneses.com.br</v>
      </c>
    </row>
    <row r="18" spans="1:15" x14ac:dyDescent="0.3">
      <c r="A18" s="2" t="s">
        <v>14</v>
      </c>
      <c r="B18" s="2" t="s">
        <v>318</v>
      </c>
      <c r="C18" s="2" t="s">
        <v>319</v>
      </c>
      <c r="D18" s="3" t="s">
        <v>268</v>
      </c>
      <c r="E18" s="3" t="s">
        <v>269</v>
      </c>
      <c r="F18" s="23">
        <f>VLOOKUP(A18,[1]Planilha3!A$4:B$274,2,FALSE)</f>
        <v>29703102651</v>
      </c>
      <c r="G18" s="18">
        <f>VLOOKUP(A18,[2]Planilha1!A$4:N$271,14,)</f>
        <v>88291327.039999992</v>
      </c>
      <c r="H18" s="18">
        <f>VLOOKUP(A18,[2]Planilha1!A$4:P$271,16,FALSE)</f>
        <v>1758553939.0599999</v>
      </c>
      <c r="I18" s="18">
        <v>28390389.879999999</v>
      </c>
      <c r="J18" s="11">
        <f>VLOOKUP(A18,'[3]População das EFPC - detalhada'!A$1:F$259,5,FALSE)</f>
        <v>3719</v>
      </c>
      <c r="K18" s="11">
        <f>VLOOKUP(A18,'[3]População das EFPC - detalhada'!A$1:F$259,3,FALSE)</f>
        <v>20695</v>
      </c>
      <c r="L18" s="11">
        <f>VLOOKUP(A18,'[3]População das EFPC - detalhada'!A$1:F$259,4,FALSE)</f>
        <v>4172</v>
      </c>
      <c r="M18" s="12">
        <v>13</v>
      </c>
      <c r="N18" s="9">
        <v>16</v>
      </c>
      <c r="O18" s="16" t="str">
        <f>VLOOKUP(A18,[4]Dados_EFPC!A$1:O$273,15,FALSE)</f>
        <v>http://www.banesprev.com.br</v>
      </c>
    </row>
    <row r="19" spans="1:15" x14ac:dyDescent="0.3">
      <c r="A19" s="2" t="s">
        <v>271</v>
      </c>
      <c r="B19" s="2" t="s">
        <v>320</v>
      </c>
      <c r="C19" s="2" t="s">
        <v>321</v>
      </c>
      <c r="D19" s="3" t="s">
        <v>833</v>
      </c>
      <c r="E19" s="3" t="s">
        <v>844</v>
      </c>
      <c r="F19" s="23">
        <f>VLOOKUP(A19,[1]Planilha3!A$4:B$274,2,FALSE)</f>
        <v>6854737302.1499996</v>
      </c>
      <c r="G19" s="18">
        <f>VLOOKUP(A19,[2]Planilha1!A$4:N$271,14,)</f>
        <v>164398167.66999999</v>
      </c>
      <c r="H19" s="18">
        <f>VLOOKUP(A19,[2]Planilha1!A$4:P$271,16,FALSE)</f>
        <v>370754832.77999997</v>
      </c>
      <c r="I19" s="18">
        <v>31736694.219999999</v>
      </c>
      <c r="J19" s="11">
        <f>VLOOKUP(A19,'[3]População das EFPC - detalhada'!A$1:F$259,5,FALSE)</f>
        <v>8817</v>
      </c>
      <c r="K19" s="11">
        <f>VLOOKUP(A19,'[3]População das EFPC - detalhada'!A$1:F$259,3,FALSE)</f>
        <v>7436</v>
      </c>
      <c r="L19" s="11">
        <f>VLOOKUP(A19,'[3]População das EFPC - detalhada'!A$1:F$259,4,FALSE)</f>
        <v>1574</v>
      </c>
      <c r="M19" s="12">
        <v>7</v>
      </c>
      <c r="N19" s="9">
        <v>146</v>
      </c>
      <c r="O19" s="25" t="s">
        <v>849</v>
      </c>
    </row>
    <row r="20" spans="1:15" ht="13.2" customHeight="1" x14ac:dyDescent="0.3">
      <c r="A20" s="2" t="s">
        <v>15</v>
      </c>
      <c r="B20" s="2" t="s">
        <v>322</v>
      </c>
      <c r="C20" s="2" t="s">
        <v>323</v>
      </c>
      <c r="D20" s="3" t="s">
        <v>827</v>
      </c>
      <c r="E20" s="3" t="s">
        <v>269</v>
      </c>
      <c r="F20" s="23">
        <f>VLOOKUP(A20,[1]Planilha3!A$4:B$274,2,FALSE)</f>
        <v>1002797751.2</v>
      </c>
      <c r="G20" s="18">
        <f>VLOOKUP(A20,[2]Planilha1!A$4:N$271,14,)</f>
        <v>5216138.83</v>
      </c>
      <c r="H20" s="18">
        <f>VLOOKUP(A20,[2]Planilha1!A$4:P$271,16,FALSE)</f>
        <v>68448682.680000007</v>
      </c>
      <c r="I20" s="18">
        <v>2461456.36</v>
      </c>
      <c r="J20" s="11">
        <f>VLOOKUP(A20,'[3]População das EFPC - detalhada'!A$1:F$259,5,FALSE)</f>
        <v>186</v>
      </c>
      <c r="K20" s="11">
        <f>VLOOKUP(A20,'[3]População das EFPC - detalhada'!A$1:F$259,3,FALSE)</f>
        <v>1247</v>
      </c>
      <c r="L20" s="11">
        <f>VLOOKUP(A20,'[3]População das EFPC - detalhada'!A$1:F$259,4,FALSE)</f>
        <v>307</v>
      </c>
      <c r="M20" s="12">
        <v>2</v>
      </c>
      <c r="N20" s="9">
        <v>3</v>
      </c>
      <c r="O20" s="16" t="str">
        <f>VLOOKUP(A20,[4]Dados_EFPC!A$1:O$273,15,FALSE)</f>
        <v>http://www.bases.org.br</v>
      </c>
    </row>
    <row r="21" spans="1:15" ht="14.25" customHeight="1" x14ac:dyDescent="0.3">
      <c r="A21" s="2" t="s">
        <v>16</v>
      </c>
      <c r="B21" s="2" t="s">
        <v>324</v>
      </c>
      <c r="C21" s="2" t="s">
        <v>325</v>
      </c>
      <c r="D21" s="3" t="s">
        <v>268</v>
      </c>
      <c r="E21" s="3" t="s">
        <v>269</v>
      </c>
      <c r="F21" s="23">
        <f>VLOOKUP(A21,[1]Planilha3!A$4:B$274,2,FALSE)</f>
        <v>2019310865.3499999</v>
      </c>
      <c r="G21" s="18">
        <f>VLOOKUP(A21,[2]Planilha1!A$4:N$271,14,)</f>
        <v>64415196.530000001</v>
      </c>
      <c r="H21" s="18">
        <f>VLOOKUP(A21,[2]Planilha1!A$4:P$271,16,FALSE)</f>
        <v>55940919.379999995</v>
      </c>
      <c r="I21" s="18">
        <v>17775259.690000001</v>
      </c>
      <c r="J21" s="11">
        <f>VLOOKUP(A21,'[3]População das EFPC - detalhada'!A$1:F$259,5,FALSE)</f>
        <v>4215</v>
      </c>
      <c r="K21" s="11">
        <f>VLOOKUP(A21,'[3]População das EFPC - detalhada'!A$1:F$259,3,FALSE)</f>
        <v>548</v>
      </c>
      <c r="L21" s="11">
        <f>VLOOKUP(A21,'[3]População das EFPC - detalhada'!A$1:F$259,4,FALSE)</f>
        <v>94</v>
      </c>
      <c r="M21" s="12">
        <v>1</v>
      </c>
      <c r="N21" s="9">
        <v>9</v>
      </c>
      <c r="O21" s="16" t="str">
        <f>VLOOKUP(A21,[4]Dados_EFPC!A$1:O$273,15,FALSE)</f>
        <v>WWW.BASF.COM/BR/PT/COMPANY/BASF-SOCIEDADE-DE-PREVIDENCIA-COMPLEMENTAR.HTML</v>
      </c>
    </row>
    <row r="22" spans="1:15" x14ac:dyDescent="0.3">
      <c r="A22" s="2" t="s">
        <v>17</v>
      </c>
      <c r="B22" s="2" t="s">
        <v>326</v>
      </c>
      <c r="C22" s="2" t="s">
        <v>327</v>
      </c>
      <c r="D22" s="3" t="s">
        <v>831</v>
      </c>
      <c r="E22" s="3" t="s">
        <v>269</v>
      </c>
      <c r="F22" s="23">
        <f>VLOOKUP(A22,[1]Planilha3!A$4:B$274,2,FALSE)</f>
        <v>9022371346.2299995</v>
      </c>
      <c r="G22" s="18">
        <f>VLOOKUP(A22,[2]Planilha1!A$4:N$271,14,)</f>
        <v>313996017.97000003</v>
      </c>
      <c r="H22" s="18">
        <f>VLOOKUP(A22,[2]Planilha1!A$4:P$271,16,FALSE)</f>
        <v>270368291.75999999</v>
      </c>
      <c r="I22" s="18">
        <v>142713899.68000001</v>
      </c>
      <c r="J22" s="11">
        <f>VLOOKUP(A22,'[3]População das EFPC - detalhada'!A$1:F$259,5,FALSE)</f>
        <v>220498</v>
      </c>
      <c r="K22" s="11">
        <f>VLOOKUP(A22,'[3]População das EFPC - detalhada'!A$1:F$259,3,FALSE)</f>
        <v>3325</v>
      </c>
      <c r="L22" s="11">
        <f>VLOOKUP(A22,'[3]População das EFPC - detalhada'!A$1:F$259,4,FALSE)</f>
        <v>924</v>
      </c>
      <c r="M22" s="12">
        <v>43</v>
      </c>
      <c r="N22" s="9">
        <v>249</v>
      </c>
      <c r="O22" s="16" t="str">
        <f>VLOOKUP(A22,[4]Dados_EFPC!A$1:O$273,15,FALSE)</f>
        <v>WWW.BBPREVIDENCIA.COM.BR</v>
      </c>
    </row>
    <row r="23" spans="1:15" x14ac:dyDescent="0.3">
      <c r="A23" s="2" t="s">
        <v>18</v>
      </c>
      <c r="B23" s="2" t="s">
        <v>328</v>
      </c>
      <c r="C23" s="2" t="s">
        <v>329</v>
      </c>
      <c r="D23" s="3" t="s">
        <v>268</v>
      </c>
      <c r="E23" s="3" t="s">
        <v>269</v>
      </c>
      <c r="F23" s="23">
        <f>VLOOKUP(A23,[1]Planilha3!A$4:B$274,2,FALSE)</f>
        <v>55273767.579999998</v>
      </c>
      <c r="G23" s="18">
        <f>VLOOKUP(A23,[2]Planilha1!A$4:N$271,14,)</f>
        <v>8954711.8499999996</v>
      </c>
      <c r="H23" s="18">
        <f>VLOOKUP(A23,[2]Planilha1!A$4:P$271,16,FALSE)</f>
        <v>0</v>
      </c>
      <c r="I23" s="18">
        <v>766593.34</v>
      </c>
      <c r="J23" s="11">
        <v>0</v>
      </c>
      <c r="K23" s="11">
        <v>0</v>
      </c>
      <c r="L23" s="11">
        <v>0</v>
      </c>
      <c r="M23" s="12">
        <v>1</v>
      </c>
      <c r="N23" s="9">
        <v>8</v>
      </c>
      <c r="O23" s="16" t="str">
        <f>VLOOKUP(A23,[4]Dados_EFPC!A$1:O$273,15,FALSE)</f>
        <v>Sem site</v>
      </c>
    </row>
    <row r="24" spans="1:15" x14ac:dyDescent="0.3">
      <c r="A24" s="2" t="s">
        <v>272</v>
      </c>
      <c r="B24" s="2" t="s">
        <v>330</v>
      </c>
      <c r="C24" s="2" t="s">
        <v>331</v>
      </c>
      <c r="D24" s="3" t="s">
        <v>829</v>
      </c>
      <c r="E24" s="3" t="s">
        <v>269</v>
      </c>
      <c r="F24" s="23">
        <f>VLOOKUP(A24,[1]Planilha3!A$4:B$274,2,FALSE)</f>
        <v>567763589.13</v>
      </c>
      <c r="G24" s="18">
        <f>VLOOKUP(A24,[2]Planilha1!A$4:N$271,14,)</f>
        <v>45479019.340000004</v>
      </c>
      <c r="H24" s="18">
        <f>VLOOKUP(A24,[2]Planilha1!A$4:P$271,16,FALSE)</f>
        <v>1651210.22</v>
      </c>
      <c r="I24" s="18">
        <v>10575093.27</v>
      </c>
      <c r="J24" s="11">
        <f>VLOOKUP(A24,'[3]População das EFPC - detalhada'!A$1:F$259,5,FALSE)</f>
        <v>12037</v>
      </c>
      <c r="K24" s="11">
        <f>VLOOKUP(A24,'[3]População das EFPC - detalhada'!A$1:F$259,3,FALSE)</f>
        <v>26</v>
      </c>
      <c r="L24" s="11">
        <f>VLOOKUP(A24,'[3]População das EFPC - detalhada'!A$1:F$259,4,FALSE)</f>
        <v>15</v>
      </c>
      <c r="M24" s="12">
        <v>1</v>
      </c>
      <c r="N24" s="9">
        <v>29</v>
      </c>
      <c r="O24" s="16" t="str">
        <f>VLOOKUP(A24,[4]Dados_EFPC!A$1:O$273,15,FALSE)</f>
        <v>Sem site</v>
      </c>
    </row>
    <row r="25" spans="1:15" x14ac:dyDescent="0.3">
      <c r="A25" s="2" t="s">
        <v>19</v>
      </c>
      <c r="B25" s="2" t="s">
        <v>332</v>
      </c>
      <c r="C25" s="2" t="s">
        <v>333</v>
      </c>
      <c r="D25" s="3" t="s">
        <v>826</v>
      </c>
      <c r="E25" s="3" t="s">
        <v>269</v>
      </c>
      <c r="F25" s="23">
        <f>VLOOKUP(A25,[1]Planilha3!A$4:B$274,2,FALSE)</f>
        <v>1534171350.3800001</v>
      </c>
      <c r="G25" s="18">
        <f>VLOOKUP(A25,[2]Planilha1!A$4:N$271,14,)</f>
        <v>15130918.620000001</v>
      </c>
      <c r="H25" s="18">
        <f>VLOOKUP(A25,[2]Planilha1!A$4:P$271,16,FALSE)</f>
        <v>94585005.670000002</v>
      </c>
      <c r="I25" s="18">
        <v>2460856.1</v>
      </c>
      <c r="J25" s="11">
        <f>VLOOKUP(A25,'[3]População das EFPC - detalhada'!A$1:F$259,5,FALSE)</f>
        <v>1166</v>
      </c>
      <c r="K25" s="11">
        <f>VLOOKUP(A25,'[3]População das EFPC - detalhada'!A$1:F$259,3,FALSE)</f>
        <v>1574</v>
      </c>
      <c r="L25" s="11">
        <f>VLOOKUP(A25,'[3]População das EFPC - detalhada'!A$1:F$259,4,FALSE)</f>
        <v>836</v>
      </c>
      <c r="M25" s="12">
        <v>2</v>
      </c>
      <c r="N25" s="9">
        <v>3</v>
      </c>
      <c r="O25" s="16" t="str">
        <f>VLOOKUP(A25,[4]Dados_EFPC!A$1:O$273,15,FALSE)</f>
        <v>http://www.brasiletros.com.br</v>
      </c>
    </row>
    <row r="26" spans="1:15" x14ac:dyDescent="0.3">
      <c r="A26" s="2" t="s">
        <v>20</v>
      </c>
      <c r="B26" s="2" t="s">
        <v>334</v>
      </c>
      <c r="C26" s="2" t="s">
        <v>335</v>
      </c>
      <c r="D26" s="3" t="s">
        <v>826</v>
      </c>
      <c r="E26" s="3" t="s">
        <v>269</v>
      </c>
      <c r="F26" s="23">
        <f>VLOOKUP(A26,[1]Planilha3!A$4:B$274,2,FALSE)</f>
        <v>3529028831.0599999</v>
      </c>
      <c r="G26" s="18">
        <f>VLOOKUP(A26,[2]Planilha1!A$4:N$271,14,)</f>
        <v>21213540.32</v>
      </c>
      <c r="H26" s="18">
        <f>VLOOKUP(A26,[2]Planilha1!A$4:P$271,16,FALSE)</f>
        <v>246871246.41</v>
      </c>
      <c r="I26" s="18">
        <v>40163652.760000005</v>
      </c>
      <c r="J26" s="11">
        <f>VLOOKUP(A26,'[3]População das EFPC - detalhada'!A$1:F$259,5,FALSE)</f>
        <v>4380</v>
      </c>
      <c r="K26" s="11">
        <f>VLOOKUP(A26,'[3]População das EFPC - detalhada'!A$1:F$259,3,FALSE)</f>
        <v>3138</v>
      </c>
      <c r="L26" s="11">
        <f>VLOOKUP(A26,'[3]População das EFPC - detalhada'!A$1:F$259,4,FALSE)</f>
        <v>1837</v>
      </c>
      <c r="M26" s="12">
        <v>3</v>
      </c>
      <c r="N26" s="9">
        <v>7</v>
      </c>
      <c r="O26" s="16" t="str">
        <f>VLOOKUP(A26,[4]Dados_EFPC!A$1:O$273,15,FALSE)</f>
        <v>http://www.braslight.com.br</v>
      </c>
    </row>
    <row r="27" spans="1:15" x14ac:dyDescent="0.3">
      <c r="A27" s="2" t="s">
        <v>21</v>
      </c>
      <c r="B27" s="2" t="s">
        <v>336</v>
      </c>
      <c r="C27" s="2" t="s">
        <v>337</v>
      </c>
      <c r="D27" s="3" t="s">
        <v>268</v>
      </c>
      <c r="E27" s="3" t="s">
        <v>269</v>
      </c>
      <c r="F27" s="23">
        <f>VLOOKUP(A27,[1]Planilha3!A$4:B$274,2,FALSE)</f>
        <v>4654643295.8699999</v>
      </c>
      <c r="G27" s="18">
        <f>VLOOKUP(A27,[2]Planilha1!A$4:N$271,14,)</f>
        <v>52807349.480000004</v>
      </c>
      <c r="H27" s="18">
        <f>VLOOKUP(A27,[2]Planilha1!A$4:P$271,16,FALSE)</f>
        <v>167795933.5</v>
      </c>
      <c r="I27" s="18">
        <v>65175578.269999996</v>
      </c>
      <c r="J27" s="11">
        <f>VLOOKUP(A27,'[3]População das EFPC - detalhada'!A$1:F$259,5,FALSE)</f>
        <v>40757</v>
      </c>
      <c r="K27" s="11">
        <f>VLOOKUP(A27,'[3]População das EFPC - detalhada'!A$1:F$259,3,FALSE)</f>
        <v>6875</v>
      </c>
      <c r="L27" s="11">
        <f>VLOOKUP(A27,'[3]População das EFPC - detalhada'!A$1:F$259,4,FALSE)</f>
        <v>1251</v>
      </c>
      <c r="M27" s="12">
        <v>4</v>
      </c>
      <c r="N27" s="9">
        <v>7</v>
      </c>
      <c r="O27" s="16" t="str">
        <f>VLOOKUP(A27,[4]Dados_EFPC!A$1:O$273,15,FALSE)</f>
        <v>http://www.brfprevidencia.com.br</v>
      </c>
    </row>
    <row r="28" spans="1:15" x14ac:dyDescent="0.3">
      <c r="A28" s="2" t="s">
        <v>22</v>
      </c>
      <c r="B28" s="2" t="s">
        <v>338</v>
      </c>
      <c r="C28" s="2" t="s">
        <v>339</v>
      </c>
      <c r="D28" s="3" t="s">
        <v>268</v>
      </c>
      <c r="E28" s="3" t="s">
        <v>269</v>
      </c>
      <c r="F28" s="23">
        <f>VLOOKUP(A28,[1]Planilha3!A$4:B$274,2,FALSE)</f>
        <v>671116978.37</v>
      </c>
      <c r="G28" s="18">
        <f>VLOOKUP(A28,[2]Planilha1!A$4:N$271,14,)</f>
        <v>19404036</v>
      </c>
      <c r="H28" s="18">
        <f>VLOOKUP(A28,[2]Planilha1!A$4:P$271,16,FALSE)</f>
        <v>19718566.169999998</v>
      </c>
      <c r="I28" s="18">
        <v>1579159.66</v>
      </c>
      <c r="J28" s="11">
        <f>VLOOKUP(A28,'[3]População das EFPC - detalhada'!A$1:F$259,5,FALSE)</f>
        <v>9830</v>
      </c>
      <c r="K28" s="11">
        <f>VLOOKUP(A28,'[3]População das EFPC - detalhada'!A$1:F$259,3,FALSE)</f>
        <v>377</v>
      </c>
      <c r="L28" s="11">
        <f>VLOOKUP(A28,'[3]População das EFPC - detalhada'!A$1:F$259,4,FALSE)</f>
        <v>8</v>
      </c>
      <c r="M28" s="12">
        <v>1</v>
      </c>
      <c r="N28" s="9">
        <v>6</v>
      </c>
      <c r="O28" s="16" t="str">
        <f>VLOOKUP(A28,[4]Dados_EFPC!A$1:O$273,15,FALSE)</f>
        <v>http://www.bungeprev.com.br</v>
      </c>
    </row>
    <row r="29" spans="1:15" x14ac:dyDescent="0.3">
      <c r="A29" s="2" t="s">
        <v>23</v>
      </c>
      <c r="B29" s="2" t="s">
        <v>340</v>
      </c>
      <c r="C29" s="2" t="s">
        <v>341</v>
      </c>
      <c r="D29" s="3" t="s">
        <v>834</v>
      </c>
      <c r="E29" s="3" t="s">
        <v>269</v>
      </c>
      <c r="F29" s="23">
        <f>VLOOKUP(A29,[1]Planilha3!A$4:B$274,2,FALSE)</f>
        <v>508208958.97000003</v>
      </c>
      <c r="G29" s="18">
        <f>VLOOKUP(A29,[2]Planilha1!A$4:N$271,14,)</f>
        <v>15266619.15</v>
      </c>
      <c r="H29" s="18">
        <f>VLOOKUP(A29,[2]Planilha1!A$4:P$271,16,FALSE)</f>
        <v>43370131.039999999</v>
      </c>
      <c r="I29" s="18">
        <v>0</v>
      </c>
      <c r="J29" s="11">
        <f>VLOOKUP(A29,'[3]População das EFPC - detalhada'!A$1:F$259,5,FALSE)</f>
        <v>6</v>
      </c>
      <c r="K29" s="11">
        <f>VLOOKUP(A29,'[3]População das EFPC - detalhada'!A$1:F$259,3,FALSE)</f>
        <v>985</v>
      </c>
      <c r="L29" s="11">
        <f>VLOOKUP(A29,'[3]População das EFPC - detalhada'!A$1:F$259,4,FALSE)</f>
        <v>152</v>
      </c>
      <c r="M29" s="12">
        <v>1</v>
      </c>
      <c r="N29" s="9">
        <v>2</v>
      </c>
      <c r="O29" s="16" t="str">
        <f>VLOOKUP(A29,[4]Dados_EFPC!A$1:O$273,15,FALSE)</f>
        <v>http://www.cabec.com.br</v>
      </c>
    </row>
    <row r="30" spans="1:15" x14ac:dyDescent="0.3">
      <c r="A30" s="2" t="s">
        <v>24</v>
      </c>
      <c r="B30" s="2" t="s">
        <v>342</v>
      </c>
      <c r="C30" s="2" t="s">
        <v>343</v>
      </c>
      <c r="D30" s="3" t="s">
        <v>834</v>
      </c>
      <c r="E30" s="3" t="s">
        <v>844</v>
      </c>
      <c r="F30" s="23">
        <f>VLOOKUP(A30,[1]Planilha3!A$4:B$274,2,FALSE)</f>
        <v>349863297.02999997</v>
      </c>
      <c r="G30" s="18">
        <f>VLOOKUP(A30,[2]Planilha1!A$4:N$271,14,)</f>
        <v>11852742.59</v>
      </c>
      <c r="H30" s="18">
        <f>VLOOKUP(A30,[2]Planilha1!A$4:P$271,16,FALSE)</f>
        <v>7075666.9900000002</v>
      </c>
      <c r="I30" s="18">
        <v>286950.43</v>
      </c>
      <c r="J30" s="11">
        <f>VLOOKUP(A30,'[3]População das EFPC - detalhada'!A$1:F$259,5,FALSE)</f>
        <v>1246</v>
      </c>
      <c r="K30" s="11">
        <f>VLOOKUP(A30,'[3]População das EFPC - detalhada'!A$1:F$259,3,FALSE)</f>
        <v>107</v>
      </c>
      <c r="L30" s="11">
        <f>VLOOKUP(A30,'[3]População das EFPC - detalhada'!A$1:F$259,4,FALSE)</f>
        <v>41</v>
      </c>
      <c r="M30" s="12">
        <v>1</v>
      </c>
      <c r="N30" s="9">
        <v>1</v>
      </c>
      <c r="O30" s="16" t="str">
        <f>VLOOKUP(A30,[4]Dados_EFPC!A$1:O$273,15,FALSE)</f>
        <v>http://www.cageprev.com.br</v>
      </c>
    </row>
    <row r="31" spans="1:15" x14ac:dyDescent="0.3">
      <c r="A31" s="2" t="s">
        <v>25</v>
      </c>
      <c r="B31" s="2" t="s">
        <v>344</v>
      </c>
      <c r="C31" s="2" t="s">
        <v>345</v>
      </c>
      <c r="D31" s="3" t="s">
        <v>835</v>
      </c>
      <c r="E31" s="3" t="s">
        <v>844</v>
      </c>
      <c r="F31" s="23">
        <f>VLOOKUP(A31,[1]Planilha3!A$4:B$274,2,FALSE)</f>
        <v>157928935.59</v>
      </c>
      <c r="G31" s="18">
        <f>VLOOKUP(A31,[2]Planilha1!A$4:N$271,14,)</f>
        <v>9508701.8100000005</v>
      </c>
      <c r="H31" s="18">
        <f>VLOOKUP(A31,[2]Planilha1!A$4:P$271,16,FALSE)</f>
        <v>56053417.310000002</v>
      </c>
      <c r="I31" s="18">
        <v>2812522.25</v>
      </c>
      <c r="J31" s="11">
        <f>VLOOKUP(A31,'[3]População das EFPC - detalhada'!A$1:F$259,5,FALSE)</f>
        <v>118</v>
      </c>
      <c r="K31" s="11">
        <f>VLOOKUP(A31,'[3]População das EFPC - detalhada'!A$1:F$259,3,FALSE)</f>
        <v>547</v>
      </c>
      <c r="L31" s="11">
        <f>VLOOKUP(A31,'[3]População das EFPC - detalhada'!A$1:F$259,4,FALSE)</f>
        <v>338</v>
      </c>
      <c r="M31" s="12">
        <v>2</v>
      </c>
      <c r="N31" s="9">
        <v>2</v>
      </c>
      <c r="O31" s="16" t="str">
        <f>VLOOKUP(A31,[4]Dados_EFPC!A$1:O$273,15,FALSE)</f>
        <v>WWW.CAPAF.ORG.BR</v>
      </c>
    </row>
    <row r="32" spans="1:15" x14ac:dyDescent="0.3">
      <c r="A32" s="2" t="s">
        <v>26</v>
      </c>
      <c r="B32" s="2" t="s">
        <v>346</v>
      </c>
      <c r="C32" s="2" t="s">
        <v>347</v>
      </c>
      <c r="D32" s="3" t="s">
        <v>834</v>
      </c>
      <c r="E32" s="3" t="s">
        <v>844</v>
      </c>
      <c r="F32" s="23">
        <f>VLOOKUP(A32,[1]Planilha3!A$4:B$274,2,FALSE)</f>
        <v>6853545037.21</v>
      </c>
      <c r="G32" s="18">
        <f>VLOOKUP(A32,[2]Planilha1!A$4:N$271,14,)</f>
        <v>269293817.44</v>
      </c>
      <c r="H32" s="18">
        <f>VLOOKUP(A32,[2]Planilha1!A$4:P$271,16,FALSE)</f>
        <v>413860814.83999997</v>
      </c>
      <c r="I32" s="18">
        <v>1524380.2899999998</v>
      </c>
      <c r="J32" s="11">
        <f>VLOOKUP(A32,'[3]População das EFPC - detalhada'!A$1:F$259,5,FALSE)</f>
        <v>6850</v>
      </c>
      <c r="K32" s="11">
        <f>VLOOKUP(A32,'[3]População das EFPC - detalhada'!A$1:F$259,3,FALSE)</f>
        <v>4092</v>
      </c>
      <c r="L32" s="11">
        <f>VLOOKUP(A32,'[3]População das EFPC - detalhada'!A$1:F$259,4,FALSE)</f>
        <v>1615</v>
      </c>
      <c r="M32" s="12">
        <v>3</v>
      </c>
      <c r="N32" s="9">
        <v>3</v>
      </c>
      <c r="O32" s="16" t="str">
        <f>VLOOKUP(A32,[4]Dados_EFPC!A$1:O$273,15,FALSE)</f>
        <v>http://www.capef.com.br</v>
      </c>
    </row>
    <row r="33" spans="1:15" x14ac:dyDescent="0.3">
      <c r="A33" s="2" t="s">
        <v>27</v>
      </c>
      <c r="B33" s="2" t="s">
        <v>348</v>
      </c>
      <c r="C33" s="2" t="s">
        <v>349</v>
      </c>
      <c r="D33" s="3" t="s">
        <v>826</v>
      </c>
      <c r="E33" s="3" t="s">
        <v>844</v>
      </c>
      <c r="F33" s="23">
        <f>VLOOKUP(A33,[1]Planilha3!A$4:B$274,2,FALSE)</f>
        <v>700848543.95000005</v>
      </c>
      <c r="G33" s="18">
        <f>VLOOKUP(A33,[2]Planilha1!A$4:N$271,14,)</f>
        <v>6463868.3700000001</v>
      </c>
      <c r="H33" s="18">
        <f>VLOOKUP(A33,[2]Planilha1!A$4:P$271,16,FALSE)</f>
        <v>20615072.98</v>
      </c>
      <c r="I33" s="18">
        <v>7152735.3599999994</v>
      </c>
      <c r="J33" s="11">
        <f>VLOOKUP(A33,'[3]População das EFPC - detalhada'!A$1:F$259,5,FALSE)</f>
        <v>25645</v>
      </c>
      <c r="K33" s="11">
        <f>VLOOKUP(A33,'[3]População das EFPC - detalhada'!A$1:F$259,3,FALSE)</f>
        <v>404</v>
      </c>
      <c r="L33" s="11">
        <f>VLOOKUP(A33,'[3]População das EFPC - detalhada'!A$1:F$259,4,FALSE)</f>
        <v>221</v>
      </c>
      <c r="M33" s="12">
        <v>5</v>
      </c>
      <c r="N33" s="9">
        <v>19</v>
      </c>
      <c r="O33" s="16" t="str">
        <f>VLOOKUP(A33,[4]Dados_EFPC!A$1:O$273,15,FALSE)</f>
        <v>http://www.capesesp.com.br</v>
      </c>
    </row>
    <row r="34" spans="1:15" x14ac:dyDescent="0.3">
      <c r="A34" s="2" t="s">
        <v>28</v>
      </c>
      <c r="B34" s="2" t="s">
        <v>350</v>
      </c>
      <c r="C34" s="2" t="s">
        <v>351</v>
      </c>
      <c r="D34" s="3" t="s">
        <v>832</v>
      </c>
      <c r="E34" s="3" t="s">
        <v>844</v>
      </c>
      <c r="F34" s="23">
        <f>VLOOKUP(A34,[1]Planilha3!A$4:B$274,2,FALSE)</f>
        <v>540403761.32000005</v>
      </c>
      <c r="G34" s="18">
        <f>VLOOKUP(A34,[2]Planilha1!A$4:N$271,14,)</f>
        <v>13997792.350000001</v>
      </c>
      <c r="H34" s="18">
        <f>VLOOKUP(A34,[2]Planilha1!A$4:P$271,16,FALSE)</f>
        <v>25886919.469999999</v>
      </c>
      <c r="I34" s="18">
        <v>295050.2</v>
      </c>
      <c r="J34" s="11">
        <f>VLOOKUP(A34,'[3]População das EFPC - detalhada'!A$1:F$259,5,FALSE)</f>
        <v>937</v>
      </c>
      <c r="K34" s="11">
        <f>VLOOKUP(A34,'[3]População das EFPC - detalhada'!A$1:F$259,3,FALSE)</f>
        <v>707</v>
      </c>
      <c r="L34" s="11">
        <f>VLOOKUP(A34,'[3]População das EFPC - detalhada'!A$1:F$259,4,FALSE)</f>
        <v>262</v>
      </c>
      <c r="M34" s="12">
        <v>3</v>
      </c>
      <c r="N34" s="9">
        <v>2</v>
      </c>
      <c r="O34" s="16" t="str">
        <f>VLOOKUP(A34,[4]Dados_EFPC!A$1:O$273,15,FALSE)</f>
        <v>http://www.faeces.com.br</v>
      </c>
    </row>
    <row r="35" spans="1:15" x14ac:dyDescent="0.3">
      <c r="A35" s="2" t="s">
        <v>28</v>
      </c>
      <c r="B35" s="2" t="s">
        <v>352</v>
      </c>
      <c r="C35" s="2" t="s">
        <v>353</v>
      </c>
      <c r="D35" s="3" t="s">
        <v>268</v>
      </c>
      <c r="E35" s="3" t="s">
        <v>269</v>
      </c>
      <c r="F35" s="23">
        <f>VLOOKUP(A35,[1]Planilha3!A$4:B$274,2,FALSE)</f>
        <v>540403761.32000005</v>
      </c>
      <c r="G35" s="18">
        <f>VLOOKUP(A35,[2]Planilha1!A$4:N$271,14,)</f>
        <v>13997792.350000001</v>
      </c>
      <c r="H35" s="18">
        <f>VLOOKUP(A35,[2]Planilha1!A$4:P$271,16,FALSE)</f>
        <v>25886919.469999999</v>
      </c>
      <c r="I35" s="18">
        <v>295050.2</v>
      </c>
      <c r="J35" s="11">
        <f>VLOOKUP(A35,'[3]População das EFPC - detalhada'!A$1:F$259,5,FALSE)</f>
        <v>937</v>
      </c>
      <c r="K35" s="11">
        <f>VLOOKUP(A35,'[3]População das EFPC - detalhada'!A$1:F$259,3,FALSE)</f>
        <v>707</v>
      </c>
      <c r="L35" s="11">
        <f>VLOOKUP(A35,'[3]População das EFPC - detalhada'!A$1:F$259,4,FALSE)</f>
        <v>262</v>
      </c>
      <c r="M35" s="12">
        <v>0</v>
      </c>
      <c r="N35" s="9">
        <v>0</v>
      </c>
      <c r="O35" s="16" t="str">
        <f>VLOOKUP(A35,[4]Dados_EFPC!A$1:O$273,15,FALSE)</f>
        <v>http://www.faeces.com.br</v>
      </c>
    </row>
    <row r="36" spans="1:15" x14ac:dyDescent="0.3">
      <c r="A36" s="2" t="s">
        <v>273</v>
      </c>
      <c r="B36" s="2" t="s">
        <v>354</v>
      </c>
      <c r="C36" s="2" t="s">
        <v>355</v>
      </c>
      <c r="D36" s="3" t="s">
        <v>836</v>
      </c>
      <c r="E36" s="3" t="s">
        <v>269</v>
      </c>
      <c r="F36" s="23">
        <f>VLOOKUP(A36,[1]Planilha3!A$4:B$274,2,FALSE)</f>
        <v>306745367.87</v>
      </c>
      <c r="G36" s="18">
        <f>VLOOKUP(A36,[2]Planilha1!A$4:N$271,14,)</f>
        <v>4869314.1400000006</v>
      </c>
      <c r="H36" s="18">
        <f>VLOOKUP(A36,[2]Planilha1!A$4:P$271,16,FALSE)</f>
        <v>22310048.349999998</v>
      </c>
      <c r="I36" s="18">
        <v>2637145.04</v>
      </c>
      <c r="J36" s="11">
        <f>VLOOKUP(A36,'[3]População das EFPC - detalhada'!A$1:F$259,5,FALSE)</f>
        <v>39</v>
      </c>
      <c r="K36" s="11">
        <f>VLOOKUP(A36,'[3]População das EFPC - detalhada'!A$1:F$259,3,FALSE)</f>
        <v>254</v>
      </c>
      <c r="L36" s="11">
        <f>VLOOKUP(A36,'[3]População das EFPC - detalhada'!A$1:F$259,4,FALSE)</f>
        <v>126</v>
      </c>
      <c r="M36" s="12">
        <v>1</v>
      </c>
      <c r="N36" s="9">
        <v>2</v>
      </c>
      <c r="O36" s="16" t="str">
        <f>VLOOKUP(A36,[4]Dados_EFPC!A$1:O$273,15,FALSE)</f>
        <v>Sem site</v>
      </c>
    </row>
    <row r="37" spans="1:15" x14ac:dyDescent="0.3">
      <c r="A37" s="2" t="s">
        <v>29</v>
      </c>
      <c r="B37" s="2" t="s">
        <v>356</v>
      </c>
      <c r="C37" s="2" t="s">
        <v>357</v>
      </c>
      <c r="D37" s="3" t="s">
        <v>268</v>
      </c>
      <c r="E37" s="3" t="s">
        <v>269</v>
      </c>
      <c r="F37" s="23">
        <f>VLOOKUP(A37,[1]Planilha3!A$4:B$274,2,FALSE)</f>
        <v>277509039.42000002</v>
      </c>
      <c r="G37" s="18">
        <f>VLOOKUP(A37,[2]Planilha1!A$4:N$271,14,)</f>
        <v>7273296.1299999999</v>
      </c>
      <c r="H37" s="18">
        <f>VLOOKUP(A37,[2]Planilha1!A$4:P$271,16,FALSE)</f>
        <v>10599155.380000001</v>
      </c>
      <c r="I37" s="18">
        <v>1575301.64</v>
      </c>
      <c r="J37" s="11">
        <f>VLOOKUP(A37,'[3]População das EFPC - detalhada'!A$1:F$259,5,FALSE)</f>
        <v>809</v>
      </c>
      <c r="K37" s="11">
        <f>VLOOKUP(A37,'[3]População das EFPC - detalhada'!A$1:F$259,3,FALSE)</f>
        <v>190</v>
      </c>
      <c r="L37" s="11">
        <f>VLOOKUP(A37,'[3]População das EFPC - detalhada'!A$1:F$259,4,FALSE)</f>
        <v>23</v>
      </c>
      <c r="M37" s="12">
        <v>1</v>
      </c>
      <c r="N37" s="9">
        <v>2</v>
      </c>
      <c r="O37" s="16" t="str">
        <f>VLOOKUP(A37,[4]Dados_EFPC!A$1:O$273,15,FALSE)</f>
        <v>https://www.portalprev.com.br/carboprev</v>
      </c>
    </row>
    <row r="38" spans="1:15" x14ac:dyDescent="0.3">
      <c r="A38" s="2" t="s">
        <v>30</v>
      </c>
      <c r="B38" s="2" t="s">
        <v>358</v>
      </c>
      <c r="C38" s="2" t="s">
        <v>359</v>
      </c>
      <c r="D38" s="3" t="s">
        <v>268</v>
      </c>
      <c r="E38" s="3" t="s">
        <v>269</v>
      </c>
      <c r="F38" s="23">
        <f>VLOOKUP(A38,[1]Planilha3!A$4:B$274,2,FALSE)</f>
        <v>1878690157.3900001</v>
      </c>
      <c r="G38" s="18">
        <f>VLOOKUP(A38,[2]Planilha1!A$4:N$271,14,)</f>
        <v>72320539.370000005</v>
      </c>
      <c r="H38" s="18">
        <f>VLOOKUP(A38,[2]Planilha1!A$4:P$271,16,FALSE)</f>
        <v>46832924.479999997</v>
      </c>
      <c r="I38" s="18">
        <v>17508875.699999999</v>
      </c>
      <c r="J38" s="11">
        <f>VLOOKUP(A38,'[3]População das EFPC - detalhada'!A$1:F$259,5,FALSE)</f>
        <v>7053</v>
      </c>
      <c r="K38" s="11">
        <f>VLOOKUP(A38,'[3]População das EFPC - detalhada'!A$1:F$259,3,FALSE)</f>
        <v>374</v>
      </c>
      <c r="L38" s="11">
        <f>VLOOKUP(A38,'[3]População das EFPC - detalhada'!A$1:F$259,4,FALSE)</f>
        <v>37</v>
      </c>
      <c r="M38" s="12">
        <v>3</v>
      </c>
      <c r="N38" s="9">
        <v>16</v>
      </c>
      <c r="O38" s="16" t="str">
        <f>VLOOKUP(A38,[4]Dados_EFPC!A$1:O$273,15,FALSE)</f>
        <v>http://www.cargillprev.com.br</v>
      </c>
    </row>
    <row r="39" spans="1:15" x14ac:dyDescent="0.3">
      <c r="A39" s="2" t="s">
        <v>31</v>
      </c>
      <c r="B39" s="2" t="s">
        <v>360</v>
      </c>
      <c r="C39" s="2" t="s">
        <v>361</v>
      </c>
      <c r="D39" s="3" t="s">
        <v>268</v>
      </c>
      <c r="E39" s="3" t="s">
        <v>269</v>
      </c>
      <c r="F39" s="23">
        <f>VLOOKUP(A39,[1]Planilha3!A$4:B$274,2,FALSE)</f>
        <v>621939461.14999998</v>
      </c>
      <c r="G39" s="18">
        <f>VLOOKUP(A39,[2]Planilha1!A$4:N$271,14,)</f>
        <v>23438505.039999999</v>
      </c>
      <c r="H39" s="18">
        <f>VLOOKUP(A39,[2]Planilha1!A$4:P$271,16,FALSE)</f>
        <v>26629517.34</v>
      </c>
      <c r="I39" s="18">
        <v>3885163.05</v>
      </c>
      <c r="J39" s="11">
        <f>VLOOKUP(A39,'[3]População das EFPC - detalhada'!A$1:F$259,5,FALSE)</f>
        <v>50546</v>
      </c>
      <c r="K39" s="11">
        <f>VLOOKUP(A39,'[3]População das EFPC - detalhada'!A$1:F$259,3,FALSE)</f>
        <v>268</v>
      </c>
      <c r="L39" s="11">
        <f>VLOOKUP(A39,'[3]População das EFPC - detalhada'!A$1:F$259,4,FALSE)</f>
        <v>10</v>
      </c>
      <c r="M39" s="12">
        <v>1</v>
      </c>
      <c r="N39" s="9">
        <v>13</v>
      </c>
      <c r="O39" s="16" t="str">
        <f>VLOOKUP(A39,[4]Dados_EFPC!A$1:O$273,15,FALSE)</f>
        <v>http://www.carrefourprev.com.br</v>
      </c>
    </row>
    <row r="40" spans="1:15" x14ac:dyDescent="0.3">
      <c r="A40" s="2" t="s">
        <v>32</v>
      </c>
      <c r="B40" s="2" t="s">
        <v>362</v>
      </c>
      <c r="C40" s="2" t="s">
        <v>363</v>
      </c>
      <c r="D40" s="3" t="s">
        <v>831</v>
      </c>
      <c r="E40" s="3" t="s">
        <v>843</v>
      </c>
      <c r="F40" s="23">
        <f>VLOOKUP(A40,[1]Planilha3!A$4:B$274,2,FALSE)</f>
        <v>127310.42</v>
      </c>
      <c r="G40" s="18">
        <v>0</v>
      </c>
      <c r="H40" s="18">
        <v>0</v>
      </c>
      <c r="I40" s="18">
        <v>0</v>
      </c>
      <c r="J40" s="11">
        <v>0</v>
      </c>
      <c r="K40" s="11">
        <v>0</v>
      </c>
      <c r="L40" s="11">
        <v>0</v>
      </c>
      <c r="M40" s="12">
        <v>1</v>
      </c>
      <c r="N40" s="9">
        <v>5</v>
      </c>
      <c r="O40" s="16" t="str">
        <f>VLOOKUP(A40,[4]Dados_EFPC!A$1:O$273,15,FALSE)</f>
        <v>WWW.CNBPREV.ORG.BR</v>
      </c>
    </row>
    <row r="41" spans="1:15" x14ac:dyDescent="0.3">
      <c r="A41" s="2" t="s">
        <v>33</v>
      </c>
      <c r="B41" s="2" t="s">
        <v>364</v>
      </c>
      <c r="C41" s="2" t="s">
        <v>365</v>
      </c>
      <c r="D41" s="3" t="s">
        <v>837</v>
      </c>
      <c r="E41" s="3" t="s">
        <v>844</v>
      </c>
      <c r="F41" s="23">
        <f>VLOOKUP(A41,[1]Planilha3!A$4:B$274,2,FALSE)</f>
        <v>362300691.36000001</v>
      </c>
      <c r="G41" s="18">
        <f>VLOOKUP(A41,[2]Planilha1!A$4:N$271,14,)</f>
        <v>7541983.1299999999</v>
      </c>
      <c r="H41" s="18">
        <f>VLOOKUP(A41,[2]Planilha1!A$4:P$271,16,FALSE)</f>
        <v>16556905.859999999</v>
      </c>
      <c r="I41" s="18">
        <v>407871.34</v>
      </c>
      <c r="J41" s="11">
        <f>VLOOKUP(A41,'[3]População das EFPC - detalhada'!A$1:F$259,5,FALSE)</f>
        <v>1256</v>
      </c>
      <c r="K41" s="11">
        <f>VLOOKUP(A41,'[3]População das EFPC - detalhada'!A$1:F$259,3,FALSE)</f>
        <v>771</v>
      </c>
      <c r="L41" s="11">
        <f>VLOOKUP(A41,'[3]População das EFPC - detalhada'!A$1:F$259,4,FALSE)</f>
        <v>32</v>
      </c>
      <c r="M41" s="12">
        <v>1</v>
      </c>
      <c r="N41" s="9">
        <v>2</v>
      </c>
      <c r="O41" s="16" t="str">
        <f>VLOOKUP(A41,[4]Dados_EFPC!A$1:O$273,15,FALSE)</f>
        <v>http://www.casanprev.com.br</v>
      </c>
    </row>
    <row r="42" spans="1:15" x14ac:dyDescent="0.3">
      <c r="A42" s="2" t="s">
        <v>274</v>
      </c>
      <c r="B42" s="2" t="s">
        <v>366</v>
      </c>
      <c r="C42" s="2" t="s">
        <v>367</v>
      </c>
      <c r="D42" s="3" t="s">
        <v>825</v>
      </c>
      <c r="E42" s="3" t="s">
        <v>269</v>
      </c>
      <c r="F42" s="23">
        <f>VLOOKUP(A42,[1]Planilha3!A$4:B$274,2,FALSE)</f>
        <v>600193568.88999999</v>
      </c>
      <c r="G42" s="18">
        <f>VLOOKUP(A42,[2]Planilha1!A$4:N$271,14,)</f>
        <v>20390264.030000001</v>
      </c>
      <c r="H42" s="18">
        <f>VLOOKUP(A42,[2]Planilha1!A$4:P$271,16,FALSE)</f>
        <v>14959013.629999999</v>
      </c>
      <c r="I42" s="18">
        <v>17989118.040000003</v>
      </c>
      <c r="J42" s="11">
        <f>VLOOKUP(A42,'[3]População das EFPC - detalhada'!A$1:F$259,5,FALSE)</f>
        <v>5379</v>
      </c>
      <c r="K42" s="11">
        <f>VLOOKUP(A42,'[3]População das EFPC - detalhada'!A$1:F$259,3,FALSE)</f>
        <v>705</v>
      </c>
      <c r="L42" s="11">
        <f>VLOOKUP(A42,'[3]População das EFPC - detalhada'!A$1:F$259,4,FALSE)</f>
        <v>178</v>
      </c>
      <c r="M42" s="12">
        <v>2</v>
      </c>
      <c r="N42" s="9">
        <v>6</v>
      </c>
      <c r="O42" s="16" t="str">
        <f>VLOOKUP(A42,[4]Dados_EFPC!A$1:O$273,15,FALSE)</f>
        <v>Sem site</v>
      </c>
    </row>
    <row r="43" spans="1:15" x14ac:dyDescent="0.3">
      <c r="A43" s="2" t="s">
        <v>34</v>
      </c>
      <c r="B43" s="2" t="s">
        <v>368</v>
      </c>
      <c r="C43" s="2" t="s">
        <v>369</v>
      </c>
      <c r="D43" s="3" t="s">
        <v>825</v>
      </c>
      <c r="E43" s="3" t="s">
        <v>269</v>
      </c>
      <c r="F43" s="23">
        <f>VLOOKUP(A43,[1]Planilha3!A$4:B$274,2,FALSE)</f>
        <v>3495508.54</v>
      </c>
      <c r="G43" s="18">
        <f>VLOOKUP(A43,[2]Planilha1!A$4:N$271,14,)</f>
        <v>2029135.54</v>
      </c>
      <c r="H43" s="18">
        <f>VLOOKUP(A43,[2]Planilha1!A$4:P$271,16,FALSE)</f>
        <v>37738745.969999999</v>
      </c>
      <c r="I43" s="18">
        <v>0</v>
      </c>
      <c r="J43" s="11">
        <f>VLOOKUP(A43,'[3]População das EFPC - detalhada'!A$1:F$259,5,FALSE)</f>
        <v>0</v>
      </c>
      <c r="K43" s="11">
        <f>VLOOKUP(A43,'[3]População das EFPC - detalhada'!A$1:F$259,3,FALSE)</f>
        <v>485</v>
      </c>
      <c r="L43" s="11">
        <f>VLOOKUP(A43,'[3]População das EFPC - detalhada'!A$1:F$259,4,FALSE)</f>
        <v>0</v>
      </c>
      <c r="M43" s="12">
        <v>1</v>
      </c>
      <c r="N43" s="9">
        <v>0</v>
      </c>
      <c r="O43" s="16" t="str">
        <f>VLOOKUP(A43,[4]Dados_EFPC!A$1:O$273,15,FALSE)</f>
        <v>http://www.cava.org.br</v>
      </c>
    </row>
    <row r="44" spans="1:15" x14ac:dyDescent="0.3">
      <c r="A44" s="2" t="s">
        <v>35</v>
      </c>
      <c r="B44" s="2" t="s">
        <v>370</v>
      </c>
      <c r="C44" s="2" t="s">
        <v>371</v>
      </c>
      <c r="D44" s="3" t="s">
        <v>268</v>
      </c>
      <c r="E44" s="3" t="s">
        <v>269</v>
      </c>
      <c r="F44" s="23">
        <f>VLOOKUP(A44,[1]Planilha3!A$4:B$274,2,FALSE)</f>
        <v>6419878773.7799997</v>
      </c>
      <c r="G44" s="18">
        <f>VLOOKUP(A44,[2]Planilha1!A$4:N$271,14,)</f>
        <v>73020499.810000002</v>
      </c>
      <c r="H44" s="18">
        <f>VLOOKUP(A44,[2]Planilha1!A$4:P$271,16,FALSE)</f>
        <v>277629989.81</v>
      </c>
      <c r="I44" s="18">
        <v>51015488.18</v>
      </c>
      <c r="J44" s="11">
        <f>VLOOKUP(A44,'[3]População das EFPC - detalhada'!A$1:F$259,5,FALSE)</f>
        <v>22223</v>
      </c>
      <c r="K44" s="11">
        <f>VLOOKUP(A44,'[3]População das EFPC - detalhada'!A$1:F$259,3,FALSE)</f>
        <v>7611</v>
      </c>
      <c r="L44" s="11">
        <f>VLOOKUP(A44,'[3]População das EFPC - detalhada'!A$1:F$259,4,FALSE)</f>
        <v>4469</v>
      </c>
      <c r="M44" s="12">
        <v>4</v>
      </c>
      <c r="N44" s="9">
        <v>14</v>
      </c>
      <c r="O44" s="16" t="str">
        <f>VLOOKUP(A44,[4]Dados_EFPC!A$1:O$273,15,FALSE)</f>
        <v>CBSPREV.COM.BR</v>
      </c>
    </row>
    <row r="45" spans="1:15" x14ac:dyDescent="0.3">
      <c r="A45" s="2" t="s">
        <v>36</v>
      </c>
      <c r="B45" s="2" t="s">
        <v>372</v>
      </c>
      <c r="C45" s="2" t="s">
        <v>373</v>
      </c>
      <c r="D45" s="3" t="s">
        <v>837</v>
      </c>
      <c r="E45" s="3" t="s">
        <v>844</v>
      </c>
      <c r="F45" s="23">
        <f>VLOOKUP(A45,[1]Planilha3!A$4:B$274,2,FALSE)</f>
        <v>4625792956.9799995</v>
      </c>
      <c r="G45" s="18">
        <f>VLOOKUP(A45,[2]Planilha1!A$4:N$271,14,)</f>
        <v>126059132.43000001</v>
      </c>
      <c r="H45" s="18">
        <f>VLOOKUP(A45,[2]Planilha1!A$4:P$271,16,FALSE)</f>
        <v>289378010.01999998</v>
      </c>
      <c r="I45" s="18">
        <v>9707895.6899999995</v>
      </c>
      <c r="J45" s="11">
        <f>VLOOKUP(A45,'[3]População das EFPC - detalhada'!A$1:F$259,5,FALSE)</f>
        <v>7504</v>
      </c>
      <c r="K45" s="11">
        <f>VLOOKUP(A45,'[3]População das EFPC - detalhada'!A$1:F$259,3,FALSE)</f>
        <v>4637</v>
      </c>
      <c r="L45" s="11">
        <f>VLOOKUP(A45,'[3]População das EFPC - detalhada'!A$1:F$259,4,FALSE)</f>
        <v>1408</v>
      </c>
      <c r="M45" s="12">
        <v>5</v>
      </c>
      <c r="N45" s="9">
        <v>3</v>
      </c>
      <c r="O45" s="16" t="str">
        <f>VLOOKUP(A45,[4]Dados_EFPC!A$1:O$273,15,FALSE)</f>
        <v>http://www.celos.com.br</v>
      </c>
    </row>
    <row r="46" spans="1:15" x14ac:dyDescent="0.3">
      <c r="A46" s="2" t="s">
        <v>37</v>
      </c>
      <c r="B46" s="2" t="s">
        <v>374</v>
      </c>
      <c r="C46" s="2" t="s">
        <v>375</v>
      </c>
      <c r="D46" s="3" t="s">
        <v>831</v>
      </c>
      <c r="E46" s="3" t="s">
        <v>844</v>
      </c>
      <c r="F46" s="23">
        <f>VLOOKUP(A46,[1]Planilha3!A$4:B$274,2,FALSE)</f>
        <v>6732458090.4700003</v>
      </c>
      <c r="G46" s="18">
        <f>VLOOKUP(A46,[2]Planilha1!A$4:N$271,14,)</f>
        <v>10615586.940000001</v>
      </c>
      <c r="H46" s="18">
        <f>VLOOKUP(A46,[2]Planilha1!A$4:P$271,16,FALSE)</f>
        <v>274209225.88</v>
      </c>
      <c r="I46" s="18">
        <v>3004577.4400000004</v>
      </c>
      <c r="J46" s="11">
        <f>VLOOKUP(A46,'[3]População das EFPC - detalhada'!A$1:F$259,5,FALSE)</f>
        <v>1201</v>
      </c>
      <c r="K46" s="11">
        <f>VLOOKUP(A46,'[3]População das EFPC - detalhada'!A$1:F$259,3,FALSE)</f>
        <v>541</v>
      </c>
      <c r="L46" s="11">
        <f>VLOOKUP(A46,'[3]População das EFPC - detalhada'!A$1:F$259,4,FALSE)</f>
        <v>729</v>
      </c>
      <c r="M46" s="12">
        <v>4</v>
      </c>
      <c r="N46" s="9">
        <v>7</v>
      </c>
      <c r="O46" s="16" t="str">
        <f>VLOOKUP(A46,[4]Dados_EFPC!A$1:O$273,15,FALSE)</f>
        <v>http://www.centrus.org.br</v>
      </c>
    </row>
    <row r="47" spans="1:15" x14ac:dyDescent="0.3">
      <c r="A47" s="2" t="s">
        <v>38</v>
      </c>
      <c r="B47" s="2" t="s">
        <v>376</v>
      </c>
      <c r="C47" s="2" t="s">
        <v>377</v>
      </c>
      <c r="D47" s="3" t="s">
        <v>838</v>
      </c>
      <c r="E47" s="3" t="s">
        <v>844</v>
      </c>
      <c r="F47" s="23">
        <f>VLOOKUP(A47,[1]Planilha3!A$4:B$274,2,FALSE)</f>
        <v>8579350.75</v>
      </c>
      <c r="G47" s="18">
        <v>0</v>
      </c>
      <c r="H47" s="18">
        <v>0</v>
      </c>
      <c r="I47" s="18">
        <v>0</v>
      </c>
      <c r="J47" s="11">
        <v>0</v>
      </c>
      <c r="K47" s="11">
        <v>0</v>
      </c>
      <c r="L47" s="11">
        <v>0</v>
      </c>
      <c r="M47" s="12">
        <v>1</v>
      </c>
      <c r="N47" s="9">
        <v>0</v>
      </c>
      <c r="O47" s="16" t="str">
        <f>VLOOKUP(A47,[4]Dados_EFPC!A$1:O$273,15,FALSE)</f>
        <v>Sem site</v>
      </c>
    </row>
    <row r="48" spans="1:15" ht="15.6" customHeight="1" x14ac:dyDescent="0.3">
      <c r="A48" s="2" t="s">
        <v>39</v>
      </c>
      <c r="B48" s="2" t="s">
        <v>378</v>
      </c>
      <c r="C48" s="2" t="s">
        <v>379</v>
      </c>
      <c r="D48" s="3" t="s">
        <v>827</v>
      </c>
      <c r="E48" s="3" t="s">
        <v>844</v>
      </c>
      <c r="F48" s="23">
        <v>0</v>
      </c>
      <c r="G48" s="18">
        <f>VLOOKUP(A48,[2]Planilha1!A$4:N$271,14,)</f>
        <v>0</v>
      </c>
      <c r="H48" s="18">
        <f>VLOOKUP(A48,[2]Planilha1!A$4:P$271,16,FALSE)</f>
        <v>0</v>
      </c>
      <c r="I48" s="18">
        <v>0</v>
      </c>
      <c r="J48" s="11">
        <v>0</v>
      </c>
      <c r="K48" s="11">
        <v>0</v>
      </c>
      <c r="L48" s="11">
        <v>0</v>
      </c>
      <c r="M48" s="12">
        <v>1</v>
      </c>
      <c r="N48" s="9">
        <v>0</v>
      </c>
      <c r="O48" s="16" t="str">
        <f>VLOOKUP(A48,[4]Dados_EFPC!A$1:O$273,15,FALSE)</f>
        <v>Sem site</v>
      </c>
    </row>
    <row r="49" spans="1:15" ht="17.399999999999999" customHeight="1" x14ac:dyDescent="0.3">
      <c r="A49" s="2" t="s">
        <v>40</v>
      </c>
      <c r="B49" s="2" t="s">
        <v>380</v>
      </c>
      <c r="C49" s="2" t="s">
        <v>381</v>
      </c>
      <c r="D49" s="3" t="s">
        <v>834</v>
      </c>
      <c r="E49" s="3" t="s">
        <v>844</v>
      </c>
      <c r="F49" s="23">
        <f>VLOOKUP(A49,[1]Planilha3!A$4:B$274,2,FALSE)</f>
        <v>51370517.520000003</v>
      </c>
      <c r="G49" s="18">
        <f>VLOOKUP(A49,[2]Planilha1!A$4:N$271,14,)</f>
        <v>8963200.1199999992</v>
      </c>
      <c r="H49" s="18">
        <f>VLOOKUP(A49,[2]Planilha1!A$4:P$271,16,FALSE)</f>
        <v>0</v>
      </c>
      <c r="I49" s="18">
        <v>31870.880000000001</v>
      </c>
      <c r="J49" s="11">
        <v>0</v>
      </c>
      <c r="K49" s="11">
        <v>0</v>
      </c>
      <c r="L49" s="11">
        <v>0</v>
      </c>
      <c r="M49" s="12">
        <v>2</v>
      </c>
      <c r="N49" s="9">
        <v>21</v>
      </c>
      <c r="O49" s="16" t="str">
        <f>VLOOKUP(A49,[4]Dados_EFPC!A$1:O$273,15,FALSE)</f>
        <v>https://www.ceara.gov.br/organograma/fundacao-de-previdencia-complementar-do-estado-do-ceara/</v>
      </c>
    </row>
    <row r="50" spans="1:15" ht="15" customHeight="1" x14ac:dyDescent="0.3">
      <c r="A50" s="2" t="s">
        <v>41</v>
      </c>
      <c r="B50" s="2" t="s">
        <v>382</v>
      </c>
      <c r="C50" s="2" t="s">
        <v>383</v>
      </c>
      <c r="D50" s="3" t="s">
        <v>831</v>
      </c>
      <c r="E50" s="3" t="s">
        <v>844</v>
      </c>
      <c r="F50" s="23">
        <f>VLOOKUP(A50,[1]Planilha3!A$4:B$274,2,FALSE)</f>
        <v>11311066300.57</v>
      </c>
      <c r="G50" s="18">
        <f>VLOOKUP(A50,[2]Planilha1!A$4:N$271,14,)</f>
        <v>238469194.74000001</v>
      </c>
      <c r="H50" s="18">
        <f>VLOOKUP(A50,[2]Planilha1!A$4:P$271,16,FALSE)</f>
        <v>394035096.63999999</v>
      </c>
      <c r="I50" s="18">
        <v>6170875.9500000011</v>
      </c>
      <c r="J50" s="11">
        <f>VLOOKUP(A50,'[3]População das EFPC - detalhada'!A$1:F$259,5,FALSE)</f>
        <v>12698</v>
      </c>
      <c r="K50" s="11">
        <f>VLOOKUP(A50,'[3]População das EFPC - detalhada'!A$1:F$259,3,FALSE)</f>
        <v>7410</v>
      </c>
      <c r="L50" s="11">
        <f>VLOOKUP(A50,'[3]População das EFPC - detalhada'!A$1:F$259,4,FALSE)</f>
        <v>2213</v>
      </c>
      <c r="M50" s="12">
        <v>18</v>
      </c>
      <c r="N50" s="9">
        <v>10</v>
      </c>
      <c r="O50" s="16" t="str">
        <f>VLOOKUP(A50,[4]Dados_EFPC!A$1:O$273,15,FALSE)</f>
        <v>http://www.ceres.org.br</v>
      </c>
    </row>
    <row r="51" spans="1:15" x14ac:dyDescent="0.3">
      <c r="A51" s="2" t="s">
        <v>42</v>
      </c>
      <c r="B51" s="2" t="s">
        <v>384</v>
      </c>
      <c r="C51" s="2" t="s">
        <v>385</v>
      </c>
      <c r="D51" s="3" t="s">
        <v>268</v>
      </c>
      <c r="E51" s="3" t="s">
        <v>843</v>
      </c>
      <c r="F51" s="23">
        <f>VLOOKUP(A51,[1]Planilha3!A$4:B$274,2,FALSE)</f>
        <v>6726494.0999999996</v>
      </c>
      <c r="G51" s="18">
        <f>VLOOKUP(A51,[2]Planilha1!A$4:N$271,14,)</f>
        <v>1188681</v>
      </c>
      <c r="H51" s="18">
        <f>VLOOKUP(A51,[2]Planilha1!A$4:P$271,16,FALSE)</f>
        <v>0</v>
      </c>
      <c r="I51" s="18">
        <v>0</v>
      </c>
      <c r="J51" s="11">
        <f>VLOOKUP(A51,'[3]População das EFPC - detalhada'!A$1:F$259,5,FALSE)</f>
        <v>28270</v>
      </c>
      <c r="K51" s="11">
        <f>VLOOKUP(A51,'[3]População das EFPC - detalhada'!A$1:F$259,3,FALSE)</f>
        <v>0</v>
      </c>
      <c r="L51" s="11">
        <f>VLOOKUP(A51,'[3]População das EFPC - detalhada'!A$1:F$259,4,FALSE)</f>
        <v>0</v>
      </c>
      <c r="M51" s="12">
        <v>1</v>
      </c>
      <c r="N51" s="9">
        <v>0</v>
      </c>
      <c r="O51" s="16" t="str">
        <f>VLOOKUP(A51,[4]Dados_EFPC!A$1:O$273,15,FALSE)</f>
        <v>WWW.CIASPREV.COM.BR</v>
      </c>
    </row>
    <row r="52" spans="1:15" x14ac:dyDescent="0.3">
      <c r="A52" s="2" t="s">
        <v>43</v>
      </c>
      <c r="B52" s="2" t="s">
        <v>386</v>
      </c>
      <c r="C52" s="2" t="s">
        <v>387</v>
      </c>
      <c r="D52" s="3" t="s">
        <v>831</v>
      </c>
      <c r="E52" s="3" t="s">
        <v>844</v>
      </c>
      <c r="F52" s="23">
        <f>VLOOKUP(A52,[1]Planilha3!A$4:B$274,2,FALSE)</f>
        <v>2944894728.4499998</v>
      </c>
      <c r="G52" s="18">
        <f>VLOOKUP(A52,[2]Planilha1!A$4:N$271,14,)</f>
        <v>44683266.590000004</v>
      </c>
      <c r="H52" s="18">
        <f>VLOOKUP(A52,[2]Planilha1!A$4:P$271,16,FALSE)</f>
        <v>78079145.680000007</v>
      </c>
      <c r="I52" s="18">
        <v>3359149.9200000004</v>
      </c>
      <c r="J52" s="11">
        <f>VLOOKUP(A52,'[3]População das EFPC - detalhada'!A$1:F$259,5,FALSE)</f>
        <v>2735</v>
      </c>
      <c r="K52" s="11">
        <f>VLOOKUP(A52,'[3]População das EFPC - detalhada'!A$1:F$259,3,FALSE)</f>
        <v>1266</v>
      </c>
      <c r="L52" s="11">
        <f>VLOOKUP(A52,'[3]População das EFPC - detalhada'!A$1:F$259,4,FALSE)</f>
        <v>547</v>
      </c>
      <c r="M52" s="12">
        <v>4</v>
      </c>
      <c r="N52" s="9">
        <v>2</v>
      </c>
      <c r="O52" s="16" t="str">
        <f>VLOOKUP(A52,[4]Dados_EFPC!A$1:O$273,15,FALSE)</f>
        <v>http://www.cibrius.com.br</v>
      </c>
    </row>
    <row r="53" spans="1:15" x14ac:dyDescent="0.3">
      <c r="A53" s="2" t="s">
        <v>275</v>
      </c>
      <c r="B53" s="2" t="s">
        <v>388</v>
      </c>
      <c r="C53" s="2" t="s">
        <v>389</v>
      </c>
      <c r="D53" s="3" t="s">
        <v>826</v>
      </c>
      <c r="E53" s="3" t="s">
        <v>844</v>
      </c>
      <c r="F53" s="23">
        <f>VLOOKUP(A53,[1]Planilha3!A$4:B$274,2,FALSE)</f>
        <v>492002148.62</v>
      </c>
      <c r="G53" s="18">
        <f>VLOOKUP(A53,[2]Planilha1!A$4:N$271,14,)</f>
        <v>24242826.620000001</v>
      </c>
      <c r="H53" s="18">
        <f>VLOOKUP(A53,[2]Planilha1!A$4:P$271,16,FALSE)</f>
        <v>33560296.18</v>
      </c>
      <c r="I53" s="18">
        <v>217690.40000000002</v>
      </c>
      <c r="J53" s="11">
        <f>VLOOKUP(A53,'[3]População das EFPC - detalhada'!A$1:F$259,5,FALSE)</f>
        <v>644</v>
      </c>
      <c r="K53" s="11">
        <f>VLOOKUP(A53,'[3]População das EFPC - detalhada'!A$1:F$259,3,FALSE)</f>
        <v>755</v>
      </c>
      <c r="L53" s="11">
        <f>VLOOKUP(A53,'[3]População das EFPC - detalhada'!A$1:F$259,4,FALSE)</f>
        <v>276</v>
      </c>
      <c r="M53" s="12">
        <v>2</v>
      </c>
      <c r="N53" s="9">
        <v>2</v>
      </c>
      <c r="O53" s="16" t="str">
        <f>VLOOKUP(A53,[4]Dados_EFPC!A$1:O$273,15,FALSE)</f>
        <v>Sem site</v>
      </c>
    </row>
    <row r="54" spans="1:15" x14ac:dyDescent="0.3">
      <c r="A54" s="2" t="s">
        <v>44</v>
      </c>
      <c r="B54" s="2" t="s">
        <v>390</v>
      </c>
      <c r="C54" s="2" t="s">
        <v>391</v>
      </c>
      <c r="D54" s="3" t="s">
        <v>268</v>
      </c>
      <c r="E54" s="3" t="s">
        <v>269</v>
      </c>
      <c r="F54" s="23">
        <f>VLOOKUP(A54,[1]Planilha3!A$4:B$274,2,FALSE)</f>
        <v>4312625235.6599998</v>
      </c>
      <c r="G54" s="18">
        <f>VLOOKUP(A54,[2]Planilha1!A$4:N$271,14,)</f>
        <v>96818755.930000007</v>
      </c>
      <c r="H54" s="18">
        <f>VLOOKUP(A54,[2]Planilha1!A$4:P$271,16,FALSE)</f>
        <v>174801190.63000003</v>
      </c>
      <c r="I54" s="18">
        <v>13333575.919999998</v>
      </c>
      <c r="J54" s="11">
        <f>VLOOKUP(A54,'[3]População das EFPC - detalhada'!A$1:F$259,5,FALSE)</f>
        <v>3457</v>
      </c>
      <c r="K54" s="11">
        <f>VLOOKUP(A54,'[3]População das EFPC - detalhada'!A$1:F$259,3,FALSE)</f>
        <v>950</v>
      </c>
      <c r="L54" s="11">
        <f>VLOOKUP(A54,'[3]População das EFPC - detalhada'!A$1:F$259,4,FALSE)</f>
        <v>95</v>
      </c>
      <c r="M54" s="12">
        <v>4</v>
      </c>
      <c r="N54" s="9">
        <v>16</v>
      </c>
      <c r="O54" s="16" t="str">
        <f>VLOOKUP(A54,[4]Dados_EFPC!A$1:O$273,15,FALSE)</f>
        <v>https://www.citiprevi.com.br/</v>
      </c>
    </row>
    <row r="55" spans="1:15" x14ac:dyDescent="0.3">
      <c r="A55" s="2" t="s">
        <v>45</v>
      </c>
      <c r="B55" s="2" t="s">
        <v>392</v>
      </c>
      <c r="C55" s="2" t="s">
        <v>393</v>
      </c>
      <c r="D55" s="3" t="s">
        <v>828</v>
      </c>
      <c r="E55" s="3" t="s">
        <v>844</v>
      </c>
      <c r="F55" s="23">
        <f>VLOOKUP(A55,[1]Planilha3!A$4:B$274,2,FALSE)</f>
        <v>1294857902.3</v>
      </c>
      <c r="G55" s="18">
        <f>VLOOKUP(A55,[2]Planilha1!A$4:N$271,14,)</f>
        <v>20371663.640000001</v>
      </c>
      <c r="H55" s="18">
        <f>VLOOKUP(A55,[2]Planilha1!A$4:P$271,16,FALSE)</f>
        <v>51454945.149999999</v>
      </c>
      <c r="I55" s="18">
        <v>541074.12</v>
      </c>
      <c r="J55" s="11">
        <f>VLOOKUP(A55,'[3]População das EFPC - detalhada'!A$1:F$259,5,FALSE)</f>
        <v>2555</v>
      </c>
      <c r="K55" s="11">
        <f>VLOOKUP(A55,'[3]População das EFPC - detalhada'!A$1:F$259,3,FALSE)</f>
        <v>1757</v>
      </c>
      <c r="L55" s="11">
        <f>VLOOKUP(A55,'[3]População das EFPC - detalhada'!A$1:F$259,4,FALSE)</f>
        <v>879</v>
      </c>
      <c r="M55" s="12">
        <v>3</v>
      </c>
      <c r="N55" s="9">
        <v>1</v>
      </c>
      <c r="O55" s="16" t="str">
        <f>VLOOKUP(A55,[4]Dados_EFPC!A$1:O$273,15,FALSE)</f>
        <v>http://www.compesaprev.com.br</v>
      </c>
    </row>
    <row r="56" spans="1:15" x14ac:dyDescent="0.3">
      <c r="A56" s="2" t="s">
        <v>46</v>
      </c>
      <c r="B56" s="2" t="s">
        <v>394</v>
      </c>
      <c r="C56" s="2" t="s">
        <v>395</v>
      </c>
      <c r="D56" s="3" t="s">
        <v>826</v>
      </c>
      <c r="E56" s="3" t="s">
        <v>269</v>
      </c>
      <c r="F56" s="23">
        <f>VLOOKUP(A56,[1]Planilha3!A$4:B$274,2,FALSE)</f>
        <v>1434190061.6700001</v>
      </c>
      <c r="G56" s="18">
        <f>VLOOKUP(A56,[2]Planilha1!A$4:N$271,14,)</f>
        <v>13266779.720000001</v>
      </c>
      <c r="H56" s="18">
        <f>VLOOKUP(A56,[2]Planilha1!A$4:P$271,16,FALSE)</f>
        <v>56019084.170000002</v>
      </c>
      <c r="I56" s="18">
        <v>308097.12</v>
      </c>
      <c r="J56" s="11">
        <f>VLOOKUP(A56,'[3]População das EFPC - detalhada'!A$1:F$259,5,FALSE)</f>
        <v>1263</v>
      </c>
      <c r="K56" s="11">
        <f>VLOOKUP(A56,'[3]População das EFPC - detalhada'!A$1:F$259,3,FALSE)</f>
        <v>480</v>
      </c>
      <c r="L56" s="11">
        <f>VLOOKUP(A56,'[3]População das EFPC - detalhada'!A$1:F$259,4,FALSE)</f>
        <v>76</v>
      </c>
      <c r="M56" s="12">
        <v>2</v>
      </c>
      <c r="N56" s="9">
        <v>1</v>
      </c>
      <c r="O56" s="16" t="str">
        <f>VLOOKUP(A56,[4]Dados_EFPC!A$1:O$273,15,FALSE)</f>
        <v>http://www.portalprev.com.br/comshell</v>
      </c>
    </row>
    <row r="57" spans="1:15" x14ac:dyDescent="0.3">
      <c r="A57" s="2" t="s">
        <v>47</v>
      </c>
      <c r="B57" s="2" t="s">
        <v>396</v>
      </c>
      <c r="C57" s="2" t="s">
        <v>397</v>
      </c>
      <c r="D57" s="3" t="s">
        <v>268</v>
      </c>
      <c r="E57" s="3" t="s">
        <v>269</v>
      </c>
      <c r="F57" s="23">
        <f>VLOOKUP(A57,[1]Planilha3!A$4:B$274,2,FALSE)</f>
        <v>626922762.49000001</v>
      </c>
      <c r="G57" s="18">
        <f>VLOOKUP(A57,[2]Planilha1!A$4:N$271,14,)</f>
        <v>20903186.32</v>
      </c>
      <c r="H57" s="18">
        <f>VLOOKUP(A57,[2]Planilha1!A$4:P$271,16,FALSE)</f>
        <v>15738961.57</v>
      </c>
      <c r="I57" s="18">
        <v>6694289.5300000003</v>
      </c>
      <c r="J57" s="11">
        <f>VLOOKUP(A57,'[3]População das EFPC - detalhada'!A$1:F$259,5,FALSE)</f>
        <v>2948</v>
      </c>
      <c r="K57" s="11">
        <f>VLOOKUP(A57,'[3]População das EFPC - detalhada'!A$1:F$259,3,FALSE)</f>
        <v>189</v>
      </c>
      <c r="L57" s="11">
        <f>VLOOKUP(A57,'[3]População das EFPC - detalhada'!A$1:F$259,4,FALSE)</f>
        <v>7</v>
      </c>
      <c r="M57" s="12">
        <v>1</v>
      </c>
      <c r="N57" s="9">
        <v>2</v>
      </c>
      <c r="O57" s="16" t="str">
        <f>VLOOKUP(A57,[4]Dados_EFPC!A$1:O$273,15,FALSE)</f>
        <v>http://www.portalprev.com.br/cpprev/cpprev</v>
      </c>
    </row>
    <row r="58" spans="1:15" x14ac:dyDescent="0.3">
      <c r="A58" s="2" t="s">
        <v>48</v>
      </c>
      <c r="B58" s="2" t="s">
        <v>398</v>
      </c>
      <c r="C58" s="2" t="s">
        <v>399</v>
      </c>
      <c r="D58" s="3" t="s">
        <v>829</v>
      </c>
      <c r="E58" s="3" t="s">
        <v>844</v>
      </c>
      <c r="F58" s="23">
        <f>VLOOKUP(A58,[1]Planilha3!A$4:B$274,2,FALSE)</f>
        <v>25811876.02</v>
      </c>
      <c r="G58" s="18">
        <f>VLOOKUP(A58,[2]Planilha1!A$4:N$271,14,)</f>
        <v>5778584.2800000003</v>
      </c>
      <c r="H58" s="18">
        <f>VLOOKUP(A58,[2]Planilha1!A$4:P$271,16,FALSE)</f>
        <v>0</v>
      </c>
      <c r="I58" s="18">
        <v>476546.63</v>
      </c>
      <c r="J58" s="11">
        <v>0</v>
      </c>
      <c r="K58" s="11">
        <v>0</v>
      </c>
      <c r="L58" s="11">
        <v>0</v>
      </c>
      <c r="M58" s="12">
        <v>4</v>
      </c>
      <c r="N58" s="9">
        <v>18</v>
      </c>
      <c r="O58" s="16" t="str">
        <f>VLOOKUP(A58,[4]Dados_EFPC!A$1:O$273,15,FALSE)</f>
        <v>HTTP://WWW.CURITIBAPREV.COM.BR/</v>
      </c>
    </row>
    <row r="59" spans="1:15" x14ac:dyDescent="0.3">
      <c r="A59" s="2" t="s">
        <v>49</v>
      </c>
      <c r="B59" s="2" t="s">
        <v>400</v>
      </c>
      <c r="C59" s="2" t="s">
        <v>401</v>
      </c>
      <c r="D59" s="3" t="s">
        <v>268</v>
      </c>
      <c r="E59" s="3" t="s">
        <v>269</v>
      </c>
      <c r="F59" s="23">
        <f>VLOOKUP(A59,[1]Planilha3!A$4:B$274,2,FALSE)</f>
        <v>974061376.62</v>
      </c>
      <c r="G59" s="18">
        <f>VLOOKUP(A59,[2]Planilha1!A$4:N$271,14,)</f>
        <v>10127475.870000001</v>
      </c>
      <c r="H59" s="18">
        <f>VLOOKUP(A59,[2]Planilha1!A$4:P$271,16,FALSE)</f>
        <v>32353193.510000002</v>
      </c>
      <c r="I59" s="18">
        <v>1369642.07</v>
      </c>
      <c r="J59" s="11">
        <f>VLOOKUP(A59,'[3]População das EFPC - detalhada'!A$1:F$259,5,FALSE)</f>
        <v>10347</v>
      </c>
      <c r="K59" s="11">
        <f>VLOOKUP(A59,'[3]População das EFPC - detalhada'!A$1:F$259,3,FALSE)</f>
        <v>195</v>
      </c>
      <c r="L59" s="11">
        <f>VLOOKUP(A59,'[3]População das EFPC - detalhada'!A$1:F$259,4,FALSE)</f>
        <v>13</v>
      </c>
      <c r="M59" s="12">
        <v>2</v>
      </c>
      <c r="N59" s="9">
        <v>8</v>
      </c>
      <c r="O59" s="16" t="str">
        <f>VLOOKUP(A59,[4]Dados_EFPC!A$1:O$273,15,FALSE)</f>
        <v>WWW.CYAMPREV.COM.BR</v>
      </c>
    </row>
    <row r="60" spans="1:15" x14ac:dyDescent="0.3">
      <c r="A60" s="2" t="s">
        <v>50</v>
      </c>
      <c r="B60" s="2" t="s">
        <v>402</v>
      </c>
      <c r="C60" s="2" t="s">
        <v>403</v>
      </c>
      <c r="D60" s="3" t="s">
        <v>833</v>
      </c>
      <c r="E60" s="3" t="s">
        <v>269</v>
      </c>
      <c r="F60" s="23">
        <f>VLOOKUP(A60,[1]Planilha3!A$4:B$274,2,FALSE)</f>
        <v>345433919.94999999</v>
      </c>
      <c r="G60" s="18">
        <f>VLOOKUP(A60,[2]Planilha1!A$4:N$271,14,)</f>
        <v>8494237.25</v>
      </c>
      <c r="H60" s="18">
        <f>VLOOKUP(A60,[2]Planilha1!A$4:P$271,16,FALSE)</f>
        <v>12163774.51</v>
      </c>
      <c r="I60" s="18">
        <v>342198.87</v>
      </c>
      <c r="J60" s="11">
        <f>VLOOKUP(A60,'[3]População das EFPC - detalhada'!A$1:F$259,5,FALSE)</f>
        <v>4975</v>
      </c>
      <c r="K60" s="11">
        <f>VLOOKUP(A60,'[3]População das EFPC - detalhada'!A$1:F$259,3,FALSE)</f>
        <v>169</v>
      </c>
      <c r="L60" s="11">
        <f>VLOOKUP(A60,'[3]População das EFPC - detalhada'!A$1:F$259,4,FALSE)</f>
        <v>4</v>
      </c>
      <c r="M60" s="12">
        <v>1</v>
      </c>
      <c r="N60" s="9">
        <v>3</v>
      </c>
      <c r="O60" s="16" t="str">
        <f>VLOOKUP(A60,[4]Dados_EFPC!A$1:O$273,15,FALSE)</f>
        <v>http://www.portalprev.com.br/danaprev</v>
      </c>
    </row>
    <row r="61" spans="1:15" x14ac:dyDescent="0.3">
      <c r="A61" s="2" t="s">
        <v>51</v>
      </c>
      <c r="B61" s="2" t="s">
        <v>404</v>
      </c>
      <c r="C61" s="2" t="s">
        <v>405</v>
      </c>
      <c r="D61" s="3" t="s">
        <v>837</v>
      </c>
      <c r="E61" s="3" t="s">
        <v>844</v>
      </c>
      <c r="F61" s="23">
        <f>VLOOKUP(A61,[1]Planilha3!A$4:B$274,2,FALSE)</f>
        <v>173438713.71000001</v>
      </c>
      <c r="G61" s="18">
        <f>VLOOKUP(A61,[2]Planilha1!A$4:N$271,14,)</f>
        <v>8069765.9900000002</v>
      </c>
      <c r="H61" s="18">
        <f>VLOOKUP(A61,[2]Planilha1!A$4:P$271,16,FALSE)</f>
        <v>1855949.75</v>
      </c>
      <c r="I61" s="18">
        <v>201725.58</v>
      </c>
      <c r="J61" s="11">
        <f>VLOOKUP(A61,'[3]População das EFPC - detalhada'!A$1:F$259,5,FALSE)</f>
        <v>304</v>
      </c>
      <c r="K61" s="11">
        <f>VLOOKUP(A61,'[3]População das EFPC - detalhada'!A$1:F$259,3,FALSE)</f>
        <v>64</v>
      </c>
      <c r="L61" s="11">
        <f>VLOOKUP(A61,'[3]População das EFPC - detalhada'!A$1:F$259,4,FALSE)</f>
        <v>16</v>
      </c>
      <c r="M61" s="12">
        <v>1</v>
      </c>
      <c r="N61" s="9">
        <v>1</v>
      </c>
      <c r="O61" s="16" t="str">
        <f>VLOOKUP(A61,[4]Dados_EFPC!A$1:O$273,15,FALSE)</f>
        <v>http://www.datusprev.com.br</v>
      </c>
    </row>
    <row r="62" spans="1:15" x14ac:dyDescent="0.3">
      <c r="A62" s="2" t="s">
        <v>52</v>
      </c>
      <c r="B62" s="2" t="s">
        <v>406</v>
      </c>
      <c r="C62" s="2" t="s">
        <v>407</v>
      </c>
      <c r="D62" s="3" t="s">
        <v>825</v>
      </c>
      <c r="E62" s="3" t="s">
        <v>844</v>
      </c>
      <c r="F62" s="23">
        <f>VLOOKUP(A62,[1]Planilha3!A$4:B$274,2,FALSE)</f>
        <v>649428119.59000003</v>
      </c>
      <c r="G62" s="18">
        <f>VLOOKUP(A62,[2]Planilha1!A$4:N$271,14,)</f>
        <v>861934</v>
      </c>
      <c r="H62" s="18">
        <f>VLOOKUP(A62,[2]Planilha1!A$4:P$271,16,FALSE)</f>
        <v>18966264.289999999</v>
      </c>
      <c r="I62" s="18">
        <v>0</v>
      </c>
      <c r="J62" s="11">
        <f>VLOOKUP(A62,'[3]População das EFPC - detalhada'!A$1:F$259,5,FALSE)</f>
        <v>4688</v>
      </c>
      <c r="K62" s="11">
        <f>VLOOKUP(A62,'[3]População das EFPC - detalhada'!A$1:F$259,3,FALSE)</f>
        <v>7</v>
      </c>
      <c r="L62" s="11">
        <f>VLOOKUP(A62,'[3]População das EFPC - detalhada'!A$1:F$259,4,FALSE)</f>
        <v>3921</v>
      </c>
      <c r="M62" s="12">
        <v>1</v>
      </c>
      <c r="N62" s="9">
        <v>1</v>
      </c>
      <c r="O62" s="16" t="str">
        <f>VLOOKUP(A62,[4]Dados_EFPC!A$1:O$273,15,FALSE)</f>
        <v>http://www.derminas.org.br</v>
      </c>
    </row>
    <row r="63" spans="1:15" x14ac:dyDescent="0.3">
      <c r="A63" s="2" t="s">
        <v>53</v>
      </c>
      <c r="B63" s="2" t="s">
        <v>408</v>
      </c>
      <c r="C63" s="2" t="s">
        <v>409</v>
      </c>
      <c r="D63" s="3" t="s">
        <v>825</v>
      </c>
      <c r="E63" s="3" t="s">
        <v>844</v>
      </c>
      <c r="F63" s="23">
        <f>VLOOKUP(A63,[1]Planilha3!A$4:B$274,2,FALSE)</f>
        <v>1201192860.1600001</v>
      </c>
      <c r="G63" s="18">
        <f>VLOOKUP(A63,[2]Planilha1!A$4:N$271,14,)</f>
        <v>29836941.68</v>
      </c>
      <c r="H63" s="18">
        <f>VLOOKUP(A63,[2]Planilha1!A$4:P$271,16,FALSE)</f>
        <v>78832530.309999987</v>
      </c>
      <c r="I63" s="18">
        <v>80071.17</v>
      </c>
      <c r="J63" s="11">
        <f>VLOOKUP(A63,'[3]População das EFPC - detalhada'!A$1:F$259,5,FALSE)</f>
        <v>367</v>
      </c>
      <c r="K63" s="11">
        <f>VLOOKUP(A63,'[3]População das EFPC - detalhada'!A$1:F$259,3,FALSE)</f>
        <v>440</v>
      </c>
      <c r="L63" s="11">
        <f>VLOOKUP(A63,'[3]População das EFPC - detalhada'!A$1:F$259,4,FALSE)</f>
        <v>133</v>
      </c>
      <c r="M63" s="12">
        <v>5</v>
      </c>
      <c r="N63" s="9">
        <v>4</v>
      </c>
      <c r="O63" s="16" t="str">
        <f>VLOOKUP(A63,[4]Dados_EFPC!A$1:O$273,15,FALSE)</f>
        <v>http://www.desban.org.br</v>
      </c>
    </row>
    <row r="64" spans="1:15" x14ac:dyDescent="0.3">
      <c r="A64" s="2" t="s">
        <v>54</v>
      </c>
      <c r="B64" s="2" t="s">
        <v>410</v>
      </c>
      <c r="C64" s="2" t="s">
        <v>411</v>
      </c>
      <c r="D64" s="3" t="s">
        <v>831</v>
      </c>
      <c r="E64" s="3" t="s">
        <v>844</v>
      </c>
      <c r="F64" s="23">
        <f>VLOOKUP(A64,[1]Planilha3!A$4:B$274,2,FALSE)</f>
        <v>80536597.390000001</v>
      </c>
      <c r="G64" s="18">
        <f>VLOOKUP(A64,[2]Planilha1!A$4:N$271,14,)</f>
        <v>16488843.530000001</v>
      </c>
      <c r="H64" s="18">
        <f>VLOOKUP(A64,[2]Planilha1!A$4:P$271,16,FALSE)</f>
        <v>0</v>
      </c>
      <c r="I64" s="18">
        <v>93769.83</v>
      </c>
      <c r="J64" s="11">
        <v>0</v>
      </c>
      <c r="K64" s="11">
        <v>0</v>
      </c>
      <c r="L64" s="11">
        <v>0</v>
      </c>
      <c r="M64" s="12">
        <v>1</v>
      </c>
      <c r="N64" s="9">
        <v>4</v>
      </c>
      <c r="O64" s="16" t="str">
        <f>VLOOKUP(A64,[4]Dados_EFPC!A$1:O$273,15,FALSE)</f>
        <v>https://dfprevicom.com.br/</v>
      </c>
    </row>
    <row r="65" spans="1:15" x14ac:dyDescent="0.3">
      <c r="A65" s="2" t="s">
        <v>55</v>
      </c>
      <c r="B65" s="2" t="s">
        <v>412</v>
      </c>
      <c r="C65" s="2" t="s">
        <v>413</v>
      </c>
      <c r="D65" s="3" t="s">
        <v>268</v>
      </c>
      <c r="E65" s="3" t="s">
        <v>844</v>
      </c>
      <c r="F65" s="23">
        <f>VLOOKUP(A65,[1]Planilha3!A$4:B$274,2,FALSE)</f>
        <v>11123686238.16</v>
      </c>
      <c r="G65" s="18">
        <f>VLOOKUP(A65,[2]Planilha1!A$4:N$271,14,)</f>
        <v>272298572.31999999</v>
      </c>
      <c r="H65" s="18">
        <f>VLOOKUP(A65,[2]Planilha1!A$4:P$271,16,FALSE)</f>
        <v>591536041.13999999</v>
      </c>
      <c r="I65" s="18">
        <v>2754266.66</v>
      </c>
      <c r="J65" s="11">
        <f>VLOOKUP(A65,'[3]População das EFPC - detalhada'!A$1:F$259,5,FALSE)</f>
        <v>8362</v>
      </c>
      <c r="K65" s="11">
        <f>VLOOKUP(A65,'[3]População das EFPC - detalhada'!A$1:F$259,3,FALSE)</f>
        <v>9182</v>
      </c>
      <c r="L65" s="11">
        <f>VLOOKUP(A65,'[3]População das EFPC - detalhada'!A$1:F$259,4,FALSE)</f>
        <v>874</v>
      </c>
      <c r="M65" s="12">
        <v>5</v>
      </c>
      <c r="N65" s="9">
        <v>3</v>
      </c>
      <c r="O65" s="16" t="str">
        <f>VLOOKUP(A65,[4]Dados_EFPC!A$1:O$273,15,FALSE)</f>
        <v>http://www.economus.com.br</v>
      </c>
    </row>
    <row r="66" spans="1:15" x14ac:dyDescent="0.3">
      <c r="A66" s="2" t="s">
        <v>56</v>
      </c>
      <c r="B66" s="2" t="s">
        <v>414</v>
      </c>
      <c r="C66" s="2" t="s">
        <v>415</v>
      </c>
      <c r="D66" s="3" t="s">
        <v>827</v>
      </c>
      <c r="E66" s="3" t="s">
        <v>269</v>
      </c>
      <c r="F66" s="23">
        <f>VLOOKUP(A66,[1]Planilha3!A$4:B$274,2,FALSE)</f>
        <v>969305007.71000004</v>
      </c>
      <c r="G66" s="18">
        <f>VLOOKUP(A66,[2]Planilha1!A$4:N$271,14,)</f>
        <v>359283.33999999997</v>
      </c>
      <c r="H66" s="18">
        <f>VLOOKUP(A66,[2]Planilha1!A$4:P$271,16,FALSE)</f>
        <v>63684936.469999999</v>
      </c>
      <c r="I66" s="18">
        <v>444340.78</v>
      </c>
      <c r="J66" s="11">
        <f>VLOOKUP(A66,'[3]População das EFPC - detalhada'!A$1:F$259,5,FALSE)</f>
        <v>45</v>
      </c>
      <c r="K66" s="11">
        <f>VLOOKUP(A66,'[3]População das EFPC - detalhada'!A$1:F$259,3,FALSE)</f>
        <v>410</v>
      </c>
      <c r="L66" s="11">
        <f>VLOOKUP(A66,'[3]População das EFPC - detalhada'!A$1:F$259,4,FALSE)</f>
        <v>279</v>
      </c>
      <c r="M66" s="12">
        <v>2</v>
      </c>
      <c r="N66" s="9">
        <v>15</v>
      </c>
      <c r="O66" s="16" t="str">
        <f>VLOOKUP(A66,[4]Dados_EFPC!A$1:O$273,15,FALSE)</f>
        <v>http://www.fundacaoecos.org.br</v>
      </c>
    </row>
    <row r="67" spans="1:15" x14ac:dyDescent="0.3">
      <c r="A67" s="2" t="s">
        <v>57</v>
      </c>
      <c r="B67" s="2" t="s">
        <v>416</v>
      </c>
      <c r="C67" s="2" t="s">
        <v>417</v>
      </c>
      <c r="D67" s="3" t="s">
        <v>268</v>
      </c>
      <c r="E67" s="3" t="s">
        <v>269</v>
      </c>
      <c r="F67" s="23">
        <f>VLOOKUP(A67,[1]Planilha3!A$4:B$274,2,FALSE)</f>
        <v>119255497.09999999</v>
      </c>
      <c r="G67" s="18">
        <f>VLOOKUP(A67,[2]Planilha1!A$4:N$271,14,)</f>
        <v>5941136.3499999996</v>
      </c>
      <c r="H67" s="18">
        <f>VLOOKUP(A67,[2]Planilha1!A$4:P$271,16,FALSE)</f>
        <v>4267188.1900000004</v>
      </c>
      <c r="I67" s="18">
        <v>107483.27</v>
      </c>
      <c r="J67" s="11">
        <v>0</v>
      </c>
      <c r="K67" s="11">
        <v>0</v>
      </c>
      <c r="L67" s="11">
        <v>0</v>
      </c>
      <c r="M67" s="12">
        <v>3</v>
      </c>
      <c r="N67" s="9">
        <v>1</v>
      </c>
      <c r="O67" s="16" t="str">
        <f>VLOOKUP(A67,[4]Dados_EFPC!A$1:O$273,15,FALSE)</f>
        <v>Sem site</v>
      </c>
    </row>
    <row r="68" spans="1:15" x14ac:dyDescent="0.3">
      <c r="A68" s="2" t="s">
        <v>58</v>
      </c>
      <c r="B68" s="2" t="s">
        <v>418</v>
      </c>
      <c r="C68" s="2" t="s">
        <v>419</v>
      </c>
      <c r="D68" s="3" t="s">
        <v>839</v>
      </c>
      <c r="E68" s="3" t="s">
        <v>269</v>
      </c>
      <c r="F68" s="23">
        <f>VLOOKUP(A68,[1]Planilha3!A$4:B$274,2,FALSE)</f>
        <v>812272114.83000004</v>
      </c>
      <c r="G68" s="18">
        <f>VLOOKUP(A68,[2]Planilha1!A$4:N$271,14,)</f>
        <v>19742915.789999999</v>
      </c>
      <c r="H68" s="18">
        <f>VLOOKUP(A68,[2]Planilha1!A$4:P$271,16,FALSE)</f>
        <v>44817091.210000001</v>
      </c>
      <c r="I68" s="18">
        <v>37454029.530000001</v>
      </c>
      <c r="J68" s="11">
        <f>VLOOKUP(A68,'[3]População das EFPC - detalhada'!A$1:F$259,5,FALSE)</f>
        <v>949</v>
      </c>
      <c r="K68" s="11">
        <f>VLOOKUP(A68,'[3]População das EFPC - detalhada'!A$1:F$259,3,FALSE)</f>
        <v>808</v>
      </c>
      <c r="L68" s="11">
        <f>VLOOKUP(A68,'[3]População das EFPC - detalhada'!A$1:F$259,4,FALSE)</f>
        <v>425</v>
      </c>
      <c r="M68" s="12">
        <v>2</v>
      </c>
      <c r="N68" s="9">
        <v>4</v>
      </c>
      <c r="O68" s="16" t="str">
        <f>VLOOKUP(A68,[4]Dados_EFPC!A$1:O$273,15,FALSE)</f>
        <v>http://www.eletra.org.br</v>
      </c>
    </row>
    <row r="69" spans="1:15" x14ac:dyDescent="0.3">
      <c r="A69" s="2" t="s">
        <v>59</v>
      </c>
      <c r="B69" s="2" t="s">
        <v>420</v>
      </c>
      <c r="C69" s="2" t="s">
        <v>421</v>
      </c>
      <c r="D69" s="3" t="s">
        <v>826</v>
      </c>
      <c r="E69" s="3" t="s">
        <v>844</v>
      </c>
      <c r="F69" s="23">
        <f>VLOOKUP(A69,[1]Planilha3!A$4:B$274,2,FALSE)</f>
        <v>5853784437.5900002</v>
      </c>
      <c r="G69" s="18">
        <f>VLOOKUP(A69,[2]Planilha1!A$4:N$271,14,)</f>
        <v>161454425.99000001</v>
      </c>
      <c r="H69" s="18">
        <f>VLOOKUP(A69,[2]Planilha1!A$4:P$271,16,FALSE)</f>
        <v>356197187.00999999</v>
      </c>
      <c r="I69" s="18">
        <v>40703404.480000004</v>
      </c>
      <c r="J69" s="11">
        <f>VLOOKUP(A69,'[3]População das EFPC - detalhada'!A$1:F$259,5,FALSE)</f>
        <v>2429</v>
      </c>
      <c r="K69" s="11">
        <f>VLOOKUP(A69,'[3]População das EFPC - detalhada'!A$1:F$259,3,FALSE)</f>
        <v>2087</v>
      </c>
      <c r="L69" s="11">
        <f>VLOOKUP(A69,'[3]População das EFPC - detalhada'!A$1:F$259,4,FALSE)</f>
        <v>633</v>
      </c>
      <c r="M69" s="12">
        <v>6</v>
      </c>
      <c r="N69" s="9">
        <v>8</v>
      </c>
      <c r="O69" s="16" t="str">
        <f>VLOOKUP(A69,[4]Dados_EFPC!A$1:O$273,15,FALSE)</f>
        <v>http://www.eletros.com.br</v>
      </c>
    </row>
    <row r="70" spans="1:15" x14ac:dyDescent="0.3">
      <c r="A70" s="2" t="s">
        <v>60</v>
      </c>
      <c r="B70" s="2" t="s">
        <v>422</v>
      </c>
      <c r="C70" s="2" t="s">
        <v>423</v>
      </c>
      <c r="D70" s="3" t="s">
        <v>837</v>
      </c>
      <c r="E70" s="3" t="s">
        <v>269</v>
      </c>
      <c r="F70" s="23">
        <f>VLOOKUP(A70,[1]Planilha3!A$4:B$274,2,FALSE)</f>
        <v>4777275351.7799997</v>
      </c>
      <c r="G70" s="18">
        <f>VLOOKUP(A70,[2]Planilha1!A$4:N$271,14,)</f>
        <v>92141754.879999995</v>
      </c>
      <c r="H70" s="18">
        <f>VLOOKUP(A70,[2]Planilha1!A$4:P$271,16,FALSE)</f>
        <v>292210014.74000001</v>
      </c>
      <c r="I70" s="18">
        <v>7617831.5600000005</v>
      </c>
      <c r="J70" s="11">
        <f>VLOOKUP(A70,'[3]População das EFPC - detalhada'!A$1:F$259,5,FALSE)</f>
        <v>1250</v>
      </c>
      <c r="K70" s="11">
        <f>VLOOKUP(A70,'[3]População das EFPC - detalhada'!A$1:F$259,3,FALSE)</f>
        <v>2854</v>
      </c>
      <c r="L70" s="11">
        <f>VLOOKUP(A70,'[3]População das EFPC - detalhada'!A$1:F$259,4,FALSE)</f>
        <v>843</v>
      </c>
      <c r="M70" s="12">
        <v>6</v>
      </c>
      <c r="N70" s="9">
        <v>4</v>
      </c>
      <c r="O70" s="16" t="s">
        <v>266</v>
      </c>
    </row>
    <row r="71" spans="1:15" x14ac:dyDescent="0.3">
      <c r="A71" s="2" t="s">
        <v>61</v>
      </c>
      <c r="B71" s="2" t="s">
        <v>424</v>
      </c>
      <c r="C71" s="2" t="s">
        <v>425</v>
      </c>
      <c r="D71" s="3" t="s">
        <v>268</v>
      </c>
      <c r="E71" s="3" t="s">
        <v>269</v>
      </c>
      <c r="F71" s="23">
        <f>VLOOKUP(A71,[1]Planilha3!A$4:B$274,2,FALSE)</f>
        <v>4800962099.4200001</v>
      </c>
      <c r="G71" s="18">
        <f>VLOOKUP(A71,[2]Planilha1!A$4:N$271,14,)</f>
        <v>132164031.36000001</v>
      </c>
      <c r="H71" s="18">
        <f>VLOOKUP(A71,[2]Planilha1!A$4:P$271,16,FALSE)</f>
        <v>86784639.950000003</v>
      </c>
      <c r="I71" s="18">
        <v>43141794.590000004</v>
      </c>
      <c r="J71" s="11">
        <f>VLOOKUP(A71,'[3]População das EFPC - detalhada'!A$1:F$259,5,FALSE)</f>
        <v>18785</v>
      </c>
      <c r="K71" s="11">
        <f>VLOOKUP(A71,'[3]População das EFPC - detalhada'!A$1:F$259,3,FALSE)</f>
        <v>1893</v>
      </c>
      <c r="L71" s="11">
        <f>VLOOKUP(A71,'[3]População das EFPC - detalhada'!A$1:F$259,4,FALSE)</f>
        <v>221</v>
      </c>
      <c r="M71" s="12">
        <v>1</v>
      </c>
      <c r="N71" s="9">
        <v>8</v>
      </c>
      <c r="O71" s="16" t="str">
        <f>VLOOKUP(A71,[4]Dados_EFPC!A$1:O$273,15,FALSE)</f>
        <v>http://www.embraerprev.com.br</v>
      </c>
    </row>
    <row r="72" spans="1:15" x14ac:dyDescent="0.3">
      <c r="A72" s="2" t="s">
        <v>62</v>
      </c>
      <c r="B72" s="2" t="s">
        <v>426</v>
      </c>
      <c r="C72" s="2" t="s">
        <v>427</v>
      </c>
      <c r="D72" s="3" t="s">
        <v>268</v>
      </c>
      <c r="E72" s="3" t="s">
        <v>269</v>
      </c>
      <c r="F72" s="23">
        <f>VLOOKUP(A72,[1]Planilha3!A$4:B$274,2,FALSE)</f>
        <v>1960944542.1800001</v>
      </c>
      <c r="G72" s="18">
        <f>VLOOKUP(A72,[2]Planilha1!A$4:N$271,14,)</f>
        <v>60484236.670000002</v>
      </c>
      <c r="H72" s="18">
        <f>VLOOKUP(A72,[2]Planilha1!A$4:P$271,16,FALSE)</f>
        <v>120585137.43000001</v>
      </c>
      <c r="I72" s="18">
        <v>24149196.479999997</v>
      </c>
      <c r="J72" s="11">
        <f>VLOOKUP(A72,'[3]População das EFPC - detalhada'!A$1:F$259,5,FALSE)</f>
        <v>11254</v>
      </c>
      <c r="K72" s="11">
        <f>VLOOKUP(A72,'[3]População das EFPC - detalhada'!A$1:F$259,3,FALSE)</f>
        <v>2005</v>
      </c>
      <c r="L72" s="11">
        <f>VLOOKUP(A72,'[3]População das EFPC - detalhada'!A$1:F$259,4,FALSE)</f>
        <v>992</v>
      </c>
      <c r="M72" s="12">
        <v>15</v>
      </c>
      <c r="N72" s="9">
        <v>32</v>
      </c>
      <c r="O72" s="16" t="str">
        <f>VLOOKUP(A72,[4]Dados_EFPC!A$1:O$273,15,FALSE)</f>
        <v>http://www.energisaprev.com.br/</v>
      </c>
    </row>
    <row r="73" spans="1:15" x14ac:dyDescent="0.3">
      <c r="A73" s="2" t="s">
        <v>63</v>
      </c>
      <c r="B73" s="2" t="s">
        <v>428</v>
      </c>
      <c r="C73" s="2" t="s">
        <v>429</v>
      </c>
      <c r="D73" s="3" t="s">
        <v>268</v>
      </c>
      <c r="E73" s="3" t="s">
        <v>269</v>
      </c>
      <c r="F73" s="23">
        <f>VLOOKUP(A73,[1]Planilha3!A$4:B$274,2,FALSE)</f>
        <v>2576424566.9699998</v>
      </c>
      <c r="G73" s="18">
        <f>VLOOKUP(A73,[2]Planilha1!A$4:N$271,14,)</f>
        <v>37043041.460000001</v>
      </c>
      <c r="H73" s="18">
        <f>VLOOKUP(A73,[2]Planilha1!A$4:P$271,16,FALSE)</f>
        <v>110332337.03999999</v>
      </c>
      <c r="I73" s="18">
        <v>3026447.2</v>
      </c>
      <c r="J73" s="11">
        <f>VLOOKUP(A73,'[3]População das EFPC - detalhada'!A$1:F$259,5,FALSE)</f>
        <v>2651</v>
      </c>
      <c r="K73" s="11">
        <f>VLOOKUP(A73,'[3]População das EFPC - detalhada'!A$1:F$259,3,FALSE)</f>
        <v>2161</v>
      </c>
      <c r="L73" s="11">
        <f>VLOOKUP(A73,'[3]População das EFPC - detalhada'!A$1:F$259,4,FALSE)</f>
        <v>411</v>
      </c>
      <c r="M73" s="12">
        <v>3</v>
      </c>
      <c r="N73" s="9">
        <v>26</v>
      </c>
      <c r="O73" s="16" t="str">
        <f>VLOOKUP(A73,[4]Dados_EFPC!A$1:O$273,15,FALSE)</f>
        <v>http://www.enerprev.com.br</v>
      </c>
    </row>
    <row r="74" spans="1:15" x14ac:dyDescent="0.3">
      <c r="A74" s="2" t="s">
        <v>64</v>
      </c>
      <c r="B74" s="2" t="s">
        <v>430</v>
      </c>
      <c r="C74" s="2" t="s">
        <v>431</v>
      </c>
      <c r="D74" s="3" t="s">
        <v>836</v>
      </c>
      <c r="E74" s="3" t="s">
        <v>269</v>
      </c>
      <c r="F74" s="23">
        <f>VLOOKUP(A74,[1]Planilha3!A$4:B$274,2,FALSE)</f>
        <v>2242573533.3899999</v>
      </c>
      <c r="G74" s="18">
        <f>VLOOKUP(A74,[2]Planilha1!A$4:N$271,14,)</f>
        <v>17627285.5</v>
      </c>
      <c r="H74" s="18">
        <f>VLOOKUP(A74,[2]Planilha1!A$4:P$271,16,FALSE)</f>
        <v>98036143.25999999</v>
      </c>
      <c r="I74" s="18">
        <v>8435742.4199999999</v>
      </c>
      <c r="J74" s="11">
        <f>VLOOKUP(A74,'[3]População das EFPC - detalhada'!A$1:F$259,5,FALSE)</f>
        <v>3063</v>
      </c>
      <c r="K74" s="11">
        <f>VLOOKUP(A74,'[3]População das EFPC - detalhada'!A$1:F$259,3,FALSE)</f>
        <v>2720</v>
      </c>
      <c r="L74" s="11">
        <f>VLOOKUP(A74,'[3]População das EFPC - detalhada'!A$1:F$259,4,FALSE)</f>
        <v>1160</v>
      </c>
      <c r="M74" s="12">
        <v>9</v>
      </c>
      <c r="N74" s="9">
        <v>16</v>
      </c>
      <c r="O74" s="16" t="str">
        <f>VLOOKUP(A74,[4]Dados_EFPC!A$1:O$273,15,FALSE)</f>
        <v>http://www.fascemar.org.br</v>
      </c>
    </row>
    <row r="75" spans="1:15" x14ac:dyDescent="0.3">
      <c r="A75" s="2" t="s">
        <v>65</v>
      </c>
      <c r="B75" s="2" t="s">
        <v>432</v>
      </c>
      <c r="C75" s="2" t="s">
        <v>433</v>
      </c>
      <c r="D75" s="3" t="s">
        <v>827</v>
      </c>
      <c r="E75" s="3" t="s">
        <v>844</v>
      </c>
      <c r="F75" s="23">
        <f>VLOOKUP(A75,[1]Planilha3!A$4:B$274,2,FALSE)</f>
        <v>1110313563.3099999</v>
      </c>
      <c r="G75" s="18">
        <f>VLOOKUP(A75,[2]Planilha1!A$4:N$271,14,)</f>
        <v>42227766.129999995</v>
      </c>
      <c r="H75" s="18">
        <f>VLOOKUP(A75,[2]Planilha1!A$4:P$271,16,FALSE)</f>
        <v>41541905.899999999</v>
      </c>
      <c r="I75" s="18">
        <v>15191470.16</v>
      </c>
      <c r="J75" s="11">
        <f>VLOOKUP(A75,'[3]População das EFPC - detalhada'!A$1:F$259,5,FALSE)</f>
        <v>3470</v>
      </c>
      <c r="K75" s="11">
        <f>VLOOKUP(A75,'[3]População das EFPC - detalhada'!A$1:F$259,3,FALSE)</f>
        <v>949</v>
      </c>
      <c r="L75" s="11">
        <f>VLOOKUP(A75,'[3]População das EFPC - detalhada'!A$1:F$259,4,FALSE)</f>
        <v>93</v>
      </c>
      <c r="M75" s="12">
        <v>2</v>
      </c>
      <c r="N75" s="9">
        <v>2</v>
      </c>
      <c r="O75" s="16" t="str">
        <f>VLOOKUP(A75,[4]Dados_EFPC!A$1:O$273,15,FALSE)</f>
        <v>http://www.fabasa.com.br</v>
      </c>
    </row>
    <row r="76" spans="1:15" x14ac:dyDescent="0.3">
      <c r="A76" s="2" t="s">
        <v>66</v>
      </c>
      <c r="B76" s="2" t="s">
        <v>434</v>
      </c>
      <c r="C76" s="2" t="s">
        <v>435</v>
      </c>
      <c r="D76" s="3" t="s">
        <v>831</v>
      </c>
      <c r="E76" s="3" t="s">
        <v>844</v>
      </c>
      <c r="F76" s="23">
        <f>VLOOKUP(A76,[1]Planilha3!A$4:B$274,2,FALSE)</f>
        <v>1528089613.71</v>
      </c>
      <c r="G76" s="18">
        <f>VLOOKUP(A76,[2]Planilha1!A$4:N$271,14,)</f>
        <v>9335658.1199999992</v>
      </c>
      <c r="H76" s="18">
        <f>VLOOKUP(A76,[2]Planilha1!A$4:P$271,16,FALSE)</f>
        <v>117810644.86</v>
      </c>
      <c r="I76" s="18">
        <v>52241134.140000001</v>
      </c>
      <c r="J76" s="11">
        <f>VLOOKUP(A76,'[3]População das EFPC - detalhada'!A$1:F$259,5,FALSE)</f>
        <v>418</v>
      </c>
      <c r="K76" s="11">
        <f>VLOOKUP(A76,'[3]População das EFPC - detalhada'!A$1:F$259,3,FALSE)</f>
        <v>1357</v>
      </c>
      <c r="L76" s="11">
        <f>VLOOKUP(A76,'[3]População das EFPC - detalhada'!A$1:F$259,4,FALSE)</f>
        <v>445</v>
      </c>
      <c r="M76" s="12">
        <v>4</v>
      </c>
      <c r="N76" s="9">
        <v>2</v>
      </c>
      <c r="O76" s="16" t="str">
        <f>VLOOKUP(A76,[4]Dados_EFPC!A$1:O$273,15,FALSE)</f>
        <v>http://www.faceb.com.br</v>
      </c>
    </row>
    <row r="77" spans="1:15" x14ac:dyDescent="0.3">
      <c r="A77" s="2" t="s">
        <v>67</v>
      </c>
      <c r="B77" s="2" t="s">
        <v>436</v>
      </c>
      <c r="C77" s="2" t="s">
        <v>437</v>
      </c>
      <c r="D77" s="3" t="s">
        <v>828</v>
      </c>
      <c r="E77" s="3" t="s">
        <v>844</v>
      </c>
      <c r="F77" s="23">
        <f>VLOOKUP(A77,[1]Planilha3!A$4:B$274,2,FALSE)</f>
        <v>12356779485.41</v>
      </c>
      <c r="G77" s="18">
        <f>VLOOKUP(A77,[2]Planilha1!A$4:N$271,14,)</f>
        <v>167550124.66999999</v>
      </c>
      <c r="H77" s="18">
        <f>VLOOKUP(A77,[2]Planilha1!A$4:P$271,16,FALSE)</f>
        <v>672321825.36000001</v>
      </c>
      <c r="I77" s="18">
        <v>349767876.11000001</v>
      </c>
      <c r="J77" s="11">
        <f>VLOOKUP(A77,'[3]População das EFPC - detalhada'!A$1:F$259,5,FALSE)</f>
        <v>6999</v>
      </c>
      <c r="K77" s="11">
        <f>VLOOKUP(A77,'[3]População das EFPC - detalhada'!A$1:F$259,3,FALSE)</f>
        <v>7516</v>
      </c>
      <c r="L77" s="11">
        <f>VLOOKUP(A77,'[3]População das EFPC - detalhada'!A$1:F$259,4,FALSE)</f>
        <v>2985</v>
      </c>
      <c r="M77" s="12">
        <v>6</v>
      </c>
      <c r="N77" s="9">
        <v>3</v>
      </c>
      <c r="O77" s="16" t="str">
        <f>VLOOKUP(A77,[4]Dados_EFPC!A$1:O$273,15,FALSE)</f>
        <v>http://www.fachesf.com.br</v>
      </c>
    </row>
    <row r="78" spans="1:15" x14ac:dyDescent="0.3">
      <c r="A78" s="2" t="s">
        <v>68</v>
      </c>
      <c r="B78" s="2" t="s">
        <v>438</v>
      </c>
      <c r="C78" s="2" t="s">
        <v>439</v>
      </c>
      <c r="D78" s="3" t="s">
        <v>834</v>
      </c>
      <c r="E78" s="3" t="s">
        <v>269</v>
      </c>
      <c r="F78" s="23">
        <f>VLOOKUP(A78,[1]Planilha3!A$4:B$274,2,FALSE)</f>
        <v>1565732186.9000001</v>
      </c>
      <c r="G78" s="18">
        <f>VLOOKUP(A78,[2]Planilha1!A$4:N$271,14,)</f>
        <v>13230908.9</v>
      </c>
      <c r="H78" s="18">
        <f>VLOOKUP(A78,[2]Planilha1!A$4:P$271,16,FALSE)</f>
        <v>85954136.510000005</v>
      </c>
      <c r="I78" s="18">
        <v>7344655.4900000002</v>
      </c>
      <c r="J78" s="11">
        <f>VLOOKUP(A78,'[3]População das EFPC - detalhada'!A$1:F$259,5,FALSE)</f>
        <v>976</v>
      </c>
      <c r="K78" s="11">
        <f>VLOOKUP(A78,'[3]População das EFPC - detalhada'!A$1:F$259,3,FALSE)</f>
        <v>1628</v>
      </c>
      <c r="L78" s="11">
        <f>VLOOKUP(A78,'[3]População das EFPC - detalhada'!A$1:F$259,4,FALSE)</f>
        <v>784</v>
      </c>
      <c r="M78" s="12">
        <v>2</v>
      </c>
      <c r="N78" s="9">
        <v>2</v>
      </c>
      <c r="O78" s="16" t="str">
        <f>VLOOKUP(A78,[4]Dados_EFPC!A$1:O$273,15,FALSE)</f>
        <v>http://www.faelce.com.br</v>
      </c>
    </row>
    <row r="79" spans="1:15" x14ac:dyDescent="0.3">
      <c r="A79" s="2" t="s">
        <v>276</v>
      </c>
      <c r="B79" s="2" t="s">
        <v>440</v>
      </c>
      <c r="C79" s="2" t="s">
        <v>441</v>
      </c>
      <c r="D79" s="3" t="s">
        <v>833</v>
      </c>
      <c r="E79" s="3" t="s">
        <v>269</v>
      </c>
      <c r="F79" s="23">
        <f>VLOOKUP(A79,[1]Planilha3!A$4:B$274,2,FALSE)</f>
        <v>6801860247.6499996</v>
      </c>
      <c r="G79" s="18">
        <f>VLOOKUP(A79,[2]Planilha1!A$4:N$271,14,)</f>
        <v>272994353.36000001</v>
      </c>
      <c r="H79" s="18">
        <f>VLOOKUP(A79,[2]Planilha1!A$4:P$271,16,FALSE)</f>
        <v>597841527.06000006</v>
      </c>
      <c r="I79" s="18">
        <v>84174633.339999974</v>
      </c>
      <c r="J79" s="11">
        <f>VLOOKUP(A79,'[3]População das EFPC - detalhada'!A$1:F$259,5,FALSE)</f>
        <v>9685</v>
      </c>
      <c r="K79" s="11">
        <f>VLOOKUP(A79,'[3]População das EFPC - detalhada'!A$1:F$259,3,FALSE)</f>
        <v>5753</v>
      </c>
      <c r="L79" s="11">
        <f>VLOOKUP(A79,'[3]População das EFPC - detalhada'!A$1:F$259,4,FALSE)</f>
        <v>3072</v>
      </c>
      <c r="M79" s="12">
        <v>11</v>
      </c>
      <c r="N79" s="9">
        <v>135</v>
      </c>
      <c r="O79" s="16" t="str">
        <f>VLOOKUP(A79,[4]Dados_EFPC!A$1:O$273,15,FALSE)</f>
        <v>Sem site</v>
      </c>
    </row>
    <row r="80" spans="1:15" x14ac:dyDescent="0.3">
      <c r="A80" s="2" t="s">
        <v>69</v>
      </c>
      <c r="B80" s="2" t="s">
        <v>442</v>
      </c>
      <c r="C80" s="2" t="s">
        <v>443</v>
      </c>
      <c r="D80" s="3" t="s">
        <v>834</v>
      </c>
      <c r="E80" s="3" t="s">
        <v>844</v>
      </c>
      <c r="F80" s="23">
        <f>VLOOKUP(A80,[1]Planilha3!A$4:B$274,2,FALSE)</f>
        <v>322211985.91000003</v>
      </c>
      <c r="G80" s="18">
        <f>VLOOKUP(A80,[2]Planilha1!A$4:N$271,14,)</f>
        <v>3394203.1799999997</v>
      </c>
      <c r="H80" s="18">
        <f>VLOOKUP(A80,[2]Planilha1!A$4:P$271,16,FALSE)</f>
        <v>4944167.96</v>
      </c>
      <c r="I80" s="18">
        <v>66598.42</v>
      </c>
      <c r="J80" s="11">
        <f>VLOOKUP(A80,'[3]População das EFPC - detalhada'!A$1:F$259,5,FALSE)</f>
        <v>291</v>
      </c>
      <c r="K80" s="11">
        <f>VLOOKUP(A80,'[3]População das EFPC - detalhada'!A$1:F$259,3,FALSE)</f>
        <v>110</v>
      </c>
      <c r="L80" s="11">
        <f>VLOOKUP(A80,'[3]População das EFPC - detalhada'!A$1:F$259,4,FALSE)</f>
        <v>45</v>
      </c>
      <c r="M80" s="12">
        <v>1</v>
      </c>
      <c r="N80" s="9">
        <v>2</v>
      </c>
      <c r="O80" s="16" t="str">
        <f>VLOOKUP(A80,[4]Dados_EFPC!A$1:O$273,15,FALSE)</f>
        <v>http://www.fapece.com.br</v>
      </c>
    </row>
    <row r="81" spans="1:15" x14ac:dyDescent="0.3">
      <c r="A81" s="2" t="s">
        <v>70</v>
      </c>
      <c r="B81" s="2" t="s">
        <v>444</v>
      </c>
      <c r="C81" s="2" t="s">
        <v>445</v>
      </c>
      <c r="D81" s="3" t="s">
        <v>833</v>
      </c>
      <c r="E81" s="3" t="s">
        <v>269</v>
      </c>
      <c r="F81" s="23">
        <f>VLOOKUP(A81,[1]Planilha3!A$4:B$274,2,FALSE)</f>
        <v>721487836.92999995</v>
      </c>
      <c r="G81" s="18">
        <f>VLOOKUP(A81,[2]Planilha1!A$4:N$271,14,)</f>
        <v>18570919.809999999</v>
      </c>
      <c r="H81" s="18">
        <f>VLOOKUP(A81,[2]Planilha1!A$4:P$271,16,FALSE)</f>
        <v>34850650.130000003</v>
      </c>
      <c r="I81" s="18">
        <v>5196536.29</v>
      </c>
      <c r="J81" s="11">
        <f>VLOOKUP(A81,'[3]População das EFPC - detalhada'!A$1:F$259,5,FALSE)</f>
        <v>1399</v>
      </c>
      <c r="K81" s="11">
        <f>VLOOKUP(A81,'[3]População das EFPC - detalhada'!A$1:F$259,3,FALSE)</f>
        <v>777</v>
      </c>
      <c r="L81" s="11">
        <f>VLOOKUP(A81,'[3]População das EFPC - detalhada'!A$1:F$259,4,FALSE)</f>
        <v>145</v>
      </c>
      <c r="M81" s="12">
        <v>4</v>
      </c>
      <c r="N81" s="9">
        <v>2</v>
      </c>
      <c r="O81" s="16" t="str">
        <f>VLOOKUP(A81,[4]Dados_EFPC!A$1:O$273,15,FALSE)</f>
        <v>http://www.fapers.org.br</v>
      </c>
    </row>
    <row r="82" spans="1:15" x14ac:dyDescent="0.3">
      <c r="A82" s="2" t="s">
        <v>71</v>
      </c>
      <c r="B82" s="2" t="s">
        <v>446</v>
      </c>
      <c r="C82" s="2" t="s">
        <v>447</v>
      </c>
      <c r="D82" s="3" t="s">
        <v>826</v>
      </c>
      <c r="E82" s="3" t="s">
        <v>844</v>
      </c>
      <c r="F82" s="23">
        <f>VLOOKUP(A82,[1]Planilha3!A$4:B$274,2,FALSE)</f>
        <v>16601528271.1</v>
      </c>
      <c r="G82" s="18">
        <f>VLOOKUP(A82,[2]Planilha1!A$4:N$271,14,)</f>
        <v>410245208.50999999</v>
      </c>
      <c r="H82" s="18">
        <f>VLOOKUP(A82,[2]Planilha1!A$4:P$271,16,FALSE)</f>
        <v>886189138.08999991</v>
      </c>
      <c r="I82" s="18">
        <v>1364364.11</v>
      </c>
      <c r="J82" s="11">
        <f>VLOOKUP(A82,'[3]População das EFPC - detalhada'!A$1:F$259,5,FALSE)</f>
        <v>2775</v>
      </c>
      <c r="K82" s="11">
        <f>VLOOKUP(A82,'[3]População das EFPC - detalhada'!A$1:F$259,3,FALSE)</f>
        <v>1854</v>
      </c>
      <c r="L82" s="11">
        <f>VLOOKUP(A82,'[3]População das EFPC - detalhada'!A$1:F$259,4,FALSE)</f>
        <v>459</v>
      </c>
      <c r="M82" s="12">
        <v>5</v>
      </c>
      <c r="N82" s="9">
        <v>4</v>
      </c>
      <c r="O82" s="16" t="str">
        <f>VLOOKUP(A82,[4]Dados_EFPC!A$1:O$273,15,FALSE)</f>
        <v>http://www.fapes.com.br</v>
      </c>
    </row>
    <row r="83" spans="1:15" x14ac:dyDescent="0.3">
      <c r="A83" s="2" t="s">
        <v>72</v>
      </c>
      <c r="B83" s="2" t="s">
        <v>448</v>
      </c>
      <c r="C83" s="2" t="s">
        <v>449</v>
      </c>
      <c r="D83" s="3" t="s">
        <v>833</v>
      </c>
      <c r="E83" s="3" t="s">
        <v>269</v>
      </c>
      <c r="F83" s="23">
        <v>0</v>
      </c>
      <c r="G83" s="18">
        <f>VLOOKUP(A83,[2]Planilha1!A$4:N$271,14,)</f>
        <v>0</v>
      </c>
      <c r="H83" s="18">
        <f>VLOOKUP(A83,[2]Planilha1!A$4:P$271,16,FALSE)</f>
        <v>0</v>
      </c>
      <c r="I83" s="18">
        <v>0</v>
      </c>
      <c r="J83" s="11">
        <f>VLOOKUP(A83,'[3]População das EFPC - detalhada'!A$1:F$259,5,FALSE)</f>
        <v>40</v>
      </c>
      <c r="K83" s="11">
        <f>VLOOKUP(A83,'[3]População das EFPC - detalhada'!A$1:F$259,3,FALSE)</f>
        <v>26</v>
      </c>
      <c r="L83" s="11">
        <f>VLOOKUP(A83,'[3]População das EFPC - detalhada'!A$1:F$259,4,FALSE)</f>
        <v>12</v>
      </c>
      <c r="M83" s="12">
        <v>1</v>
      </c>
      <c r="N83" s="9">
        <v>11</v>
      </c>
      <c r="O83" s="16" t="str">
        <f>VLOOKUP(A83,[4]Dados_EFPC!A$1:O$273,15,FALSE)</f>
        <v>www.fapieb.org.br</v>
      </c>
    </row>
    <row r="84" spans="1:15" x14ac:dyDescent="0.3">
      <c r="A84" s="2" t="s">
        <v>73</v>
      </c>
      <c r="B84" s="2" t="s">
        <v>450</v>
      </c>
      <c r="C84" s="2" t="s">
        <v>451</v>
      </c>
      <c r="D84" s="3" t="s">
        <v>268</v>
      </c>
      <c r="E84" s="3" t="s">
        <v>269</v>
      </c>
      <c r="F84" s="23">
        <f>VLOOKUP(A84,[1]Planilha3!A$4:B$274,2,FALSE)</f>
        <v>1932952521.0999999</v>
      </c>
      <c r="G84" s="18">
        <f>VLOOKUP(A84,[2]Planilha1!A$4:N$271,14,)</f>
        <v>30200248.609999999</v>
      </c>
      <c r="H84" s="18">
        <f>VLOOKUP(A84,[2]Planilha1!A$4:P$271,16,FALSE)</f>
        <v>83851183.909999996</v>
      </c>
      <c r="I84" s="18">
        <v>9085604.6300000008</v>
      </c>
      <c r="J84" s="11">
        <f>VLOOKUP(A84,'[3]População das EFPC - detalhada'!A$1:F$259,5,FALSE)</f>
        <v>4206</v>
      </c>
      <c r="K84" s="11">
        <f>VLOOKUP(A84,'[3]População das EFPC - detalhada'!A$1:F$259,3,FALSE)</f>
        <v>778</v>
      </c>
      <c r="L84" s="11">
        <f>VLOOKUP(A84,'[3]População das EFPC - detalhada'!A$1:F$259,4,FALSE)</f>
        <v>198</v>
      </c>
      <c r="M84" s="12">
        <v>2</v>
      </c>
      <c r="N84" s="9">
        <v>3</v>
      </c>
      <c r="O84" s="16" t="str">
        <f>VLOOKUP(A84,[4]Dados_EFPC!A$1:O$273,15,FALSE)</f>
        <v>http://www.fascprev.com.br</v>
      </c>
    </row>
    <row r="85" spans="1:15" x14ac:dyDescent="0.3">
      <c r="A85" s="2" t="s">
        <v>74</v>
      </c>
      <c r="B85" s="2" t="s">
        <v>452</v>
      </c>
      <c r="C85" s="2" t="s">
        <v>453</v>
      </c>
      <c r="D85" s="3" t="s">
        <v>826</v>
      </c>
      <c r="E85" s="3" t="s">
        <v>269</v>
      </c>
      <c r="F85" s="23">
        <f>VLOOKUP(A85,[1]Planilha3!A$4:B$274,2,FALSE)</f>
        <v>13369045848.379999</v>
      </c>
      <c r="G85" s="18">
        <f>VLOOKUP(A85,[2]Planilha1!A$4:N$271,14,)</f>
        <v>31282087.780000001</v>
      </c>
      <c r="H85" s="18">
        <f>VLOOKUP(A85,[2]Planilha1!A$4:P$271,16,FALSE)</f>
        <v>581921329.81000006</v>
      </c>
      <c r="I85" s="18">
        <v>170174511.91999999</v>
      </c>
      <c r="J85" s="11">
        <f>VLOOKUP(A85,'[3]População das EFPC - detalhada'!A$1:F$259,5,FALSE)</f>
        <v>8153</v>
      </c>
      <c r="K85" s="11">
        <f>VLOOKUP(A85,'[3]População das EFPC - detalhada'!A$1:F$259,3,FALSE)</f>
        <v>13108</v>
      </c>
      <c r="L85" s="11">
        <f>VLOOKUP(A85,'[3]População das EFPC - detalhada'!A$1:F$259,4,FALSE)</f>
        <v>2189</v>
      </c>
      <c r="M85" s="12">
        <v>6</v>
      </c>
      <c r="N85" s="9">
        <v>11</v>
      </c>
      <c r="O85" s="16" t="str">
        <f>VLOOKUP(A85,[4]Dados_EFPC!A$1:O$273,15,FALSE)</f>
        <v>WWW.FUNDACAOATLANTICO.COM.BR</v>
      </c>
    </row>
    <row r="86" spans="1:15" x14ac:dyDescent="0.3">
      <c r="A86" s="2" t="s">
        <v>75</v>
      </c>
      <c r="B86" s="2" t="s">
        <v>454</v>
      </c>
      <c r="C86" s="2" t="s">
        <v>455</v>
      </c>
      <c r="D86" s="3" t="s">
        <v>826</v>
      </c>
      <c r="E86" s="3" t="s">
        <v>269</v>
      </c>
      <c r="F86" s="23">
        <f>VLOOKUP(A86,[1]Planilha3!A$4:B$274,2,FALSE)</f>
        <v>890658697.13</v>
      </c>
      <c r="G86" s="18">
        <f>VLOOKUP(A86,[2]Planilha1!A$4:N$271,14,)</f>
        <v>27676619.630000003</v>
      </c>
      <c r="H86" s="18">
        <f>VLOOKUP(A86,[2]Planilha1!A$4:P$271,16,FALSE)</f>
        <v>13924917.460000001</v>
      </c>
      <c r="I86" s="18">
        <v>13940494.699999999</v>
      </c>
      <c r="J86" s="11">
        <f>VLOOKUP(A86,'[3]População das EFPC - detalhada'!A$1:F$259,5,FALSE)</f>
        <v>2405</v>
      </c>
      <c r="K86" s="11">
        <f>VLOOKUP(A86,'[3]População das EFPC - detalhada'!A$1:F$259,3,FALSE)</f>
        <v>169</v>
      </c>
      <c r="L86" s="11">
        <f>VLOOKUP(A86,'[3]População das EFPC - detalhada'!A$1:F$259,4,FALSE)</f>
        <v>14</v>
      </c>
      <c r="M86" s="12">
        <v>1</v>
      </c>
      <c r="N86" s="9">
        <v>1</v>
      </c>
      <c r="O86" s="16" t="str">
        <f>VLOOKUP(A86,[4]Dados_EFPC!A$1:O$273,15,FALSE)</f>
        <v>https://www.portalprev.com.br/FGVPrevi/FGVPrevi</v>
      </c>
    </row>
    <row r="87" spans="1:15" x14ac:dyDescent="0.3">
      <c r="A87" s="2" t="s">
        <v>76</v>
      </c>
      <c r="B87" s="2" t="s">
        <v>456</v>
      </c>
      <c r="C87" s="2" t="s">
        <v>457</v>
      </c>
      <c r="D87" s="3" t="s">
        <v>829</v>
      </c>
      <c r="E87" s="3" t="s">
        <v>269</v>
      </c>
      <c r="F87" s="23">
        <f>VLOOKUP(A87,[1]Planilha3!A$4:B$274,2,FALSE)</f>
        <v>6308061445.5100002</v>
      </c>
      <c r="G87" s="18">
        <f>VLOOKUP(A87,[2]Planilha1!A$4:N$271,14,)</f>
        <v>114755070.88</v>
      </c>
      <c r="H87" s="18">
        <f>VLOOKUP(A87,[2]Planilha1!A$4:P$271,16,FALSE)</f>
        <v>303088974.91000003</v>
      </c>
      <c r="I87" s="18">
        <v>2757197.37</v>
      </c>
      <c r="J87" s="11">
        <f>VLOOKUP(A87,'[3]População das EFPC - detalhada'!A$1:F$259,5,FALSE)</f>
        <v>2068</v>
      </c>
      <c r="K87" s="11">
        <f>VLOOKUP(A87,'[3]População das EFPC - detalhada'!A$1:F$259,3,FALSE)</f>
        <v>1701</v>
      </c>
      <c r="L87" s="11">
        <f>VLOOKUP(A87,'[3]População das EFPC - detalhada'!A$1:F$259,4,FALSE)</f>
        <v>346</v>
      </c>
      <c r="M87" s="12">
        <v>2</v>
      </c>
      <c r="N87" s="9">
        <v>4</v>
      </c>
      <c r="O87" s="16" t="str">
        <f>VLOOKUP(A87,[4]Dados_EFPC!A$1:O$273,15,FALSE)</f>
        <v>http://www.fundacaoitaipu.com.br</v>
      </c>
    </row>
    <row r="88" spans="1:15" x14ac:dyDescent="0.3">
      <c r="A88" s="2" t="s">
        <v>77</v>
      </c>
      <c r="B88" s="2" t="s">
        <v>458</v>
      </c>
      <c r="C88" s="2" t="s">
        <v>459</v>
      </c>
      <c r="D88" s="3" t="s">
        <v>826</v>
      </c>
      <c r="E88" s="3" t="s">
        <v>844</v>
      </c>
      <c r="F88" s="23">
        <f>VLOOKUP(A88,[1]Planilha3!A$4:B$274,2,FALSE)</f>
        <v>72615543.129999995</v>
      </c>
      <c r="G88" s="18">
        <f>VLOOKUP(A88,[2]Planilha1!A$4:N$271,14,)</f>
        <v>0</v>
      </c>
      <c r="H88" s="18">
        <f>VLOOKUP(A88,[2]Planilha1!A$4:P$271,16,FALSE)</f>
        <v>0</v>
      </c>
      <c r="I88" s="18">
        <v>0</v>
      </c>
      <c r="J88" s="11">
        <f>VLOOKUP(A88,'[3]População das EFPC - detalhada'!A$1:F$259,5,FALSE)</f>
        <v>0</v>
      </c>
      <c r="K88" s="11">
        <f>VLOOKUP(A88,'[3]População das EFPC - detalhada'!A$1:F$259,3,FALSE)</f>
        <v>0</v>
      </c>
      <c r="L88" s="11">
        <f>VLOOKUP(A88,'[3]População das EFPC - detalhada'!A$1:F$259,4,FALSE)</f>
        <v>0</v>
      </c>
      <c r="M88" s="12">
        <v>2</v>
      </c>
      <c r="N88" s="9">
        <v>0</v>
      </c>
      <c r="O88" s="16" t="str">
        <f>VLOOKUP(A88,[4]Dados_EFPC!A$1:O$273,15,FALSE)</f>
        <v>http://www.fioprev.org.br</v>
      </c>
    </row>
    <row r="89" spans="1:15" x14ac:dyDescent="0.3">
      <c r="A89" s="2" t="s">
        <v>78</v>
      </c>
      <c r="B89" s="2" t="s">
        <v>460</v>
      </c>
      <c r="C89" s="2" t="s">
        <v>461</v>
      </c>
      <c r="D89" s="3" t="s">
        <v>831</v>
      </c>
      <c r="E89" s="3" t="s">
        <v>844</v>
      </c>
      <c r="F89" s="23">
        <f>VLOOKUP(A89,[1]Planilha3!A$4:B$274,2,FALSE)</f>
        <v>2141625570.1800001</v>
      </c>
      <c r="G89" s="18">
        <f>VLOOKUP(A89,[2]Planilha1!A$4:N$271,14,)</f>
        <v>18786171.120000001</v>
      </c>
      <c r="H89" s="18">
        <f>VLOOKUP(A89,[2]Planilha1!A$4:P$271,16,FALSE)</f>
        <v>59186479.100000001</v>
      </c>
      <c r="I89" s="18">
        <v>684981.99</v>
      </c>
      <c r="J89" s="11">
        <f>VLOOKUP(A89,'[3]População das EFPC - detalhada'!A$1:F$259,5,FALSE)</f>
        <v>11755</v>
      </c>
      <c r="K89" s="11">
        <f>VLOOKUP(A89,'[3]População das EFPC - detalhada'!A$1:F$259,3,FALSE)</f>
        <v>357</v>
      </c>
      <c r="L89" s="11">
        <f>VLOOKUP(A89,'[3]População das EFPC - detalhada'!A$1:F$259,4,FALSE)</f>
        <v>123</v>
      </c>
      <c r="M89" s="12">
        <v>3</v>
      </c>
      <c r="N89" s="9">
        <v>33</v>
      </c>
      <c r="O89" s="16" t="str">
        <f>VLOOKUP(A89,[4]Dados_EFPC!A$1:O$273,15,FALSE)</f>
        <v>http://www.fipecq.org.br</v>
      </c>
    </row>
    <row r="90" spans="1:15" x14ac:dyDescent="0.3">
      <c r="A90" s="2" t="s">
        <v>79</v>
      </c>
      <c r="B90" s="2" t="s">
        <v>462</v>
      </c>
      <c r="C90" s="2" t="s">
        <v>463</v>
      </c>
      <c r="D90" s="3" t="s">
        <v>825</v>
      </c>
      <c r="E90" s="3" t="s">
        <v>844</v>
      </c>
      <c r="F90" s="23">
        <f>VLOOKUP(A90,[1]Planilha3!A$4:B$274,2,FALSE)</f>
        <v>21129141032.630001</v>
      </c>
      <c r="G90" s="18">
        <f>VLOOKUP(A90,[2]Planilha1!A$4:N$271,14,)</f>
        <v>209337260.00999999</v>
      </c>
      <c r="H90" s="18">
        <f>VLOOKUP(A90,[2]Planilha1!A$4:P$271,16,FALSE)</f>
        <v>1237618238.72</v>
      </c>
      <c r="I90" s="18">
        <v>18281275.490000002</v>
      </c>
      <c r="J90" s="11">
        <f>VLOOKUP(A90,'[3]População das EFPC - detalhada'!A$1:F$259,5,FALSE)</f>
        <v>6344</v>
      </c>
      <c r="K90" s="11">
        <f>VLOOKUP(A90,'[3]População das EFPC - detalhada'!A$1:F$259,3,FALSE)</f>
        <v>13375</v>
      </c>
      <c r="L90" s="11">
        <f>VLOOKUP(A90,'[3]População das EFPC - detalhada'!A$1:F$259,4,FALSE)</f>
        <v>3340</v>
      </c>
      <c r="M90" s="12">
        <v>3</v>
      </c>
      <c r="N90" s="9">
        <v>27</v>
      </c>
      <c r="O90" s="16" t="s">
        <v>266</v>
      </c>
    </row>
    <row r="91" spans="1:15" ht="15" customHeight="1" x14ac:dyDescent="0.3">
      <c r="A91" s="2" t="s">
        <v>464</v>
      </c>
      <c r="B91" s="2" t="s">
        <v>465</v>
      </c>
      <c r="C91" s="2" t="s">
        <v>466</v>
      </c>
      <c r="D91" s="3" t="s">
        <v>268</v>
      </c>
      <c r="E91" s="3" t="s">
        <v>269</v>
      </c>
      <c r="F91" s="23">
        <v>0</v>
      </c>
      <c r="G91" s="18">
        <v>0</v>
      </c>
      <c r="H91" s="18">
        <v>0</v>
      </c>
      <c r="I91" s="18">
        <v>0</v>
      </c>
      <c r="J91" s="11">
        <v>0</v>
      </c>
      <c r="K91" s="11">
        <v>0</v>
      </c>
      <c r="L91" s="11">
        <v>0</v>
      </c>
      <c r="M91" s="12">
        <v>0</v>
      </c>
      <c r="N91" s="9">
        <v>0</v>
      </c>
      <c r="O91" s="16" t="str">
        <f>VLOOKUP(A91,[4]Dados_EFPC!A$1:O$273,15,FALSE)</f>
        <v>WWW.FORDPREV.COM.BR</v>
      </c>
    </row>
    <row r="92" spans="1:15" x14ac:dyDescent="0.3">
      <c r="A92" s="2" t="s">
        <v>80</v>
      </c>
      <c r="B92" s="2" t="s">
        <v>467</v>
      </c>
      <c r="C92" s="2" t="s">
        <v>468</v>
      </c>
      <c r="D92" s="3" t="s">
        <v>833</v>
      </c>
      <c r="E92" s="3" t="s">
        <v>844</v>
      </c>
      <c r="F92" s="23">
        <f>VLOOKUP(A92,[1]Planilha3!A$4:B$274,2,FALSE)</f>
        <v>17671108.84</v>
      </c>
      <c r="G92" s="18">
        <v>0</v>
      </c>
      <c r="H92" s="18">
        <v>0</v>
      </c>
      <c r="I92" s="18">
        <v>0</v>
      </c>
      <c r="J92" s="11">
        <v>0</v>
      </c>
      <c r="K92" s="11">
        <v>0</v>
      </c>
      <c r="L92" s="11">
        <v>0</v>
      </c>
      <c r="M92" s="12">
        <v>1</v>
      </c>
      <c r="N92" s="9">
        <v>0</v>
      </c>
      <c r="O92" s="16" t="str">
        <f>VLOOKUP(A92,[4]Dados_EFPC!A$1:O$273,15,FALSE)</f>
        <v>http://www.fucae.com.br/</v>
      </c>
    </row>
    <row r="93" spans="1:15" ht="15" customHeight="1" x14ac:dyDescent="0.3">
      <c r="A93" s="2" t="s">
        <v>81</v>
      </c>
      <c r="B93" s="2" t="s">
        <v>469</v>
      </c>
      <c r="C93" s="2" t="s">
        <v>470</v>
      </c>
      <c r="D93" s="3" t="s">
        <v>826</v>
      </c>
      <c r="E93" s="3" t="s">
        <v>269</v>
      </c>
      <c r="F93" s="23">
        <f>VLOOKUP(A93,[1]Planilha3!A$4:B$274,2,FALSE)</f>
        <v>298767158.72000003</v>
      </c>
      <c r="G93" s="18">
        <f>VLOOKUP(A93,[2]Planilha1!A$4:N$271,14,)</f>
        <v>3846695.21</v>
      </c>
      <c r="H93" s="18">
        <f>VLOOKUP(A93,[2]Planilha1!A$4:P$271,16,FALSE)</f>
        <v>11859914.539999999</v>
      </c>
      <c r="I93" s="18">
        <v>1184202.05</v>
      </c>
      <c r="J93" s="11">
        <f>VLOOKUP(A93,'[3]População das EFPC - detalhada'!A$1:F$259,5,FALSE)</f>
        <v>867</v>
      </c>
      <c r="K93" s="11">
        <f>VLOOKUP(A93,'[3]População das EFPC - detalhada'!A$1:F$259,3,FALSE)</f>
        <v>218</v>
      </c>
      <c r="L93" s="11">
        <f>VLOOKUP(A93,'[3]População das EFPC - detalhada'!A$1:F$259,4,FALSE)</f>
        <v>66</v>
      </c>
      <c r="M93" s="12">
        <v>2</v>
      </c>
      <c r="N93" s="9">
        <v>9</v>
      </c>
      <c r="O93" s="16" t="str">
        <f>VLOOKUP(A93,[4]Dados_EFPC!A$1:O$273,15,FALSE)</f>
        <v>http://www.fucap.org.br</v>
      </c>
    </row>
    <row r="94" spans="1:15" x14ac:dyDescent="0.3">
      <c r="A94" s="2" t="s">
        <v>471</v>
      </c>
      <c r="B94" s="2" t="s">
        <v>472</v>
      </c>
      <c r="C94" s="2" t="s">
        <v>473</v>
      </c>
      <c r="D94" s="3" t="s">
        <v>268</v>
      </c>
      <c r="E94" s="3" t="s">
        <v>269</v>
      </c>
      <c r="F94" s="23">
        <v>0</v>
      </c>
      <c r="G94" s="18">
        <v>0</v>
      </c>
      <c r="H94" s="18">
        <v>0</v>
      </c>
      <c r="I94" s="18">
        <v>0</v>
      </c>
      <c r="J94" s="11">
        <v>0</v>
      </c>
      <c r="K94" s="11">
        <v>0</v>
      </c>
      <c r="L94" s="11">
        <v>0</v>
      </c>
      <c r="M94" s="12">
        <v>0</v>
      </c>
      <c r="N94" s="9">
        <v>0</v>
      </c>
      <c r="O94" s="16" t="str">
        <f>VLOOKUP(A94,[4]Dados_EFPC!A$1:O$273,15,FALSE)</f>
        <v>Sem site</v>
      </c>
    </row>
    <row r="95" spans="1:15" x14ac:dyDescent="0.3">
      <c r="A95" s="2" t="s">
        <v>82</v>
      </c>
      <c r="B95" s="2" t="s">
        <v>474</v>
      </c>
      <c r="C95" s="2" t="s">
        <v>475</v>
      </c>
      <c r="D95" s="3" t="s">
        <v>837</v>
      </c>
      <c r="E95" s="3" t="s">
        <v>844</v>
      </c>
      <c r="F95" s="23">
        <f>VLOOKUP(A95,[1]Planilha3!A$4:B$274,2,FALSE)</f>
        <v>287600788.69999999</v>
      </c>
      <c r="G95" s="18">
        <f>VLOOKUP(A95,[2]Planilha1!A$4:N$271,14,)</f>
        <v>7069331.7799999993</v>
      </c>
      <c r="H95" s="18">
        <f>VLOOKUP(A95,[2]Planilha1!A$4:P$271,16,FALSE)</f>
        <v>9422120.9199999999</v>
      </c>
      <c r="I95" s="18">
        <v>122465.95000000001</v>
      </c>
      <c r="J95" s="11">
        <f>VLOOKUP(A95,'[3]População das EFPC - detalhada'!A$1:F$259,5,FALSE)</f>
        <v>651</v>
      </c>
      <c r="K95" s="11">
        <f>VLOOKUP(A95,'[3]População das EFPC - detalhada'!A$1:F$259,3,FALSE)</f>
        <v>388</v>
      </c>
      <c r="L95" s="11">
        <f>VLOOKUP(A95,'[3]População das EFPC - detalhada'!A$1:F$259,4,FALSE)</f>
        <v>91</v>
      </c>
      <c r="M95" s="12">
        <v>3</v>
      </c>
      <c r="N95" s="9">
        <v>3</v>
      </c>
      <c r="O95" s="16" t="str">
        <f>VLOOKUP(A95,[4]Dados_EFPC!A$1:O$273,15,FALSE)</f>
        <v>http://www.fumpresc.com.br</v>
      </c>
    </row>
    <row r="96" spans="1:15" x14ac:dyDescent="0.3">
      <c r="A96" s="2" t="s">
        <v>83</v>
      </c>
      <c r="B96" s="2" t="s">
        <v>476</v>
      </c>
      <c r="C96" s="2" t="s">
        <v>477</v>
      </c>
      <c r="D96" s="3" t="s">
        <v>829</v>
      </c>
      <c r="E96" s="3" t="s">
        <v>269</v>
      </c>
      <c r="F96" s="23">
        <f>VLOOKUP(A96,[1]Planilha3!A$4:B$274,2,FALSE)</f>
        <v>7595607173.5699997</v>
      </c>
      <c r="G96" s="18">
        <f>VLOOKUP(A96,[2]Planilha1!A$4:N$271,14,)</f>
        <v>60818756.240000002</v>
      </c>
      <c r="H96" s="18">
        <f>VLOOKUP(A96,[2]Planilha1!A$4:P$271,16,FALSE)</f>
        <v>534920466.97999996</v>
      </c>
      <c r="I96" s="18">
        <v>333394.94000000006</v>
      </c>
      <c r="J96" s="11">
        <f>VLOOKUP(A96,'[3]População das EFPC - detalhada'!A$1:F$259,5,FALSE)</f>
        <v>216</v>
      </c>
      <c r="K96" s="11">
        <f>VLOOKUP(A96,'[3]População das EFPC - detalhada'!A$1:F$259,3,FALSE)</f>
        <v>5122</v>
      </c>
      <c r="L96" s="11">
        <f>VLOOKUP(A96,'[3]População das EFPC - detalhada'!A$1:F$259,4,FALSE)</f>
        <v>1028</v>
      </c>
      <c r="M96" s="12">
        <v>2</v>
      </c>
      <c r="N96" s="9">
        <v>7</v>
      </c>
      <c r="O96" s="16" t="str">
        <f>VLOOKUP(A96,[4]Dados_EFPC!A$1:O$273,15,FALSE)</f>
        <v>https://www.funbep.com.br/</v>
      </c>
    </row>
    <row r="97" spans="1:15" x14ac:dyDescent="0.3">
      <c r="A97" s="2" t="s">
        <v>84</v>
      </c>
      <c r="B97" s="2" t="s">
        <v>478</v>
      </c>
      <c r="C97" s="2" t="s">
        <v>479</v>
      </c>
      <c r="D97" s="3" t="s">
        <v>830</v>
      </c>
      <c r="E97" s="3" t="s">
        <v>844</v>
      </c>
      <c r="F97" s="23">
        <f>VLOOKUP(A97,[1]Planilha3!A$4:B$274,2,FALSE)</f>
        <v>280076887.83999997</v>
      </c>
      <c r="G97" s="18">
        <f>VLOOKUP(A97,[2]Planilha1!A$4:N$271,14,)</f>
        <v>2733926.55</v>
      </c>
      <c r="H97" s="18">
        <f>VLOOKUP(A97,[2]Planilha1!A$4:P$271,16,FALSE)</f>
        <v>14659546.57</v>
      </c>
      <c r="I97" s="18">
        <v>22600.82</v>
      </c>
      <c r="J97" s="11">
        <f>VLOOKUP(A97,'[3]População das EFPC - detalhada'!A$1:F$259,5,FALSE)</f>
        <v>435</v>
      </c>
      <c r="K97" s="11">
        <f>VLOOKUP(A97,'[3]População das EFPC - detalhada'!A$1:F$259,3,FALSE)</f>
        <v>648</v>
      </c>
      <c r="L97" s="11">
        <f>VLOOKUP(A97,'[3]População das EFPC - detalhada'!A$1:F$259,4,FALSE)</f>
        <v>187</v>
      </c>
      <c r="M97" s="12">
        <v>1</v>
      </c>
      <c r="N97" s="9">
        <v>2</v>
      </c>
      <c r="O97" s="16" t="str">
        <f>VLOOKUP(A97,[4]Dados_EFPC!A$1:O$273,15,FALSE)</f>
        <v>http://www.funcasal.com.br</v>
      </c>
    </row>
    <row r="98" spans="1:15" x14ac:dyDescent="0.3">
      <c r="A98" s="2" t="s">
        <v>85</v>
      </c>
      <c r="B98" s="2" t="s">
        <v>480</v>
      </c>
      <c r="C98" s="2" t="s">
        <v>481</v>
      </c>
      <c r="D98" s="3" t="s">
        <v>831</v>
      </c>
      <c r="E98" s="3" t="s">
        <v>844</v>
      </c>
      <c r="F98" s="23">
        <f>VLOOKUP(A98,[1]Planilha3!A$4:B$274,2,FALSE)</f>
        <v>115768325136.5</v>
      </c>
      <c r="G98" s="18">
        <f>VLOOKUP(A98,[2]Planilha1!A$4:N$271,14,)</f>
        <v>3119884841</v>
      </c>
      <c r="H98" s="18">
        <f>VLOOKUP(A98,[2]Planilha1!A$4:P$271,16,FALSE)</f>
        <v>4219721476.0299997</v>
      </c>
      <c r="I98" s="18">
        <v>266514072.84999999</v>
      </c>
      <c r="J98" s="11">
        <f>VLOOKUP(A98,'[3]População das EFPC - detalhada'!A$1:F$259,5,FALSE)</f>
        <v>86109</v>
      </c>
      <c r="K98" s="11">
        <f>VLOOKUP(A98,'[3]População das EFPC - detalhada'!A$1:F$259,3,FALSE)</f>
        <v>45057</v>
      </c>
      <c r="L98" s="11">
        <f>VLOOKUP(A98,'[3]População das EFPC - detalhada'!A$1:F$259,4,FALSE)</f>
        <v>8371</v>
      </c>
      <c r="M98" s="12">
        <v>3</v>
      </c>
      <c r="N98" s="9">
        <v>2</v>
      </c>
      <c r="O98" s="16" t="str">
        <f>VLOOKUP(A98,[4]Dados_EFPC!A$1:O$273,15,FALSE)</f>
        <v>http://www.funcef.com.br</v>
      </c>
    </row>
    <row r="99" spans="1:15" x14ac:dyDescent="0.3">
      <c r="A99" s="2" t="s">
        <v>482</v>
      </c>
      <c r="B99" s="2" t="s">
        <v>277</v>
      </c>
      <c r="C99" s="2" t="s">
        <v>259</v>
      </c>
      <c r="D99" s="3" t="s">
        <v>268</v>
      </c>
      <c r="E99" s="3" t="s">
        <v>269</v>
      </c>
      <c r="F99" s="23">
        <f>VLOOKUP(A99,[1]Planilha3!A$4:B$274,2,FALSE)</f>
        <v>49205384791.57</v>
      </c>
      <c r="G99" s="18">
        <f>VLOOKUP(A99,[2]Planilha1!A$4:N$271,14,)</f>
        <v>258169667.63</v>
      </c>
      <c r="H99" s="18">
        <f>VLOOKUP(A99,[2]Planilha1!A$4:P$271,16,FALSE)</f>
        <v>3494871841.6399999</v>
      </c>
      <c r="I99" s="18">
        <v>50193282.350000001</v>
      </c>
      <c r="J99" s="11">
        <f>VLOOKUP(A99,'[3]População das EFPC - detalhada'!A$1:F$259,5,FALSE)</f>
        <v>22147</v>
      </c>
      <c r="K99" s="11">
        <f>VLOOKUP(A99,'[3]População das EFPC - detalhada'!A$1:F$259,3,FALSE)</f>
        <v>26382</v>
      </c>
      <c r="L99" s="11">
        <f>VLOOKUP(A99,'[3]População das EFPC - detalhada'!A$1:F$259,4,FALSE)</f>
        <v>7346</v>
      </c>
      <c r="M99" s="12">
        <v>26</v>
      </c>
      <c r="N99" s="9">
        <v>24</v>
      </c>
      <c r="O99" s="16" t="e">
        <f>VLOOKUP(A99,[4]Dados_EFPC!A$1:O$273,15,FALSE)</f>
        <v>#N/A</v>
      </c>
    </row>
    <row r="100" spans="1:15" s="10" customFormat="1" x14ac:dyDescent="0.3">
      <c r="A100" s="2" t="s">
        <v>86</v>
      </c>
      <c r="B100" s="2" t="s">
        <v>483</v>
      </c>
      <c r="C100" s="2" t="s">
        <v>484</v>
      </c>
      <c r="D100" s="3" t="s">
        <v>829</v>
      </c>
      <c r="E100" s="3" t="s">
        <v>269</v>
      </c>
      <c r="F100" s="23">
        <f>VLOOKUP(A100,[1]Planilha3!A$4:B$274,2,FALSE)</f>
        <v>42207215.770000003</v>
      </c>
      <c r="G100" s="18">
        <f>VLOOKUP(A100,[2]Planilha1!A$4:N$271,14,)</f>
        <v>113065.9</v>
      </c>
      <c r="H100" s="18">
        <f>VLOOKUP(A100,[2]Planilha1!A$4:P$271,16,FALSE)</f>
        <v>277275.07</v>
      </c>
      <c r="I100" s="18">
        <v>31677.67</v>
      </c>
      <c r="J100" s="11">
        <f>VLOOKUP(A100,'[3]População das EFPC - detalhada'!A$1:F$259,5,FALSE)</f>
        <v>142</v>
      </c>
      <c r="K100" s="11">
        <f>VLOOKUP(A100,'[3]População das EFPC - detalhada'!A$1:F$259,3,FALSE)</f>
        <v>7</v>
      </c>
      <c r="L100" s="11">
        <f>VLOOKUP(A100,'[3]População das EFPC - detalhada'!A$1:F$259,4,FALSE)</f>
        <v>0</v>
      </c>
      <c r="M100" s="12">
        <v>1</v>
      </c>
      <c r="N100" s="9">
        <v>2</v>
      </c>
      <c r="O100" s="16" t="str">
        <f>VLOOKUP(A100,[4]Dados_EFPC!A$1:O$273,15,FALSE)</f>
        <v>WWW.BRASILSAT.COM.BR</v>
      </c>
    </row>
    <row r="101" spans="1:15" x14ac:dyDescent="0.3">
      <c r="A101" s="2" t="s">
        <v>87</v>
      </c>
      <c r="B101" s="2" t="s">
        <v>485</v>
      </c>
      <c r="C101" s="2" t="s">
        <v>486</v>
      </c>
      <c r="D101" s="3" t="s">
        <v>829</v>
      </c>
      <c r="E101" s="3" t="s">
        <v>844</v>
      </c>
      <c r="F101" s="23">
        <f>VLOOKUP(A101,[1]Planilha3!A$4:B$274,2,FALSE)</f>
        <v>14407368280.860001</v>
      </c>
      <c r="G101" s="18">
        <f>VLOOKUP(A101,[2]Planilha1!A$4:N$271,14,)</f>
        <v>159353391.34999999</v>
      </c>
      <c r="H101" s="18">
        <f>VLOOKUP(A101,[2]Planilha1!A$4:P$271,16,FALSE)</f>
        <v>642127408.88</v>
      </c>
      <c r="I101" s="18">
        <v>13833296.199999999</v>
      </c>
      <c r="J101" s="11">
        <f>VLOOKUP(A101,'[3]População das EFPC - detalhada'!A$1:F$259,5,FALSE)</f>
        <v>11878</v>
      </c>
      <c r="K101" s="11">
        <f>VLOOKUP(A101,'[3]População das EFPC - detalhada'!A$1:F$259,3,FALSE)</f>
        <v>7911</v>
      </c>
      <c r="L101" s="11">
        <f>VLOOKUP(A101,'[3]População das EFPC - detalhada'!A$1:F$259,4,FALSE)</f>
        <v>1956</v>
      </c>
      <c r="M101" s="12">
        <v>5</v>
      </c>
      <c r="N101" s="9">
        <v>14</v>
      </c>
      <c r="O101" s="16" t="str">
        <f>VLOOKUP(A101,[4]Dados_EFPC!A$1:O$273,15,FALSE)</f>
        <v>FCOPEL.ORG.BR</v>
      </c>
    </row>
    <row r="102" spans="1:15" x14ac:dyDescent="0.3">
      <c r="A102" s="2" t="s">
        <v>88</v>
      </c>
      <c r="B102" s="2" t="s">
        <v>487</v>
      </c>
      <c r="C102" s="2" t="s">
        <v>488</v>
      </c>
      <c r="D102" s="3" t="s">
        <v>833</v>
      </c>
      <c r="E102" s="3" t="s">
        <v>844</v>
      </c>
      <c r="F102" s="23">
        <f>VLOOKUP(A102,[1]Planilha3!A$4:B$274,2,FALSE)</f>
        <v>2572504381.52</v>
      </c>
      <c r="G102" s="18">
        <f>VLOOKUP(A102,[2]Planilha1!A$4:N$271,14,)</f>
        <v>487284549.81999999</v>
      </c>
      <c r="H102" s="18">
        <f>VLOOKUP(A102,[2]Planilha1!A$4:P$271,16,FALSE)</f>
        <v>181199354.20999998</v>
      </c>
      <c r="I102" s="18">
        <v>75050045.569999993</v>
      </c>
      <c r="J102" s="11">
        <f>VLOOKUP(A102,'[3]População das EFPC - detalhada'!A$1:F$259,5,FALSE)</f>
        <v>4029</v>
      </c>
      <c r="K102" s="11">
        <f>VLOOKUP(A102,'[3]População das EFPC - detalhada'!A$1:F$259,3,FALSE)</f>
        <v>2811</v>
      </c>
      <c r="L102" s="11">
        <f>VLOOKUP(A102,'[3]População das EFPC - detalhada'!A$1:F$259,4,FALSE)</f>
        <v>1399</v>
      </c>
      <c r="M102" s="12">
        <v>1</v>
      </c>
      <c r="N102" s="9">
        <v>2</v>
      </c>
      <c r="O102" s="16" t="str">
        <f>VLOOKUP(A102,[4]Dados_EFPC!A$1:O$273,15,FALSE)</f>
        <v>WWW.FUNCORSAN.COM.BR</v>
      </c>
    </row>
    <row r="103" spans="1:15" x14ac:dyDescent="0.3">
      <c r="A103" s="2" t="s">
        <v>89</v>
      </c>
      <c r="B103" s="2" t="s">
        <v>489</v>
      </c>
      <c r="C103" s="2" t="s">
        <v>490</v>
      </c>
      <c r="D103" s="3" t="s">
        <v>825</v>
      </c>
      <c r="E103" s="3" t="s">
        <v>844</v>
      </c>
      <c r="F103" s="23">
        <f>VLOOKUP(A103,[1]Planilha3!A$4:B$274,2,FALSE)</f>
        <v>4710108163.1999998</v>
      </c>
      <c r="G103" s="18">
        <f>VLOOKUP(A103,[2]Planilha1!A$4:N$271,14,)</f>
        <v>108956956.31999999</v>
      </c>
      <c r="H103" s="18">
        <f>VLOOKUP(A103,[2]Planilha1!A$4:P$271,16,FALSE)</f>
        <v>163762930.75999999</v>
      </c>
      <c r="I103" s="18">
        <v>50534603.029999994</v>
      </c>
      <c r="J103" s="11">
        <f>VLOOKUP(A103,'[3]População das EFPC - detalhada'!A$1:F$259,5,FALSE)</f>
        <v>15607</v>
      </c>
      <c r="K103" s="11">
        <f>VLOOKUP(A103,'[3]População das EFPC - detalhada'!A$1:F$259,3,FALSE)</f>
        <v>4501</v>
      </c>
      <c r="L103" s="11">
        <f>VLOOKUP(A103,'[3]População das EFPC - detalhada'!A$1:F$259,4,FALSE)</f>
        <v>935</v>
      </c>
      <c r="M103" s="12">
        <v>18</v>
      </c>
      <c r="N103" s="9">
        <v>19</v>
      </c>
      <c r="O103" s="16" t="str">
        <f>VLOOKUP(A103,[4]Dados_EFPC!A$1:O$273,15,FALSE)</f>
        <v>http://www.fundacaolibertas.com.br</v>
      </c>
    </row>
    <row r="104" spans="1:15" x14ac:dyDescent="0.3">
      <c r="A104" s="2" t="s">
        <v>90</v>
      </c>
      <c r="B104" s="2" t="s">
        <v>491</v>
      </c>
      <c r="C104" s="2" t="s">
        <v>492</v>
      </c>
      <c r="D104" s="3" t="s">
        <v>825</v>
      </c>
      <c r="E104" s="3" t="s">
        <v>269</v>
      </c>
      <c r="F104" s="23">
        <f>VLOOKUP(A104,[1]Planilha3!A$4:B$274,2,FALSE)</f>
        <v>1182861729.74</v>
      </c>
      <c r="G104" s="18">
        <f>VLOOKUP(A104,[2]Planilha1!A$4:N$271,14,)</f>
        <v>37543190.530000001</v>
      </c>
      <c r="H104" s="18">
        <f>VLOOKUP(A104,[2]Planilha1!A$4:P$271,16,FALSE)</f>
        <v>46975066.690000005</v>
      </c>
      <c r="I104" s="18">
        <v>9679313.8599999994</v>
      </c>
      <c r="J104" s="11">
        <f>VLOOKUP(A104,'[3]População das EFPC - detalhada'!A$1:F$259,5,FALSE)</f>
        <v>4977</v>
      </c>
      <c r="K104" s="11">
        <f>VLOOKUP(A104,'[3]População das EFPC - detalhada'!A$1:F$259,3,FALSE)</f>
        <v>555</v>
      </c>
      <c r="L104" s="11">
        <f>VLOOKUP(A104,'[3]População das EFPC - detalhada'!A$1:F$259,4,FALSE)</f>
        <v>90</v>
      </c>
      <c r="M104" s="12">
        <v>2</v>
      </c>
      <c r="N104" s="9">
        <v>9</v>
      </c>
      <c r="O104" s="16" t="str">
        <f>VLOOKUP(A104,[4]Dados_EFPC!A$1:O$273,15,FALSE)</f>
        <v>http://www.fundambras.com.br</v>
      </c>
    </row>
    <row r="105" spans="1:15" x14ac:dyDescent="0.3">
      <c r="A105" s="2" t="s">
        <v>91</v>
      </c>
      <c r="B105" s="2" t="s">
        <v>493</v>
      </c>
      <c r="C105" s="2" t="s">
        <v>494</v>
      </c>
      <c r="D105" s="3" t="s">
        <v>831</v>
      </c>
      <c r="E105" s="3" t="s">
        <v>844</v>
      </c>
      <c r="F105" s="23">
        <f>VLOOKUP(A105,[1]Planilha3!A$4:B$274,2,FALSE)</f>
        <v>1453608809.8399999</v>
      </c>
      <c r="G105" s="18">
        <f>VLOOKUP(A105,[2]Planilha1!A$4:N$271,14,)</f>
        <v>52605392.640000001</v>
      </c>
      <c r="H105" s="18">
        <f>VLOOKUP(A105,[2]Planilha1!A$4:P$271,16,FALSE)</f>
        <v>54161916.539999999</v>
      </c>
      <c r="I105" s="18">
        <v>14187411.15</v>
      </c>
      <c r="J105" s="11">
        <f>VLOOKUP(A105,'[3]População das EFPC - detalhada'!A$1:F$259,5,FALSE)</f>
        <v>2182</v>
      </c>
      <c r="K105" s="11">
        <f>VLOOKUP(A105,'[3]População das EFPC - detalhada'!A$1:F$259,3,FALSE)</f>
        <v>1382</v>
      </c>
      <c r="L105" s="11">
        <f>VLOOKUP(A105,'[3]População das EFPC - detalhada'!A$1:F$259,4,FALSE)</f>
        <v>515</v>
      </c>
      <c r="M105" s="12">
        <v>4</v>
      </c>
      <c r="N105" s="9">
        <v>3</v>
      </c>
      <c r="O105" s="16" t="str">
        <f>VLOOKUP(A105,[4]Dados_EFPC!A$1:O$273,15,FALSE)</f>
        <v>www.fundiagua.com.br</v>
      </c>
    </row>
    <row r="106" spans="1:15" ht="15" customHeight="1" x14ac:dyDescent="0.3">
      <c r="A106" s="2" t="s">
        <v>92</v>
      </c>
      <c r="B106" s="2" t="s">
        <v>495</v>
      </c>
      <c r="C106" s="2" t="s">
        <v>496</v>
      </c>
      <c r="D106" s="3" t="s">
        <v>268</v>
      </c>
      <c r="E106" s="3" t="s">
        <v>269</v>
      </c>
      <c r="F106" s="23">
        <f>VLOOKUP(A106,[1]Planilha3!A$4:B$274,2,FALSE)</f>
        <v>3951342836.52</v>
      </c>
      <c r="G106" s="18">
        <f>VLOOKUP(A106,[2]Planilha1!A$4:N$271,14,)</f>
        <v>73300718.569999993</v>
      </c>
      <c r="H106" s="18">
        <f>VLOOKUP(A106,[2]Planilha1!A$4:P$271,16,FALSE)</f>
        <v>164284893.13</v>
      </c>
      <c r="I106" s="18">
        <v>40540971.130000003</v>
      </c>
      <c r="J106" s="11">
        <f>VLOOKUP(A106,'[3]População das EFPC - detalhada'!A$1:F$259,5,FALSE)</f>
        <v>22094</v>
      </c>
      <c r="K106" s="11">
        <f>VLOOKUP(A106,'[3]População das EFPC - detalhada'!A$1:F$259,3,FALSE)</f>
        <v>2137</v>
      </c>
      <c r="L106" s="11">
        <f>VLOOKUP(A106,'[3]População das EFPC - detalhada'!A$1:F$259,4,FALSE)</f>
        <v>359</v>
      </c>
      <c r="M106" s="12">
        <v>3</v>
      </c>
      <c r="N106" s="9">
        <v>12</v>
      </c>
      <c r="O106" s="16" t="str">
        <f>VLOOKUP(A106,[4]Dados_EFPC!A$1:O$273,15,FALSE)</f>
        <v>http://www.funepp.com.br</v>
      </c>
    </row>
    <row r="107" spans="1:15" x14ac:dyDescent="0.3">
      <c r="A107" s="2" t="s">
        <v>93</v>
      </c>
      <c r="B107" s="2" t="s">
        <v>497</v>
      </c>
      <c r="C107" s="2" t="s">
        <v>498</v>
      </c>
      <c r="D107" s="3" t="s">
        <v>831</v>
      </c>
      <c r="E107" s="3" t="s">
        <v>844</v>
      </c>
      <c r="F107" s="23">
        <f>VLOOKUP(A107,[1]Planilha3!A$4:B$274,2,FALSE)</f>
        <v>9273123712.5200005</v>
      </c>
      <c r="G107" s="18">
        <f>VLOOKUP(A107,[2]Planilha1!A$4:N$271,14,)</f>
        <v>1115440291.96</v>
      </c>
      <c r="H107" s="18">
        <f>VLOOKUP(A107,[2]Planilha1!A$4:P$271,16,FALSE)</f>
        <v>44503532.649999999</v>
      </c>
      <c r="I107" s="18">
        <v>5949167.3100000005</v>
      </c>
      <c r="J107" s="11">
        <f>VLOOKUP(A107,'[3]População das EFPC - detalhada'!A$1:F$259,5,FALSE)</f>
        <v>114895</v>
      </c>
      <c r="K107" s="11">
        <f>VLOOKUP(A107,'[3]População das EFPC - detalhada'!A$1:F$259,3,FALSE)</f>
        <v>70</v>
      </c>
      <c r="L107" s="11">
        <f>VLOOKUP(A107,'[3]População das EFPC - detalhada'!A$1:F$259,4,FALSE)</f>
        <v>207</v>
      </c>
      <c r="M107" s="12">
        <v>2</v>
      </c>
      <c r="N107" s="9">
        <v>205</v>
      </c>
      <c r="O107" s="16" t="str">
        <f>VLOOKUP(A107,[4]Dados_EFPC!A$1:O$273,15,FALSE)</f>
        <v>https://www.funpresp.com.br/portal/</v>
      </c>
    </row>
    <row r="108" spans="1:15" x14ac:dyDescent="0.3">
      <c r="A108" s="2" t="s">
        <v>94</v>
      </c>
      <c r="B108" s="2" t="s">
        <v>499</v>
      </c>
      <c r="C108" s="2" t="s">
        <v>500</v>
      </c>
      <c r="D108" s="3" t="s">
        <v>831</v>
      </c>
      <c r="E108" s="3" t="s">
        <v>844</v>
      </c>
      <c r="F108" s="23">
        <f>VLOOKUP(A108,[1]Planilha3!A$4:B$274,2,FALSE)</f>
        <v>3330024211.3000002</v>
      </c>
      <c r="G108" s="18">
        <f>VLOOKUP(A108,[2]Planilha1!A$4:N$271,14,)</f>
        <v>472329505.67999995</v>
      </c>
      <c r="H108" s="18">
        <f>VLOOKUP(A108,[2]Planilha1!A$4:P$271,16,FALSE)</f>
        <v>815280.1100000001</v>
      </c>
      <c r="I108" s="18">
        <v>3489304.34</v>
      </c>
      <c r="J108" s="11">
        <f>VLOOKUP(A108,'[3]População das EFPC - detalhada'!A$1:F$259,5,FALSE)</f>
        <v>31096</v>
      </c>
      <c r="K108" s="11">
        <f>VLOOKUP(A108,'[3]População das EFPC - detalhada'!A$1:F$259,3,FALSE)</f>
        <v>4</v>
      </c>
      <c r="L108" s="11">
        <f>VLOOKUP(A108,'[3]População das EFPC - detalhada'!A$1:F$259,4,FALSE)</f>
        <v>24</v>
      </c>
      <c r="M108" s="12">
        <v>1</v>
      </c>
      <c r="N108" s="9">
        <v>99</v>
      </c>
      <c r="O108" s="16" t="str">
        <f>VLOOKUP(A108,[4]Dados_EFPC!A$1:O$273,15,FALSE)</f>
        <v>http://www.funprespjud.com.br/</v>
      </c>
    </row>
    <row r="109" spans="1:15" x14ac:dyDescent="0.3">
      <c r="A109" s="2" t="s">
        <v>95</v>
      </c>
      <c r="B109" s="2" t="s">
        <v>501</v>
      </c>
      <c r="C109" s="2" t="s">
        <v>502</v>
      </c>
      <c r="D109" s="3" t="s">
        <v>268</v>
      </c>
      <c r="E109" s="3" t="s">
        <v>269</v>
      </c>
      <c r="F109" s="23">
        <f>VLOOKUP(A109,[1]Planilha3!A$4:B$274,2,FALSE)</f>
        <v>2117407715.76</v>
      </c>
      <c r="G109" s="18">
        <f>VLOOKUP(A109,[2]Planilha1!A$4:N$271,14,)</f>
        <v>60842319.060000002</v>
      </c>
      <c r="H109" s="18">
        <f>VLOOKUP(A109,[2]Planilha1!A$4:P$271,16,FALSE)</f>
        <v>40640219.640000001</v>
      </c>
      <c r="I109" s="18">
        <v>39629956.810000002</v>
      </c>
      <c r="J109" s="11">
        <f>VLOOKUP(A109,'[3]População das EFPC - detalhada'!A$1:F$259,5,FALSE)</f>
        <v>16867</v>
      </c>
      <c r="K109" s="11">
        <f>VLOOKUP(A109,'[3]População das EFPC - detalhada'!A$1:F$259,3,FALSE)</f>
        <v>809</v>
      </c>
      <c r="L109" s="11">
        <f>VLOOKUP(A109,'[3]População das EFPC - detalhada'!A$1:F$259,4,FALSE)</f>
        <v>40</v>
      </c>
      <c r="M109" s="12">
        <v>2</v>
      </c>
      <c r="N109" s="9">
        <v>25</v>
      </c>
      <c r="O109" s="16" t="str">
        <f>VLOOKUP(A109,[4]Dados_EFPC!A$1:O$273,15,FALSE)</f>
        <v>http://www.funsejem.org.br</v>
      </c>
    </row>
    <row r="110" spans="1:15" x14ac:dyDescent="0.3">
      <c r="A110" s="2" t="s">
        <v>96</v>
      </c>
      <c r="B110" s="2" t="s">
        <v>503</v>
      </c>
      <c r="C110" s="2" t="s">
        <v>504</v>
      </c>
      <c r="D110" s="3" t="s">
        <v>832</v>
      </c>
      <c r="E110" s="3" t="s">
        <v>269</v>
      </c>
      <c r="F110" s="23">
        <f>VLOOKUP(A110,[1]Planilha3!A$4:B$274,2,FALSE)</f>
        <v>4188003285.9499998</v>
      </c>
      <c r="G110" s="18">
        <f>VLOOKUP(A110,[2]Planilha1!A$4:N$271,14,)</f>
        <v>47248559.310000002</v>
      </c>
      <c r="H110" s="18">
        <f>VLOOKUP(A110,[2]Planilha1!A$4:P$271,16,FALSE)</f>
        <v>193528726.19000003</v>
      </c>
      <c r="I110" s="18">
        <v>26090788.390000001</v>
      </c>
      <c r="J110" s="11">
        <f>VLOOKUP(A110,'[3]População das EFPC - detalhada'!A$1:F$259,5,FALSE)</f>
        <v>7792</v>
      </c>
      <c r="K110" s="11">
        <f>VLOOKUP(A110,'[3]População das EFPC - detalhada'!A$1:F$259,3,FALSE)</f>
        <v>2966</v>
      </c>
      <c r="L110" s="11">
        <f>VLOOKUP(A110,'[3]População das EFPC - detalhada'!A$1:F$259,4,FALSE)</f>
        <v>555</v>
      </c>
      <c r="M110" s="12">
        <v>6</v>
      </c>
      <c r="N110" s="9">
        <v>6</v>
      </c>
      <c r="O110" s="16" t="str">
        <f>VLOOKUP(A110,[4]Dados_EFPC!A$1:O$273,15,FALSE)</f>
        <v>http://www.funssest.com.br</v>
      </c>
    </row>
    <row r="111" spans="1:15" x14ac:dyDescent="0.3">
      <c r="A111" s="2" t="s">
        <v>97</v>
      </c>
      <c r="B111" s="2" t="s">
        <v>505</v>
      </c>
      <c r="C111" s="2" t="s">
        <v>506</v>
      </c>
      <c r="D111" s="3" t="s">
        <v>829</v>
      </c>
      <c r="E111" s="3" t="s">
        <v>844</v>
      </c>
      <c r="F111" s="23">
        <f>VLOOKUP(A111,[1]Planilha3!A$4:B$274,2,FALSE)</f>
        <v>2813721064.5999999</v>
      </c>
      <c r="G111" s="18">
        <f>VLOOKUP(A111,[2]Planilha1!A$4:N$271,14,)</f>
        <v>64699305.390000001</v>
      </c>
      <c r="H111" s="18">
        <f>VLOOKUP(A111,[2]Planilha1!A$4:P$271,16,FALSE)</f>
        <v>98288776.269999996</v>
      </c>
      <c r="I111" s="18">
        <v>10905895.789999999</v>
      </c>
      <c r="J111" s="11">
        <f>VLOOKUP(A111,'[3]População das EFPC - detalhada'!A$1:F$259,5,FALSE)</f>
        <v>6894</v>
      </c>
      <c r="K111" s="11">
        <f>VLOOKUP(A111,'[3]População das EFPC - detalhada'!A$1:F$259,3,FALSE)</f>
        <v>2164</v>
      </c>
      <c r="L111" s="11">
        <f>VLOOKUP(A111,'[3]População das EFPC - detalhada'!A$1:F$259,4,FALSE)</f>
        <v>954</v>
      </c>
      <c r="M111" s="12">
        <v>4</v>
      </c>
      <c r="N111" s="9">
        <v>36</v>
      </c>
      <c r="O111" s="16" t="str">
        <f>VLOOKUP(A111,[4]Dados_EFPC!A$1:O$273,15,FALSE)</f>
        <v>http://www.fundacaosanepar.com.br</v>
      </c>
    </row>
    <row r="112" spans="1:15" x14ac:dyDescent="0.3">
      <c r="A112" s="2" t="s">
        <v>98</v>
      </c>
      <c r="B112" s="2" t="s">
        <v>507</v>
      </c>
      <c r="C112" s="2" t="s">
        <v>508</v>
      </c>
      <c r="D112" s="3" t="s">
        <v>837</v>
      </c>
      <c r="E112" s="3" t="s">
        <v>844</v>
      </c>
      <c r="F112" s="23">
        <f>VLOOKUP(A112,[1]Planilha3!A$4:B$274,2,FALSE)</f>
        <v>3005167887.75</v>
      </c>
      <c r="G112" s="18">
        <f>VLOOKUP(A112,[2]Planilha1!A$4:N$271,14,)</f>
        <v>28224643.289999999</v>
      </c>
      <c r="H112" s="18">
        <f>VLOOKUP(A112,[2]Planilha1!A$4:P$271,16,FALSE)</f>
        <v>123085270.19</v>
      </c>
      <c r="I112" s="18">
        <v>5633298</v>
      </c>
      <c r="J112" s="11">
        <f>VLOOKUP(A112,'[3]População das EFPC - detalhada'!A$1:F$259,5,FALSE)</f>
        <v>1952</v>
      </c>
      <c r="K112" s="11">
        <f>VLOOKUP(A112,'[3]População das EFPC - detalhada'!A$1:F$259,3,FALSE)</f>
        <v>4081</v>
      </c>
      <c r="L112" s="11">
        <f>VLOOKUP(A112,'[3]População das EFPC - detalhada'!A$1:F$259,4,FALSE)</f>
        <v>775</v>
      </c>
      <c r="M112" s="12">
        <v>3</v>
      </c>
      <c r="N112" s="9">
        <v>6</v>
      </c>
      <c r="O112" s="16" t="str">
        <f>VLOOKUP(A112,[4]Dados_EFPC!A$1:O$273,15,FALSE)</f>
        <v>http://www.fusesc.com.br</v>
      </c>
    </row>
    <row r="113" spans="1:15" x14ac:dyDescent="0.3">
      <c r="A113" s="2" t="s">
        <v>99</v>
      </c>
      <c r="B113" s="2" t="s">
        <v>509</v>
      </c>
      <c r="C113" s="2" t="s">
        <v>510</v>
      </c>
      <c r="D113" s="3" t="s">
        <v>268</v>
      </c>
      <c r="E113" s="3" t="s">
        <v>269</v>
      </c>
      <c r="F113" s="23">
        <f>VLOOKUP(A113,[1]Planilha3!A$4:B$274,2,FALSE)</f>
        <v>247820778.03999999</v>
      </c>
      <c r="G113" s="18">
        <f>VLOOKUP(A113,[2]Planilha1!A$4:N$271,14,)</f>
        <v>31414574.509999998</v>
      </c>
      <c r="H113" s="18">
        <f>VLOOKUP(A113,[2]Planilha1!A$4:P$271,16,FALSE)</f>
        <v>1564882.67</v>
      </c>
      <c r="I113" s="18">
        <v>3027428.2600000002</v>
      </c>
      <c r="J113" s="11">
        <f>VLOOKUP(A113,'[3]População das EFPC - detalhada'!A$1:F$259,5,FALSE)</f>
        <v>7377</v>
      </c>
      <c r="K113" s="11">
        <f>VLOOKUP(A113,'[3]População das EFPC - detalhada'!A$1:F$259,3,FALSE)</f>
        <v>29</v>
      </c>
      <c r="L113" s="11">
        <f>VLOOKUP(A113,'[3]População das EFPC - detalhada'!A$1:F$259,4,FALSE)</f>
        <v>0</v>
      </c>
      <c r="M113" s="12">
        <v>2</v>
      </c>
      <c r="N113" s="9">
        <v>26</v>
      </c>
      <c r="O113" s="16" t="str">
        <f>VLOOKUP(A113,[4]Dados_EFPC!A$1:O$273,15,FALSE)</f>
        <v>https://www.futuraprev.org.br</v>
      </c>
    </row>
    <row r="114" spans="1:15" x14ac:dyDescent="0.3">
      <c r="A114" s="2" t="s">
        <v>100</v>
      </c>
      <c r="B114" s="2" t="s">
        <v>511</v>
      </c>
      <c r="C114" s="2" t="s">
        <v>512</v>
      </c>
      <c r="D114" s="3" t="s">
        <v>268</v>
      </c>
      <c r="E114" s="3" t="s">
        <v>269</v>
      </c>
      <c r="F114" s="23">
        <f>VLOOKUP(A114,[1]Planilha3!A$4:B$274,2,FALSE)</f>
        <v>648678066.36000001</v>
      </c>
      <c r="G114" s="18">
        <f>VLOOKUP(A114,[2]Planilha1!A$4:N$271,14,)</f>
        <v>3808470.46</v>
      </c>
      <c r="H114" s="18">
        <f>VLOOKUP(A114,[2]Planilha1!A$4:P$271,16,FALSE)</f>
        <v>40955690.909999996</v>
      </c>
      <c r="I114" s="18">
        <v>135603.31</v>
      </c>
      <c r="J114" s="11">
        <f>VLOOKUP(A114,'[3]População das EFPC - detalhada'!A$1:F$259,5,FALSE)</f>
        <v>765</v>
      </c>
      <c r="K114" s="11">
        <f>VLOOKUP(A114,'[3]População das EFPC - detalhada'!A$1:F$259,3,FALSE)</f>
        <v>337</v>
      </c>
      <c r="L114" s="11">
        <f>VLOOKUP(A114,'[3]População das EFPC - detalhada'!A$1:F$259,4,FALSE)</f>
        <v>71</v>
      </c>
      <c r="M114" s="12">
        <v>1</v>
      </c>
      <c r="N114" s="9">
        <v>1</v>
      </c>
      <c r="O114" s="16" t="str">
        <f>VLOOKUP(A114,[4]Dados_EFPC!A$1:O$273,15,FALSE)</f>
        <v>WWW.PORTALPREV.COM.BR</v>
      </c>
    </row>
    <row r="115" spans="1:15" x14ac:dyDescent="0.3">
      <c r="A115" s="2" t="s">
        <v>101</v>
      </c>
      <c r="B115" s="2" t="s">
        <v>513</v>
      </c>
      <c r="C115" s="2" t="s">
        <v>514</v>
      </c>
      <c r="D115" s="3" t="s">
        <v>826</v>
      </c>
      <c r="E115" s="3" t="s">
        <v>269</v>
      </c>
      <c r="F115" s="23">
        <f>VLOOKUP(A115,[1]Planilha3!A$4:B$274,2,FALSE)</f>
        <v>499354060.19</v>
      </c>
      <c r="G115" s="18">
        <f>VLOOKUP(A115,[2]Planilha1!A$4:N$271,14,)</f>
        <v>4260631.5199999996</v>
      </c>
      <c r="H115" s="18">
        <f>VLOOKUP(A115,[2]Planilha1!A$4:P$271,16,FALSE)</f>
        <v>33454332.729999997</v>
      </c>
      <c r="I115" s="18">
        <v>0</v>
      </c>
      <c r="J115" s="11">
        <f>VLOOKUP(A115,'[3]População das EFPC - detalhada'!A$1:F$259,5,FALSE)</f>
        <v>13</v>
      </c>
      <c r="K115" s="11">
        <f>VLOOKUP(A115,'[3]População das EFPC - detalhada'!A$1:F$259,3,FALSE)</f>
        <v>550</v>
      </c>
      <c r="L115" s="11">
        <f>VLOOKUP(A115,'[3]População das EFPC - detalhada'!A$1:F$259,4,FALSE)</f>
        <v>396</v>
      </c>
      <c r="M115" s="12">
        <v>1</v>
      </c>
      <c r="N115" s="9">
        <v>1</v>
      </c>
      <c r="O115" s="16" t="str">
        <f>VLOOKUP(A115,[4]Dados_EFPC!A$1:O$273,15,FALSE)</f>
        <v>http://www.gasius.com.br</v>
      </c>
    </row>
    <row r="116" spans="1:15" x14ac:dyDescent="0.3">
      <c r="A116" s="2" t="s">
        <v>102</v>
      </c>
      <c r="B116" s="2" t="s">
        <v>515</v>
      </c>
      <c r="C116" s="2" t="s">
        <v>516</v>
      </c>
      <c r="D116" s="3" t="s">
        <v>268</v>
      </c>
      <c r="E116" s="3" t="s">
        <v>269</v>
      </c>
      <c r="F116" s="23">
        <f>VLOOKUP(A116,[1]Planilha3!A$4:B$274,2,FALSE)</f>
        <v>2336593939.3800001</v>
      </c>
      <c r="G116" s="18">
        <f>VLOOKUP(A116,[2]Planilha1!A$4:N$271,14,)</f>
        <v>61900254.269999996</v>
      </c>
      <c r="H116" s="18">
        <f>VLOOKUP(A116,[2]Planilha1!A$4:P$271,16,FALSE)</f>
        <v>46693684.880000003</v>
      </c>
      <c r="I116" s="18">
        <v>29926204.760000002</v>
      </c>
      <c r="J116" s="11">
        <f>VLOOKUP(A116,'[3]População das EFPC - detalhada'!A$1:F$259,5,FALSE)</f>
        <v>8590</v>
      </c>
      <c r="K116" s="11">
        <f>VLOOKUP(A116,'[3]População das EFPC - detalhada'!A$1:F$259,3,FALSE)</f>
        <v>715</v>
      </c>
      <c r="L116" s="11">
        <f>VLOOKUP(A116,'[3]População das EFPC - detalhada'!A$1:F$259,4,FALSE)</f>
        <v>39</v>
      </c>
      <c r="M116" s="12">
        <v>3</v>
      </c>
      <c r="N116" s="9">
        <v>16</v>
      </c>
      <c r="O116" s="16" t="str">
        <f>VLOOKUP(A116,[4]Dados_EFPC!A$1:O$273,15,FALSE)</f>
        <v>http://www.gebsaprev.org.br</v>
      </c>
    </row>
    <row r="117" spans="1:15" x14ac:dyDescent="0.3">
      <c r="A117" s="2" t="s">
        <v>103</v>
      </c>
      <c r="B117" s="2" t="s">
        <v>517</v>
      </c>
      <c r="C117" s="2" t="s">
        <v>518</v>
      </c>
      <c r="D117" s="3" t="s">
        <v>831</v>
      </c>
      <c r="E117" s="3" t="s">
        <v>844</v>
      </c>
      <c r="F117" s="23">
        <f>VLOOKUP(A117,[1]Planilha3!A$4:B$274,2,FALSE)</f>
        <v>199534911</v>
      </c>
      <c r="G117" s="18">
        <f>VLOOKUP(A117,[2]Planilha1!A$4:N$271,14,)</f>
        <v>49728081.259999998</v>
      </c>
      <c r="H117" s="18">
        <f>VLOOKUP(A117,[2]Planilha1!A$4:P$271,16,FALSE)</f>
        <v>24183224.93</v>
      </c>
      <c r="I117" s="18">
        <v>0</v>
      </c>
      <c r="J117" s="11">
        <f>VLOOKUP(A117,'[3]População das EFPC - detalhada'!A$1:F$259,5,FALSE)</f>
        <v>30</v>
      </c>
      <c r="K117" s="11">
        <f>VLOOKUP(A117,'[3]População das EFPC - detalhada'!A$1:F$259,3,FALSE)</f>
        <v>217</v>
      </c>
      <c r="L117" s="11">
        <f>VLOOKUP(A117,'[3]População das EFPC - detalhada'!A$1:F$259,4,FALSE)</f>
        <v>85</v>
      </c>
      <c r="M117" s="12">
        <v>1</v>
      </c>
      <c r="N117" s="9">
        <v>2</v>
      </c>
      <c r="O117" s="16" t="str">
        <f>VLOOKUP(A117,[4]Dados_EFPC!A$1:O$273,15,FALSE)</f>
        <v>www.geiprev.com.br</v>
      </c>
    </row>
    <row r="118" spans="1:15" x14ac:dyDescent="0.3">
      <c r="A118" s="2" t="s">
        <v>104</v>
      </c>
      <c r="B118" s="2" t="s">
        <v>519</v>
      </c>
      <c r="C118" s="2" t="s">
        <v>520</v>
      </c>
      <c r="D118" s="3" t="s">
        <v>833</v>
      </c>
      <c r="E118" s="3" t="s">
        <v>269</v>
      </c>
      <c r="F118" s="23">
        <f>VLOOKUP(A118,[1]Planilha3!A$4:B$274,2,FALSE)</f>
        <v>4603986083.29</v>
      </c>
      <c r="G118" s="18">
        <f>VLOOKUP(A118,[2]Planilha1!A$4:N$271,14,)</f>
        <v>88248860.049999997</v>
      </c>
      <c r="H118" s="18">
        <f>VLOOKUP(A118,[2]Planilha1!A$4:P$271,16,FALSE)</f>
        <v>155258285.58000001</v>
      </c>
      <c r="I118" s="18">
        <v>55494356.439999998</v>
      </c>
      <c r="J118" s="11">
        <f>VLOOKUP(A118,'[3]População das EFPC - detalhada'!A$1:F$259,5,FALSE)</f>
        <v>16529</v>
      </c>
      <c r="K118" s="11">
        <f>VLOOKUP(A118,'[3]População das EFPC - detalhada'!A$1:F$259,3,FALSE)</f>
        <v>2605</v>
      </c>
      <c r="L118" s="11">
        <f>VLOOKUP(A118,'[3]População das EFPC - detalhada'!A$1:F$259,4,FALSE)</f>
        <v>568</v>
      </c>
      <c r="M118" s="12">
        <v>3</v>
      </c>
      <c r="N118" s="9">
        <v>20</v>
      </c>
      <c r="O118" s="16" t="str">
        <f>VLOOKUP(A118,[4]Dados_EFPC!A$1:O$273,15,FALSE)</f>
        <v>WWW.GERDAUPREVIDENCIA.COM.BR</v>
      </c>
    </row>
    <row r="119" spans="1:15" x14ac:dyDescent="0.3">
      <c r="A119" s="2" t="s">
        <v>105</v>
      </c>
      <c r="B119" s="2" t="s">
        <v>521</v>
      </c>
      <c r="C119" s="2" t="s">
        <v>522</v>
      </c>
      <c r="D119" s="3" t="s">
        <v>268</v>
      </c>
      <c r="E119" s="3" t="s">
        <v>269</v>
      </c>
      <c r="F119" s="23">
        <f>VLOOKUP(A119,[1]Planilha3!A$4:B$274,2,FALSE)</f>
        <v>2458887.6800000002</v>
      </c>
      <c r="G119" s="18">
        <v>0</v>
      </c>
      <c r="H119" s="18">
        <v>0</v>
      </c>
      <c r="I119" s="18">
        <v>0</v>
      </c>
      <c r="J119" s="11">
        <f>VLOOKUP(A119,'[3]População das EFPC - detalhada'!A$1:F$259,5,FALSE)</f>
        <v>0</v>
      </c>
      <c r="K119" s="11">
        <f>VLOOKUP(A119,'[3]População das EFPC - detalhada'!A$1:F$259,3,FALSE)</f>
        <v>0</v>
      </c>
      <c r="L119" s="11">
        <f>VLOOKUP(A119,'[3]População das EFPC - detalhada'!A$1:F$259,4,FALSE)</f>
        <v>0</v>
      </c>
      <c r="M119" s="12">
        <v>1</v>
      </c>
      <c r="N119" s="9">
        <v>2</v>
      </c>
      <c r="O119" s="16" t="str">
        <f>VLOOKUP(A119,[4]Dados_EFPC!A$1:O$273,15,FALSE)</f>
        <v>https://www.portalprev.com.br/gpp/gpp</v>
      </c>
    </row>
    <row r="120" spans="1:15" x14ac:dyDescent="0.3">
      <c r="A120" s="2" t="s">
        <v>106</v>
      </c>
      <c r="B120" s="2" t="s">
        <v>523</v>
      </c>
      <c r="C120" s="2" t="s">
        <v>524</v>
      </c>
      <c r="D120" s="3" t="s">
        <v>831</v>
      </c>
      <c r="E120" s="3" t="s">
        <v>269</v>
      </c>
      <c r="F120" s="23">
        <f>VLOOKUP(A120,[1]Planilha3!A$4:B$274,2,FALSE)</f>
        <v>1621473091.9000001</v>
      </c>
      <c r="G120" s="18">
        <f>VLOOKUP(A120,[2]Planilha1!A$4:N$271,14,)</f>
        <v>65838920.689999998</v>
      </c>
      <c r="H120" s="18">
        <f>VLOOKUP(A120,[2]Planilha1!A$4:P$271,16,FALSE)</f>
        <v>82262400.180000007</v>
      </c>
      <c r="I120" s="18">
        <v>14965650.050000001</v>
      </c>
      <c r="J120" s="11">
        <f>VLOOKUP(A120,'[3]População das EFPC - detalhada'!A$1:F$259,5,FALSE)</f>
        <v>8741</v>
      </c>
      <c r="K120" s="11">
        <f>VLOOKUP(A120,'[3]População das EFPC - detalhada'!A$1:F$259,3,FALSE)</f>
        <v>1188</v>
      </c>
      <c r="L120" s="11">
        <f>VLOOKUP(A120,'[3]População das EFPC - detalhada'!A$1:F$259,4,FALSE)</f>
        <v>234</v>
      </c>
      <c r="M120" s="12">
        <v>3</v>
      </c>
      <c r="N120" s="9">
        <v>41</v>
      </c>
      <c r="O120" s="16" t="str">
        <f>VLOOKUP(A120,[4]Dados_EFPC!A$1:O$273,15,FALSE)</f>
        <v>http://www.iaja.org.br</v>
      </c>
    </row>
    <row r="121" spans="1:15" x14ac:dyDescent="0.3">
      <c r="A121" s="2" t="s">
        <v>107</v>
      </c>
      <c r="B121" s="2" t="s">
        <v>525</v>
      </c>
      <c r="C121" s="2" t="s">
        <v>526</v>
      </c>
      <c r="D121" s="3" t="s">
        <v>826</v>
      </c>
      <c r="E121" s="3" t="s">
        <v>269</v>
      </c>
      <c r="F121" s="23">
        <f>VLOOKUP(A121,[1]Planilha3!A$4:B$274,2,FALSE)</f>
        <v>6068397190.5</v>
      </c>
      <c r="G121" s="18">
        <f>VLOOKUP(A121,[2]Planilha1!A$4:N$271,14,)</f>
        <v>115152600.87</v>
      </c>
      <c r="H121" s="18">
        <f>VLOOKUP(A121,[2]Planilha1!A$4:P$271,16,FALSE)</f>
        <v>163400775.11000001</v>
      </c>
      <c r="I121" s="18">
        <v>76336519.049999997</v>
      </c>
      <c r="J121" s="11">
        <f>VLOOKUP(A121,'[3]População das EFPC - detalhada'!A$1:F$259,5,FALSE)</f>
        <v>7249</v>
      </c>
      <c r="K121" s="11">
        <f>VLOOKUP(A121,'[3]População das EFPC - detalhada'!A$1:F$259,3,FALSE)</f>
        <v>1974</v>
      </c>
      <c r="L121" s="11">
        <f>VLOOKUP(A121,'[3]População das EFPC - detalhada'!A$1:F$259,4,FALSE)</f>
        <v>17</v>
      </c>
      <c r="M121" s="12">
        <v>3</v>
      </c>
      <c r="N121" s="9">
        <v>3</v>
      </c>
      <c r="O121" s="16" t="str">
        <f>VLOOKUP(A121,[4]Dados_EFPC!A$1:O$273,15,FALSE)</f>
        <v>WWW.FUNDACAOIBM.COM.BR</v>
      </c>
    </row>
    <row r="122" spans="1:15" x14ac:dyDescent="0.3">
      <c r="A122" s="2" t="s">
        <v>108</v>
      </c>
      <c r="B122" s="2" t="s">
        <v>527</v>
      </c>
      <c r="C122" s="2" t="s">
        <v>528</v>
      </c>
      <c r="D122" s="3" t="s">
        <v>826</v>
      </c>
      <c r="E122" s="3" t="s">
        <v>269</v>
      </c>
      <c r="F122" s="23">
        <f>VLOOKUP(A122,[1]Planilha3!A$4:B$274,2,FALSE)</f>
        <v>3184260869.9099998</v>
      </c>
      <c r="G122" s="18">
        <f>VLOOKUP(A122,[2]Planilha1!A$4:N$271,14,)</f>
        <v>104708658.69</v>
      </c>
      <c r="H122" s="18">
        <f>VLOOKUP(A122,[2]Planilha1!A$4:P$271,16,FALSE)</f>
        <v>101430598.97</v>
      </c>
      <c r="I122" s="18">
        <v>63572749.909999996</v>
      </c>
      <c r="J122" s="11">
        <f>VLOOKUP(A122,'[3]População das EFPC - detalhada'!A$1:F$259,5,FALSE)</f>
        <v>33856</v>
      </c>
      <c r="K122" s="11">
        <f>VLOOKUP(A122,'[3]População das EFPC - detalhada'!A$1:F$259,3,FALSE)</f>
        <v>1589</v>
      </c>
      <c r="L122" s="11">
        <f>VLOOKUP(A122,'[3]População das EFPC - detalhada'!A$1:F$259,4,FALSE)</f>
        <v>301</v>
      </c>
      <c r="M122" s="12">
        <v>43</v>
      </c>
      <c r="N122" s="9">
        <v>103</v>
      </c>
      <c r="O122" s="16" t="str">
        <f>VLOOKUP(A122,[4]Dados_EFPC!A$1:O$273,15,FALSE)</f>
        <v>https://portal.icatuseguros.com.br/</v>
      </c>
    </row>
    <row r="123" spans="1:15" x14ac:dyDescent="0.3">
      <c r="A123" s="2" t="s">
        <v>109</v>
      </c>
      <c r="B123" s="2" t="s">
        <v>529</v>
      </c>
      <c r="C123" s="2" t="s">
        <v>530</v>
      </c>
      <c r="D123" s="3" t="s">
        <v>268</v>
      </c>
      <c r="E123" s="3" t="s">
        <v>269</v>
      </c>
      <c r="F123" s="23">
        <f>VLOOKUP(A123,[1]Planilha3!A$4:B$274,2,FALSE)</f>
        <v>4108452923.5599999</v>
      </c>
      <c r="G123" s="18">
        <f>VLOOKUP(A123,[2]Planilha1!A$4:N$271,14,)</f>
        <v>171719333.26999998</v>
      </c>
      <c r="H123" s="18">
        <f>VLOOKUP(A123,[2]Planilha1!A$4:P$271,16,FALSE)</f>
        <v>82107951.609999999</v>
      </c>
      <c r="I123" s="18">
        <v>81120015.12000002</v>
      </c>
      <c r="J123" s="11">
        <f>VLOOKUP(A123,'[3]População das EFPC - detalhada'!A$1:F$259,5,FALSE)</f>
        <v>40340</v>
      </c>
      <c r="K123" s="11">
        <f>VLOOKUP(A123,'[3]População das EFPC - detalhada'!A$1:F$259,3,FALSE)</f>
        <v>1293</v>
      </c>
      <c r="L123" s="11">
        <f>VLOOKUP(A123,'[3]População das EFPC - detalhada'!A$1:F$259,4,FALSE)</f>
        <v>110</v>
      </c>
      <c r="M123" s="12">
        <v>32</v>
      </c>
      <c r="N123" s="9">
        <v>49</v>
      </c>
      <c r="O123" s="16" t="str">
        <f>VLOOKUP(A123,[4]Dados_EFPC!A$1:O$273,15,FALSE)</f>
        <v>http://https//www.ifmprev.com.br</v>
      </c>
    </row>
    <row r="124" spans="1:15" x14ac:dyDescent="0.3">
      <c r="A124" s="2" t="s">
        <v>110</v>
      </c>
      <c r="B124" s="2" t="s">
        <v>531</v>
      </c>
      <c r="C124" s="2" t="s">
        <v>532</v>
      </c>
      <c r="D124" s="3" t="s">
        <v>833</v>
      </c>
      <c r="E124" s="3" t="s">
        <v>269</v>
      </c>
      <c r="F124" s="23">
        <f>VLOOKUP(A124,[1]Planilha3!A$4:B$274,2,FALSE)</f>
        <v>654230548.5</v>
      </c>
      <c r="G124" s="18">
        <f>VLOOKUP(A124,[2]Planilha1!A$4:N$271,14,)</f>
        <v>16156727.66</v>
      </c>
      <c r="H124" s="18">
        <f>VLOOKUP(A124,[2]Planilha1!A$4:P$271,16,FALSE)</f>
        <v>28092362.140000001</v>
      </c>
      <c r="I124" s="18">
        <v>7904719.8600000003</v>
      </c>
      <c r="J124" s="11">
        <f>VLOOKUP(A124,'[3]População das EFPC - detalhada'!A$1:F$259,5,FALSE)</f>
        <v>2064</v>
      </c>
      <c r="K124" s="11">
        <f>VLOOKUP(A124,'[3]População das EFPC - detalhada'!A$1:F$259,3,FALSE)</f>
        <v>470</v>
      </c>
      <c r="L124" s="11">
        <f>VLOOKUP(A124,'[3]População das EFPC - detalhada'!A$1:F$259,4,FALSE)</f>
        <v>121</v>
      </c>
      <c r="M124" s="12">
        <v>6</v>
      </c>
      <c r="N124" s="9">
        <v>7</v>
      </c>
      <c r="O124" s="16" t="str">
        <f>VLOOKUP(A124,[4]Dados_EFPC!A$1:O$273,15,FALSE)</f>
        <v>http://www.indusprevi.com.br</v>
      </c>
    </row>
    <row r="125" spans="1:15" x14ac:dyDescent="0.3">
      <c r="A125" s="2" t="s">
        <v>111</v>
      </c>
      <c r="B125" s="2" t="s">
        <v>533</v>
      </c>
      <c r="C125" s="2" t="s">
        <v>534</v>
      </c>
      <c r="D125" s="3" t="s">
        <v>840</v>
      </c>
      <c r="E125" s="3" t="s">
        <v>269</v>
      </c>
      <c r="F125" s="23">
        <f>VLOOKUP(A125,[1]Planilha3!A$4:B$274,2,FALSE)</f>
        <v>92870690.040000007</v>
      </c>
      <c r="G125" s="18">
        <f>VLOOKUP(A125,[2]Planilha1!A$4:N$271,14,)</f>
        <v>7660618</v>
      </c>
      <c r="H125" s="18">
        <f>VLOOKUP(A125,[2]Planilha1!A$4:P$271,16,FALSE)</f>
        <v>3355504.96</v>
      </c>
      <c r="I125" s="18">
        <v>0</v>
      </c>
      <c r="J125" s="11">
        <f>VLOOKUP(A125,'[3]População das EFPC - detalhada'!A$1:F$259,5,FALSE)</f>
        <v>0</v>
      </c>
      <c r="K125" s="11">
        <f>VLOOKUP(A125,'[3]População das EFPC - detalhada'!A$1:F$259,3,FALSE)</f>
        <v>72</v>
      </c>
      <c r="L125" s="11">
        <f>VLOOKUP(A125,'[3]População das EFPC - detalhada'!A$1:F$259,4,FALSE)</f>
        <v>31</v>
      </c>
      <c r="M125" s="12">
        <v>1</v>
      </c>
      <c r="N125" s="9">
        <v>2</v>
      </c>
      <c r="O125" s="16" t="str">
        <f>VLOOKUP(A125,[4]Dados_EFPC!A$1:O$273,15,FALSE)</f>
        <v>http://www.inergus.com.br</v>
      </c>
    </row>
    <row r="126" spans="1:15" x14ac:dyDescent="0.3">
      <c r="A126" s="2" t="s">
        <v>112</v>
      </c>
      <c r="B126" s="2" t="s">
        <v>535</v>
      </c>
      <c r="C126" s="2" t="s">
        <v>536</v>
      </c>
      <c r="D126" s="3" t="s">
        <v>826</v>
      </c>
      <c r="E126" s="3" t="s">
        <v>844</v>
      </c>
      <c r="F126" s="23">
        <f>VLOOKUP(A126,[1]Planilha3!A$4:B$274,2,FALSE)</f>
        <v>4261857477.1199999</v>
      </c>
      <c r="G126" s="18">
        <f>VLOOKUP(A126,[2]Planilha1!A$4:N$271,14,)</f>
        <v>66023076.910000004</v>
      </c>
      <c r="H126" s="18">
        <f>VLOOKUP(A126,[2]Planilha1!A$4:P$271,16,FALSE)</f>
        <v>195868966.74000001</v>
      </c>
      <c r="I126" s="18">
        <v>14128763.25</v>
      </c>
      <c r="J126" s="11">
        <f>VLOOKUP(A126,'[3]População das EFPC - detalhada'!A$1:F$259,5,FALSE)</f>
        <v>5839</v>
      </c>
      <c r="K126" s="11">
        <f>VLOOKUP(A126,'[3]População das EFPC - detalhada'!A$1:F$259,3,FALSE)</f>
        <v>4056</v>
      </c>
      <c r="L126" s="11">
        <f>VLOOKUP(A126,'[3]População das EFPC - detalhada'!A$1:F$259,4,FALSE)</f>
        <v>1096</v>
      </c>
      <c r="M126" s="12">
        <v>4</v>
      </c>
      <c r="N126" s="9">
        <v>14</v>
      </c>
      <c r="O126" s="16" t="str">
        <f>VLOOKUP(A126,[4]Dados_EFPC!A$1:O$273,15,FALSE)</f>
        <v>http://www.infraprev.org.br</v>
      </c>
    </row>
    <row r="127" spans="1:15" x14ac:dyDescent="0.3">
      <c r="A127" s="2" t="s">
        <v>113</v>
      </c>
      <c r="B127" s="2" t="s">
        <v>537</v>
      </c>
      <c r="C127" s="2" t="s">
        <v>538</v>
      </c>
      <c r="D127" s="3" t="s">
        <v>268</v>
      </c>
      <c r="E127" s="3" t="s">
        <v>269</v>
      </c>
      <c r="F127" s="23">
        <f>VLOOKUP(A127,[1]Planilha3!A$4:B$274,2,FALSE)</f>
        <v>1072898434.8200001</v>
      </c>
      <c r="G127" s="18">
        <f>VLOOKUP(A127,[2]Planilha1!A$4:N$271,14,)</f>
        <v>1472008.1700000002</v>
      </c>
      <c r="H127" s="18">
        <f>VLOOKUP(A127,[2]Planilha1!A$4:P$271,16,FALSE)</f>
        <v>62173265.020000003</v>
      </c>
      <c r="I127" s="18">
        <v>62244294.390000001</v>
      </c>
      <c r="J127" s="11">
        <f>VLOOKUP(A127,'[3]População das EFPC - detalhada'!A$1:F$259,5,FALSE)</f>
        <v>3759</v>
      </c>
      <c r="K127" s="11">
        <f>VLOOKUP(A127,'[3]População das EFPC - detalhada'!A$1:F$259,3,FALSE)</f>
        <v>802</v>
      </c>
      <c r="L127" s="11">
        <f>VLOOKUP(A127,'[3]População das EFPC - detalhada'!A$1:F$259,4,FALSE)</f>
        <v>54</v>
      </c>
      <c r="M127" s="12">
        <v>2</v>
      </c>
      <c r="N127" s="9">
        <v>6</v>
      </c>
      <c r="O127" s="16" t="str">
        <f>VLOOKUP(A127,[4]Dados_EFPC!A$1:O$273,15,FALSE)</f>
        <v>WWW.INOVARPREVIDENCIA.COM.BR</v>
      </c>
    </row>
    <row r="128" spans="1:15" x14ac:dyDescent="0.3">
      <c r="A128" s="2" t="s">
        <v>114</v>
      </c>
      <c r="B128" s="2" t="s">
        <v>539</v>
      </c>
      <c r="C128" s="2" t="s">
        <v>540</v>
      </c>
      <c r="D128" s="3" t="s">
        <v>268</v>
      </c>
      <c r="E128" s="3" t="s">
        <v>269</v>
      </c>
      <c r="F128" s="23">
        <f>VLOOKUP(A128,[1]Planilha3!A$4:B$274,2,FALSE)</f>
        <v>2553418109.7199998</v>
      </c>
      <c r="G128" s="18">
        <f>VLOOKUP(A128,[2]Planilha1!A$4:N$271,14,)</f>
        <v>72970636.299999997</v>
      </c>
      <c r="H128" s="18">
        <f>VLOOKUP(A128,[2]Planilha1!A$4:P$271,16,FALSE)</f>
        <v>88562161.320000008</v>
      </c>
      <c r="I128" s="18">
        <v>15360403.52</v>
      </c>
      <c r="J128" s="11">
        <f>VLOOKUP(A128,'[3]População das EFPC - detalhada'!A$1:F$259,5,FALSE)</f>
        <v>9003</v>
      </c>
      <c r="K128" s="11">
        <f>VLOOKUP(A128,'[3]População das EFPC - detalhada'!A$1:F$259,3,FALSE)</f>
        <v>704</v>
      </c>
      <c r="L128" s="11">
        <f>VLOOKUP(A128,'[3]População das EFPC - detalhada'!A$1:F$259,4,FALSE)</f>
        <v>435</v>
      </c>
      <c r="M128" s="12">
        <v>2</v>
      </c>
      <c r="N128" s="9">
        <v>9</v>
      </c>
      <c r="O128" s="16" t="str">
        <f>VLOOKUP(A128,[4]Dados_EFPC!A$1:O$273,15,FALSE)</f>
        <v>http://iapp.com.br/pt-br/home/</v>
      </c>
    </row>
    <row r="129" spans="1:15" x14ac:dyDescent="0.3">
      <c r="A129" s="2" t="s">
        <v>115</v>
      </c>
      <c r="B129" s="2" t="s">
        <v>541</v>
      </c>
      <c r="C129" s="2" t="s">
        <v>542</v>
      </c>
      <c r="D129" s="3" t="s">
        <v>833</v>
      </c>
      <c r="E129" s="3" t="s">
        <v>844</v>
      </c>
      <c r="F129" s="23">
        <f>VLOOKUP(A129,[1]Planilha3!A$4:B$274,2,FALSE)</f>
        <v>1469672399.6400001</v>
      </c>
      <c r="G129" s="18">
        <f>VLOOKUP(A129,[2]Planilha1!A$4:N$271,14,)</f>
        <v>26880107.509999998</v>
      </c>
      <c r="H129" s="18">
        <f>VLOOKUP(A129,[2]Planilha1!A$4:P$271,16,FALSE)</f>
        <v>68355521.659999996</v>
      </c>
      <c r="I129" s="18">
        <v>0</v>
      </c>
      <c r="J129" s="11">
        <f>VLOOKUP(A129,'[3]População das EFPC - detalhada'!A$1:F$259,5,FALSE)</f>
        <v>422</v>
      </c>
      <c r="K129" s="11">
        <f>VLOOKUP(A129,'[3]População das EFPC - detalhada'!A$1:F$259,3,FALSE)</f>
        <v>392</v>
      </c>
      <c r="L129" s="11">
        <f>VLOOKUP(A129,'[3]População das EFPC - detalhada'!A$1:F$259,4,FALSE)</f>
        <v>118</v>
      </c>
      <c r="M129" s="12">
        <v>2</v>
      </c>
      <c r="N129" s="9">
        <v>2</v>
      </c>
      <c r="O129" s="16" t="str">
        <f>VLOOKUP(A129,[4]Dados_EFPC!A$1:O$273,15,FALSE)</f>
        <v>http://www.isbre.com.br</v>
      </c>
    </row>
    <row r="130" spans="1:15" x14ac:dyDescent="0.3">
      <c r="A130" s="2" t="s">
        <v>116</v>
      </c>
      <c r="B130" s="2" t="s">
        <v>543</v>
      </c>
      <c r="C130" s="2" t="s">
        <v>544</v>
      </c>
      <c r="D130" s="3" t="s">
        <v>268</v>
      </c>
      <c r="E130" s="3" t="s">
        <v>269</v>
      </c>
      <c r="F130" s="23">
        <f>VLOOKUP(A130,[1]Planilha3!A$4:B$274,2,FALSE)</f>
        <v>32971767083.700001</v>
      </c>
      <c r="G130" s="18">
        <f>VLOOKUP(A130,[2]Planilha1!A$4:N$271,14,)</f>
        <v>247346728.71000001</v>
      </c>
      <c r="H130" s="18">
        <f>VLOOKUP(A130,[2]Planilha1!A$4:P$271,16,FALSE)</f>
        <v>1359930760.03</v>
      </c>
      <c r="I130" s="18">
        <v>24648816.449999999</v>
      </c>
      <c r="J130" s="11">
        <f>VLOOKUP(A130,'[3]População das EFPC - detalhada'!A$1:F$259,5,FALSE)</f>
        <v>25242</v>
      </c>
      <c r="K130" s="11">
        <f>VLOOKUP(A130,'[3]População das EFPC - detalhada'!A$1:F$259,3,FALSE)</f>
        <v>24402</v>
      </c>
      <c r="L130" s="11">
        <f>VLOOKUP(A130,'[3]População das EFPC - detalhada'!A$1:F$259,4,FALSE)</f>
        <v>1666</v>
      </c>
      <c r="M130" s="12">
        <v>17</v>
      </c>
      <c r="N130" s="9">
        <v>39</v>
      </c>
      <c r="O130" s="16" t="str">
        <f>VLOOKUP(A130,[4]Dados_EFPC!A$1:O$273,15,FALSE)</f>
        <v>WW.FUNDACAOITAUUNIBANCO.COM.BR</v>
      </c>
    </row>
    <row r="131" spans="1:15" x14ac:dyDescent="0.3">
      <c r="A131" s="2" t="s">
        <v>117</v>
      </c>
      <c r="B131" s="2" t="s">
        <v>545</v>
      </c>
      <c r="C131" s="2" t="s">
        <v>546</v>
      </c>
      <c r="D131" s="3" t="s">
        <v>268</v>
      </c>
      <c r="E131" s="3" t="s">
        <v>269</v>
      </c>
      <c r="F131" s="23">
        <f>VLOOKUP(A131,[1]Planilha3!A$4:B$274,2,FALSE)</f>
        <v>3620465238.1300001</v>
      </c>
      <c r="G131" s="18">
        <f>VLOOKUP(A131,[2]Planilha1!A$4:N$271,14,)</f>
        <v>22402366.939999998</v>
      </c>
      <c r="H131" s="18">
        <f>VLOOKUP(A131,[2]Planilha1!A$4:P$271,16,FALSE)</f>
        <v>74250672.659999996</v>
      </c>
      <c r="I131" s="18">
        <v>6020388.79</v>
      </c>
      <c r="J131" s="11">
        <f>VLOOKUP(A131,'[3]População das EFPC - detalhada'!A$1:F$259,5,FALSE)</f>
        <v>5359</v>
      </c>
      <c r="K131" s="11">
        <f>VLOOKUP(A131,'[3]População das EFPC - detalhada'!A$1:F$259,3,FALSE)</f>
        <v>1253</v>
      </c>
      <c r="L131" s="11">
        <f>VLOOKUP(A131,'[3]População das EFPC - detalhada'!A$1:F$259,4,FALSE)</f>
        <v>3</v>
      </c>
      <c r="M131" s="12">
        <v>2</v>
      </c>
      <c r="N131" s="9">
        <v>12</v>
      </c>
      <c r="O131" s="16" t="str">
        <f>VLOOKUP(A131,[4]Dados_EFPC!A$1:O$273,15,FALSE)</f>
        <v>WWW.FUNDITAUSAIND.COM.BR</v>
      </c>
    </row>
    <row r="132" spans="1:15" x14ac:dyDescent="0.3">
      <c r="A132" s="2" t="s">
        <v>118</v>
      </c>
      <c r="B132" s="2" t="s">
        <v>547</v>
      </c>
      <c r="C132" s="2" t="s">
        <v>548</v>
      </c>
      <c r="D132" s="3" t="s">
        <v>268</v>
      </c>
      <c r="E132" s="3" t="s">
        <v>269</v>
      </c>
      <c r="F132" s="23">
        <f>VLOOKUP(A132,[1]Planilha3!A$4:B$274,2,FALSE)</f>
        <v>2383135458.5</v>
      </c>
      <c r="G132" s="18">
        <f>VLOOKUP(A132,[2]Planilha1!A$4:N$271,14,)</f>
        <v>9009278.1099999994</v>
      </c>
      <c r="H132" s="18">
        <f>VLOOKUP(A132,[2]Planilha1!A$4:P$271,16,FALSE)</f>
        <v>78529900.309999987</v>
      </c>
      <c r="I132" s="18">
        <v>41463845.710000001</v>
      </c>
      <c r="J132" s="11">
        <f>VLOOKUP(A132,'[3]População das EFPC - detalhada'!A$1:F$259,5,FALSE)</f>
        <v>8650</v>
      </c>
      <c r="K132" s="11">
        <f>VLOOKUP(A132,'[3]População das EFPC - detalhada'!A$1:F$259,3,FALSE)</f>
        <v>1038</v>
      </c>
      <c r="L132" s="11">
        <f>VLOOKUP(A132,'[3]População das EFPC - detalhada'!A$1:F$259,4,FALSE)</f>
        <v>152</v>
      </c>
      <c r="M132" s="12">
        <v>1</v>
      </c>
      <c r="N132" s="9">
        <v>8</v>
      </c>
      <c r="O132" s="16" t="str">
        <f>VLOOKUP(A132,[4]Dados_EFPC!A$1:O$273,15,FALSE)</f>
        <v>WWW.PORTALPREV.COM.BR/JOHNSON/JOHNSON</v>
      </c>
    </row>
    <row r="133" spans="1:15" x14ac:dyDescent="0.3">
      <c r="A133" s="2" t="s">
        <v>119</v>
      </c>
      <c r="B133" s="2" t="s">
        <v>549</v>
      </c>
      <c r="C133" s="2" t="s">
        <v>550</v>
      </c>
      <c r="D133" s="3" t="s">
        <v>829</v>
      </c>
      <c r="E133" s="3" t="s">
        <v>843</v>
      </c>
      <c r="F133" s="23">
        <f>VLOOKUP(A133,[1]Planilha3!A$4:B$274,2,FALSE)</f>
        <v>541985666.98000002</v>
      </c>
      <c r="G133" s="18">
        <f>VLOOKUP(A133,[2]Planilha1!A$4:N$271,14,)</f>
        <v>28481460.510000002</v>
      </c>
      <c r="H133" s="18">
        <f>VLOOKUP(A133,[2]Planilha1!A$4:P$271,16,FALSE)</f>
        <v>1717724.57</v>
      </c>
      <c r="I133" s="18">
        <v>13884440.26</v>
      </c>
      <c r="J133" s="11">
        <f>VLOOKUP(A133,'[3]População das EFPC - detalhada'!A$1:F$259,5,FALSE)</f>
        <v>3875</v>
      </c>
      <c r="K133" s="11">
        <f>VLOOKUP(A133,'[3]População das EFPC - detalhada'!A$1:F$259,3,FALSE)</f>
        <v>29</v>
      </c>
      <c r="L133" s="11">
        <f>VLOOKUP(A133,'[3]População das EFPC - detalhada'!A$1:F$259,4,FALSE)</f>
        <v>22</v>
      </c>
      <c r="M133" s="12">
        <v>1</v>
      </c>
      <c r="N133" s="9">
        <v>103</v>
      </c>
      <c r="O133" s="16" t="str">
        <f>VLOOKUP(A133,[4]Dados_EFPC!A$1:O$273,15,FALSE)</f>
        <v>http://www.jusprev.org.br</v>
      </c>
    </row>
    <row r="134" spans="1:15" ht="15" customHeight="1" x14ac:dyDescent="0.3">
      <c r="A134" s="2" t="s">
        <v>120</v>
      </c>
      <c r="B134" s="2" t="s">
        <v>551</v>
      </c>
      <c r="C134" s="2" t="s">
        <v>552</v>
      </c>
      <c r="D134" s="3" t="s">
        <v>268</v>
      </c>
      <c r="E134" s="3" t="s">
        <v>269</v>
      </c>
      <c r="F134" s="23">
        <f>VLOOKUP(A134,[1]Planilha3!A$4:B$274,2,FALSE)</f>
        <v>731132377.36000001</v>
      </c>
      <c r="G134" s="18">
        <f>VLOOKUP(A134,[2]Planilha1!A$4:N$271,14,)</f>
        <v>53226144.950000003</v>
      </c>
      <c r="H134" s="18">
        <f>VLOOKUP(A134,[2]Planilha1!A$4:P$271,16,FALSE)</f>
        <v>25674951.169999998</v>
      </c>
      <c r="I134" s="18">
        <v>6530541.8700000001</v>
      </c>
      <c r="J134" s="11">
        <f>VLOOKUP(A134,'[3]População das EFPC - detalhada'!A$1:F$259,5,FALSE)</f>
        <v>7009</v>
      </c>
      <c r="K134" s="11">
        <f>VLOOKUP(A134,'[3]População das EFPC - detalhada'!A$1:F$259,3,FALSE)</f>
        <v>83</v>
      </c>
      <c r="L134" s="11">
        <f>VLOOKUP(A134,'[3]População das EFPC - detalhada'!A$1:F$259,4,FALSE)</f>
        <v>6</v>
      </c>
      <c r="M134" s="12">
        <v>1</v>
      </c>
      <c r="N134" s="9">
        <v>16</v>
      </c>
      <c r="O134" s="16" t="str">
        <f>VLOOKUP(A134,[4]Dados_EFPC!A$1:O$273,15,FALSE)</f>
        <v>http://www.kpmg.com.br/kpmgprevlogin.asp</v>
      </c>
    </row>
    <row r="135" spans="1:15" x14ac:dyDescent="0.3">
      <c r="A135" s="2" t="s">
        <v>121</v>
      </c>
      <c r="B135" s="2" t="s">
        <v>553</v>
      </c>
      <c r="C135" s="2" t="s">
        <v>554</v>
      </c>
      <c r="D135" s="3" t="s">
        <v>268</v>
      </c>
      <c r="E135" s="3" t="s">
        <v>269</v>
      </c>
      <c r="F135" s="23">
        <f>VLOOKUP(A135,[1]Planilha3!A$4:B$274,2,FALSE)</f>
        <v>390883072.17000002</v>
      </c>
      <c r="G135" s="18">
        <f>VLOOKUP(A135,[2]Planilha1!A$4:N$271,14,)</f>
        <v>8692773.8599999994</v>
      </c>
      <c r="H135" s="18">
        <f>VLOOKUP(A135,[2]Planilha1!A$4:P$271,16,FALSE)</f>
        <v>10901535.189999999</v>
      </c>
      <c r="I135" s="18">
        <v>769341.33</v>
      </c>
      <c r="J135" s="11">
        <f>VLOOKUP(A135,'[3]População das EFPC - detalhada'!A$1:F$259,5,FALSE)</f>
        <v>643</v>
      </c>
      <c r="K135" s="11">
        <f>VLOOKUP(A135,'[3]População das EFPC - detalhada'!A$1:F$259,3,FALSE)</f>
        <v>244</v>
      </c>
      <c r="L135" s="11">
        <f>VLOOKUP(A135,'[3]População das EFPC - detalhada'!A$1:F$259,4,FALSE)</f>
        <v>38</v>
      </c>
      <c r="M135" s="12">
        <v>1</v>
      </c>
      <c r="N135" s="9">
        <v>2</v>
      </c>
      <c r="O135" s="16" t="str">
        <f>VLOOKUP(A135,[4]Dados_EFPC!A$1:O$273,15,FALSE)</f>
        <v>Sem site</v>
      </c>
    </row>
    <row r="136" spans="1:15" x14ac:dyDescent="0.3">
      <c r="A136" s="2" t="s">
        <v>122</v>
      </c>
      <c r="B136" s="2" t="s">
        <v>555</v>
      </c>
      <c r="C136" s="2" t="s">
        <v>556</v>
      </c>
      <c r="D136" s="3" t="s">
        <v>829</v>
      </c>
      <c r="E136" s="3" t="s">
        <v>269</v>
      </c>
      <c r="F136" s="23">
        <f>VLOOKUP(A136,[1]Planilha3!A$4:B$274,2,FALSE)</f>
        <v>203358708.40000001</v>
      </c>
      <c r="G136" s="18">
        <f>VLOOKUP(A136,[2]Planilha1!A$4:N$271,14,)</f>
        <v>7855825.6799999997</v>
      </c>
      <c r="H136" s="18">
        <f>VLOOKUP(A136,[2]Planilha1!A$4:P$271,16,FALSE)</f>
        <v>2534314.36</v>
      </c>
      <c r="I136" s="18">
        <v>11293886.32</v>
      </c>
      <c r="J136" s="11">
        <f>VLOOKUP(A136,'[3]População das EFPC - detalhada'!A$1:F$259,5,FALSE)</f>
        <v>4163</v>
      </c>
      <c r="K136" s="11">
        <f>VLOOKUP(A136,'[3]População das EFPC - detalhada'!A$1:F$259,3,FALSE)</f>
        <v>63</v>
      </c>
      <c r="L136" s="11">
        <f>VLOOKUP(A136,'[3]População das EFPC - detalhada'!A$1:F$259,4,FALSE)</f>
        <v>19</v>
      </c>
      <c r="M136" s="12">
        <v>6</v>
      </c>
      <c r="N136" s="9">
        <v>41</v>
      </c>
      <c r="O136" s="16" t="str">
        <f>VLOOKUP(A136,[4]Dados_EFPC!A$1:O$273,15,FALSE)</f>
        <v>https://maisfuturo.com.br/</v>
      </c>
    </row>
    <row r="137" spans="1:15" x14ac:dyDescent="0.3">
      <c r="A137" s="2" t="s">
        <v>123</v>
      </c>
      <c r="B137" s="2" t="s">
        <v>557</v>
      </c>
      <c r="C137" s="2" t="s">
        <v>558</v>
      </c>
      <c r="D137" s="3" t="s">
        <v>268</v>
      </c>
      <c r="E137" s="3" t="s">
        <v>269</v>
      </c>
      <c r="F137" s="23">
        <f>VLOOKUP(A137,[1]Planilha3!A$4:B$274,2,FALSE)</f>
        <v>935863996.48000002</v>
      </c>
      <c r="G137" s="18">
        <f>VLOOKUP(A137,[2]Planilha1!A$4:N$271,14,)</f>
        <v>22856357.5</v>
      </c>
      <c r="H137" s="18">
        <f>VLOOKUP(A137,[2]Planilha1!A$4:P$271,16,FALSE)</f>
        <v>13416873.57</v>
      </c>
      <c r="I137" s="18">
        <v>5411982.8099999996</v>
      </c>
      <c r="J137" s="11">
        <f>VLOOKUP(A137,'[3]População das EFPC - detalhada'!A$1:F$259,5,FALSE)</f>
        <v>1159</v>
      </c>
      <c r="K137" s="11">
        <f>VLOOKUP(A137,'[3]População das EFPC - detalhada'!A$1:F$259,3,FALSE)</f>
        <v>189</v>
      </c>
      <c r="L137" s="11">
        <f>VLOOKUP(A137,'[3]População das EFPC - detalhada'!A$1:F$259,4,FALSE)</f>
        <v>11</v>
      </c>
      <c r="M137" s="12">
        <v>4</v>
      </c>
      <c r="N137" s="9">
        <v>4</v>
      </c>
      <c r="O137" s="16" t="str">
        <f>VLOOKUP(A137,[4]Dados_EFPC!A$1:O$273,15,FALSE)</f>
        <v>WWW.MAISVIDAPREV.ORG.BR</v>
      </c>
    </row>
    <row r="138" spans="1:15" x14ac:dyDescent="0.3">
      <c r="A138" s="2" t="s">
        <v>124</v>
      </c>
      <c r="B138" s="2" t="s">
        <v>559</v>
      </c>
      <c r="C138" s="2" t="s">
        <v>560</v>
      </c>
      <c r="D138" s="3" t="s">
        <v>268</v>
      </c>
      <c r="E138" s="3" t="s">
        <v>269</v>
      </c>
      <c r="F138" s="23">
        <f>VLOOKUP(A138,[1]Planilha3!A$4:B$274,2,FALSE)</f>
        <v>4510736.4000000004</v>
      </c>
      <c r="G138" s="18">
        <f>VLOOKUP(A138,[2]Planilha1!A$4:N$271,14,)</f>
        <v>0</v>
      </c>
      <c r="H138" s="18">
        <f>VLOOKUP(A138,[2]Planilha1!A$4:P$271,16,FALSE)</f>
        <v>0</v>
      </c>
      <c r="I138" s="18">
        <v>0</v>
      </c>
      <c r="J138" s="11">
        <v>0</v>
      </c>
      <c r="K138" s="11">
        <v>0</v>
      </c>
      <c r="L138" s="11">
        <v>0</v>
      </c>
      <c r="M138" s="12">
        <v>1</v>
      </c>
      <c r="N138" s="9">
        <v>0</v>
      </c>
      <c r="O138" s="16" t="str">
        <f>VLOOKUP(A138,[4]Dados_EFPC!A$1:O$273,15,FALSE)</f>
        <v>Sem site</v>
      </c>
    </row>
    <row r="139" spans="1:15" x14ac:dyDescent="0.3">
      <c r="A139" s="2" t="s">
        <v>125</v>
      </c>
      <c r="B139" s="2" t="s">
        <v>561</v>
      </c>
      <c r="C139" s="2" t="s">
        <v>562</v>
      </c>
      <c r="D139" s="3" t="s">
        <v>833</v>
      </c>
      <c r="E139" s="3" t="s">
        <v>269</v>
      </c>
      <c r="F139" s="23">
        <f>VLOOKUP(A139,[1]Planilha3!A$4:B$274,2,FALSE)</f>
        <v>492285510.02999997</v>
      </c>
      <c r="G139" s="18">
        <f>VLOOKUP(A139,[2]Planilha1!A$4:N$271,14,)</f>
        <v>9786679.8200000003</v>
      </c>
      <c r="H139" s="18">
        <f>VLOOKUP(A139,[2]Planilha1!A$4:P$271,16,FALSE)</f>
        <v>19446722.849999998</v>
      </c>
      <c r="I139" s="18">
        <v>6827297.8100000005</v>
      </c>
      <c r="J139" s="11">
        <f>VLOOKUP(A139,'[3]População das EFPC - detalhada'!A$1:F$259,5,FALSE)</f>
        <v>8476</v>
      </c>
      <c r="K139" s="11">
        <f>VLOOKUP(A139,'[3]População das EFPC - detalhada'!A$1:F$259,3,FALSE)</f>
        <v>236</v>
      </c>
      <c r="L139" s="11">
        <f>VLOOKUP(A139,'[3]População das EFPC - detalhada'!A$1:F$259,4,FALSE)</f>
        <v>18</v>
      </c>
      <c r="M139" s="12">
        <v>3</v>
      </c>
      <c r="N139" s="9">
        <v>8</v>
      </c>
      <c r="O139" s="16" t="str">
        <f>VLOOKUP(A139,[4]Dados_EFPC!A$1:O$273,15,FALSE)</f>
        <v>WWW.MARCOPREV.COM.BR</v>
      </c>
    </row>
    <row r="140" spans="1:15" x14ac:dyDescent="0.3">
      <c r="A140" s="2" t="s">
        <v>126</v>
      </c>
      <c r="B140" s="2" t="s">
        <v>563</v>
      </c>
      <c r="C140" s="2" t="s">
        <v>564</v>
      </c>
      <c r="D140" s="3" t="s">
        <v>826</v>
      </c>
      <c r="E140" s="3" t="s">
        <v>269</v>
      </c>
      <c r="F140" s="23">
        <f>VLOOKUP(A140,[1]Planilha3!A$4:B$274,2,FALSE)</f>
        <v>467235739.30000001</v>
      </c>
      <c r="G140" s="18">
        <f>VLOOKUP(A140,[2]Planilha1!A$4:N$271,14,)</f>
        <v>16632850.880000001</v>
      </c>
      <c r="H140" s="18">
        <f>VLOOKUP(A140,[2]Planilha1!A$4:P$271,16,FALSE)</f>
        <v>18656496.23</v>
      </c>
      <c r="I140" s="18">
        <v>3953813.75</v>
      </c>
      <c r="J140" s="11">
        <f>VLOOKUP(A140,'[3]População das EFPC - detalhada'!A$1:F$259,5,FALSE)</f>
        <v>5835</v>
      </c>
      <c r="K140" s="11">
        <f>VLOOKUP(A140,'[3]População das EFPC - detalhada'!A$1:F$259,3,FALSE)</f>
        <v>250</v>
      </c>
      <c r="L140" s="11">
        <f>VLOOKUP(A140,'[3]População das EFPC - detalhada'!A$1:F$259,4,FALSE)</f>
        <v>25</v>
      </c>
      <c r="M140" s="12">
        <v>1</v>
      </c>
      <c r="N140" s="9">
        <v>12</v>
      </c>
      <c r="O140" s="16" t="str">
        <f>VLOOKUP(A140,[4]Dados_EFPC!A$1:O$273,15,FALSE)</f>
        <v>WWW.MAUAPREV.COM.BR</v>
      </c>
    </row>
    <row r="141" spans="1:15" x14ac:dyDescent="0.3">
      <c r="A141" s="2" t="s">
        <v>127</v>
      </c>
      <c r="B141" s="2" t="s">
        <v>565</v>
      </c>
      <c r="C141" s="2" t="s">
        <v>566</v>
      </c>
      <c r="D141" s="3" t="s">
        <v>268</v>
      </c>
      <c r="E141" s="3" t="s">
        <v>269</v>
      </c>
      <c r="F141" s="23">
        <f>VLOOKUP(A141,[1]Planilha3!A$4:B$274,2,FALSE)</f>
        <v>1276230010.1199999</v>
      </c>
      <c r="G141" s="18">
        <f>VLOOKUP(A141,[2]Planilha1!A$4:N$271,14,)</f>
        <v>27005574.109999999</v>
      </c>
      <c r="H141" s="18">
        <f>VLOOKUP(A141,[2]Planilha1!A$4:P$271,16,FALSE)</f>
        <v>44000682.420000002</v>
      </c>
      <c r="I141" s="18">
        <v>1951430.25</v>
      </c>
      <c r="J141" s="11">
        <f>VLOOKUP(A141,'[3]População das EFPC - detalhada'!A$1:F$259,5,FALSE)</f>
        <v>10519</v>
      </c>
      <c r="K141" s="11">
        <f>VLOOKUP(A141,'[3]População das EFPC - detalhada'!A$1:F$259,3,FALSE)</f>
        <v>1473</v>
      </c>
      <c r="L141" s="11">
        <f>VLOOKUP(A141,'[3]População das EFPC - detalhada'!A$1:F$259,4,FALSE)</f>
        <v>112</v>
      </c>
      <c r="M141" s="12">
        <v>1</v>
      </c>
      <c r="N141" s="9">
        <v>5</v>
      </c>
      <c r="O141" s="16" t="str">
        <f>VLOOKUP(A141,[4]Dados_EFPC!A$1:O$273,15,FALSE)</f>
        <v>http://www.mbprevidencia.com.br</v>
      </c>
    </row>
    <row r="142" spans="1:15" ht="15" customHeight="1" x14ac:dyDescent="0.3">
      <c r="A142" s="2" t="s">
        <v>128</v>
      </c>
      <c r="B142" s="2" t="s">
        <v>567</v>
      </c>
      <c r="C142" s="2" t="s">
        <v>568</v>
      </c>
      <c r="D142" s="3" t="s">
        <v>825</v>
      </c>
      <c r="E142" s="3" t="s">
        <v>269</v>
      </c>
      <c r="F142" s="23">
        <f>VLOOKUP(A142,[1]Planilha3!A$4:B$274,2,FALSE)</f>
        <v>51034772.530000001</v>
      </c>
      <c r="G142" s="18">
        <f>VLOOKUP(A142,[2]Planilha1!A$4:N$271,14,)</f>
        <v>0</v>
      </c>
      <c r="H142" s="18">
        <f>VLOOKUP(A142,[2]Planilha1!A$4:P$271,16,FALSE)</f>
        <v>0</v>
      </c>
      <c r="I142" s="18">
        <v>86140.43</v>
      </c>
      <c r="J142" s="11">
        <v>0</v>
      </c>
      <c r="K142" s="11">
        <v>0</v>
      </c>
      <c r="L142" s="11">
        <v>0</v>
      </c>
      <c r="M142" s="12">
        <v>2</v>
      </c>
      <c r="N142" s="9">
        <v>12</v>
      </c>
      <c r="O142" s="16" t="str">
        <f>VLOOKUP(A142,[4]Dados_EFPC!A$1:O$273,15,FALSE)</f>
        <v>www.mendesprev.org.br</v>
      </c>
    </row>
    <row r="143" spans="1:15" x14ac:dyDescent="0.3">
      <c r="A143" s="2" t="s">
        <v>129</v>
      </c>
      <c r="B143" s="2" t="s">
        <v>569</v>
      </c>
      <c r="C143" s="2" t="s">
        <v>570</v>
      </c>
      <c r="D143" s="3" t="s">
        <v>268</v>
      </c>
      <c r="E143" s="3" t="s">
        <v>269</v>
      </c>
      <c r="F143" s="23">
        <f>VLOOKUP(A143,[1]Planilha3!A$4:B$274,2,FALSE)</f>
        <v>463711774.95999998</v>
      </c>
      <c r="G143" s="18">
        <f>VLOOKUP(A143,[2]Planilha1!A$4:N$271,14,)</f>
        <v>30347289.59</v>
      </c>
      <c r="H143" s="18">
        <f>VLOOKUP(A143,[2]Planilha1!A$4:P$271,16,FALSE)</f>
        <v>7432258.6999999993</v>
      </c>
      <c r="I143" s="18">
        <v>4042490.12</v>
      </c>
      <c r="J143" s="11">
        <f>VLOOKUP(A143,'[3]População das EFPC - detalhada'!A$1:F$259,5,FALSE)</f>
        <v>3558</v>
      </c>
      <c r="K143" s="11">
        <f>VLOOKUP(A143,'[3]População das EFPC - detalhada'!A$1:F$259,3,FALSE)</f>
        <v>74</v>
      </c>
      <c r="L143" s="11">
        <f>VLOOKUP(A143,'[3]População das EFPC - detalhada'!A$1:F$259,4,FALSE)</f>
        <v>1</v>
      </c>
      <c r="M143" s="12">
        <v>5</v>
      </c>
      <c r="N143" s="9">
        <v>7</v>
      </c>
      <c r="O143" s="16" t="str">
        <f>VLOOKUP(A143,[4]Dados_EFPC!A$1:O$273,15,FALSE)</f>
        <v>http://www.mercerprev.com.br/mercerprev/</v>
      </c>
    </row>
    <row r="144" spans="1:15" x14ac:dyDescent="0.3">
      <c r="A144" s="2" t="s">
        <v>130</v>
      </c>
      <c r="B144" s="2" t="s">
        <v>571</v>
      </c>
      <c r="C144" s="2" t="s">
        <v>572</v>
      </c>
      <c r="D144" s="3" t="s">
        <v>268</v>
      </c>
      <c r="E144" s="3" t="s">
        <v>844</v>
      </c>
      <c r="F144" s="23">
        <f>VLOOKUP(A144,[1]Planilha3!A$4:B$274,2,FALSE)</f>
        <v>4026750811.3000002</v>
      </c>
      <c r="G144" s="18">
        <f>VLOOKUP(A144,[2]Planilha1!A$4:N$271,14,)</f>
        <v>74788622.170000002</v>
      </c>
      <c r="H144" s="18">
        <f>VLOOKUP(A144,[2]Planilha1!A$4:P$271,16,FALSE)</f>
        <v>130425209.29000001</v>
      </c>
      <c r="I144" s="18">
        <v>37525216.739999995</v>
      </c>
      <c r="J144" s="11">
        <f>VLOOKUP(A144,'[3]População das EFPC - detalhada'!A$1:F$259,5,FALSE)</f>
        <v>7758</v>
      </c>
      <c r="K144" s="11">
        <f>VLOOKUP(A144,'[3]População das EFPC - detalhada'!A$1:F$259,3,FALSE)</f>
        <v>3816</v>
      </c>
      <c r="L144" s="11">
        <f>VLOOKUP(A144,'[3]População das EFPC - detalhada'!A$1:F$259,4,FALSE)</f>
        <v>856</v>
      </c>
      <c r="M144" s="12">
        <v>4</v>
      </c>
      <c r="N144" s="9">
        <v>5</v>
      </c>
      <c r="O144" s="16" t="str">
        <f>VLOOKUP(A144,[4]Dados_EFPC!A$1:O$273,15,FALSE)</f>
        <v>http://www.metrus.org.br</v>
      </c>
    </row>
    <row r="145" spans="1:15" x14ac:dyDescent="0.3">
      <c r="A145" s="2" t="s">
        <v>283</v>
      </c>
      <c r="B145" s="2" t="s">
        <v>573</v>
      </c>
      <c r="C145" s="2" t="s">
        <v>574</v>
      </c>
      <c r="D145" s="3" t="s">
        <v>268</v>
      </c>
      <c r="E145" s="3" t="s">
        <v>269</v>
      </c>
      <c r="F145" s="23">
        <f>VLOOKUP(A145,[1]Planilha3!A$4:B$274,2,FALSE)</f>
        <v>62048112.600000001</v>
      </c>
      <c r="G145" s="18">
        <f>VLOOKUP(A145,[2]Planilha1!A$4:N$271,14,)</f>
        <v>2486925.12</v>
      </c>
      <c r="H145" s="18">
        <f>VLOOKUP(A145,[2]Planilha1!A$4:P$271,16,FALSE)</f>
        <v>649299.99</v>
      </c>
      <c r="I145" s="18">
        <v>2620939.5299999998</v>
      </c>
      <c r="J145" s="11">
        <f>VLOOKUP(A145,'[3]População das EFPC - detalhada'!A$1:F$259,5,FALSE)</f>
        <v>2192</v>
      </c>
      <c r="K145" s="11">
        <f>VLOOKUP(A145,'[3]População das EFPC - detalhada'!A$1:F$259,3,FALSE)</f>
        <v>29</v>
      </c>
      <c r="L145" s="11">
        <f>VLOOKUP(A145,'[3]População das EFPC - detalhada'!A$1:F$259,4,FALSE)</f>
        <v>5</v>
      </c>
      <c r="M145" s="12">
        <v>1</v>
      </c>
      <c r="N145" s="9">
        <v>4</v>
      </c>
      <c r="O145" s="16" t="e">
        <f>VLOOKUP(A145,[4]Dados_EFPC!A$1:O$273,15,FALSE)</f>
        <v>#N/A</v>
      </c>
    </row>
    <row r="146" spans="1:15" x14ac:dyDescent="0.3">
      <c r="A146" s="2" t="s">
        <v>131</v>
      </c>
      <c r="B146" s="2" t="s">
        <v>575</v>
      </c>
      <c r="C146" s="2" t="s">
        <v>576</v>
      </c>
      <c r="D146" s="3" t="s">
        <v>826</v>
      </c>
      <c r="E146" s="3" t="s">
        <v>269</v>
      </c>
      <c r="F146" s="23">
        <f>VLOOKUP(A146,[1]Planilha3!A$4:B$274,2,FALSE)</f>
        <v>135330954.03999999</v>
      </c>
      <c r="G146" s="18">
        <f>VLOOKUP(A146,[2]Planilha1!A$4:N$271,14,)</f>
        <v>18677498.539999999</v>
      </c>
      <c r="H146" s="18">
        <f>VLOOKUP(A146,[2]Planilha1!A$4:P$271,16,FALSE)</f>
        <v>1761853.27</v>
      </c>
      <c r="I146" s="18">
        <v>5859915.2700000005</v>
      </c>
      <c r="J146" s="11">
        <f>VLOOKUP(A146,'[3]População das EFPC - detalhada'!A$1:F$259,5,FALSE)</f>
        <v>3158</v>
      </c>
      <c r="K146" s="11">
        <f>VLOOKUP(A146,'[3]População das EFPC - detalhada'!A$1:F$259,3,FALSE)</f>
        <v>25</v>
      </c>
      <c r="L146" s="11">
        <f>VLOOKUP(A146,'[3]População das EFPC - detalhada'!A$1:F$259,4,FALSE)</f>
        <v>8</v>
      </c>
      <c r="M146" s="12">
        <v>9</v>
      </c>
      <c r="N146" s="9">
        <v>84</v>
      </c>
      <c r="O146" s="16" t="str">
        <f>VLOOKUP(A146,[4]Dados_EFPC!A$1:O$273,15,FALSE)</f>
        <v>WWW.MONGERAL.COM.BR</v>
      </c>
    </row>
    <row r="147" spans="1:15" x14ac:dyDescent="0.3">
      <c r="A147" s="2" t="s">
        <v>132</v>
      </c>
      <c r="B147" s="2" t="s">
        <v>577</v>
      </c>
      <c r="C147" s="2" t="s">
        <v>578</v>
      </c>
      <c r="D147" s="3" t="s">
        <v>268</v>
      </c>
      <c r="E147" s="3" t="s">
        <v>269</v>
      </c>
      <c r="F147" s="23">
        <f>VLOOKUP(A147,[1]Planilha3!A$4:B$274,2,FALSE)</f>
        <v>756966545.80999994</v>
      </c>
      <c r="G147" s="18">
        <f>VLOOKUP(A147,[2]Planilha1!A$4:N$271,14,)</f>
        <v>25099178.309999999</v>
      </c>
      <c r="H147" s="18">
        <f>VLOOKUP(A147,[2]Planilha1!A$4:P$271,16,FALSE)</f>
        <v>13869582.84</v>
      </c>
      <c r="I147" s="18">
        <v>19806613.690000001</v>
      </c>
      <c r="J147" s="11">
        <f>VLOOKUP(A147,'[3]População das EFPC - detalhada'!A$1:F$259,5,FALSE)</f>
        <v>1444</v>
      </c>
      <c r="K147" s="11">
        <f>VLOOKUP(A147,'[3]População das EFPC - detalhada'!A$1:F$259,3,FALSE)</f>
        <v>280</v>
      </c>
      <c r="L147" s="11">
        <f>VLOOKUP(A147,'[3]População das EFPC - detalhada'!A$1:F$259,4,FALSE)</f>
        <v>5</v>
      </c>
      <c r="M147" s="12">
        <v>1</v>
      </c>
      <c r="N147" s="9">
        <v>7</v>
      </c>
      <c r="O147" s="16" t="str">
        <f>VLOOKUP(A147,[4]Dados_EFPC!A$1:O$273,15,FALSE)</f>
        <v>http://www.msdprev.com.br</v>
      </c>
    </row>
    <row r="148" spans="1:15" x14ac:dyDescent="0.3">
      <c r="A148" s="2" t="s">
        <v>133</v>
      </c>
      <c r="B148" s="2" t="s">
        <v>579</v>
      </c>
      <c r="C148" s="2" t="s">
        <v>580</v>
      </c>
      <c r="D148" s="3" t="s">
        <v>268</v>
      </c>
      <c r="E148" s="3" t="s">
        <v>269</v>
      </c>
      <c r="F148" s="23">
        <f>VLOOKUP(A148,[1]Planilha3!A$4:B$274,2,FALSE)</f>
        <v>9729439857.1200008</v>
      </c>
      <c r="G148" s="18">
        <f>VLOOKUP(A148,[2]Planilha1!A$4:N$271,14,)</f>
        <v>261217837.19999999</v>
      </c>
      <c r="H148" s="18">
        <f>VLOOKUP(A148,[2]Planilha1!A$4:P$271,16,FALSE)</f>
        <v>412681490.49000001</v>
      </c>
      <c r="I148" s="18">
        <v>196573636.26000011</v>
      </c>
      <c r="J148" s="11">
        <f>VLOOKUP(A148,'[3]População das EFPC - detalhada'!A$1:F$259,5,FALSE)</f>
        <v>47979</v>
      </c>
      <c r="K148" s="11">
        <f>VLOOKUP(A148,'[3]População das EFPC - detalhada'!A$1:F$259,3,FALSE)</f>
        <v>6031</v>
      </c>
      <c r="L148" s="11">
        <f>VLOOKUP(A148,'[3]População das EFPC - detalhada'!A$1:F$259,4,FALSE)</f>
        <v>2513</v>
      </c>
      <c r="M148" s="12">
        <v>118</v>
      </c>
      <c r="N148" s="9">
        <v>167</v>
      </c>
      <c r="O148" s="16" t="str">
        <f>VLOOKUP(A148,[4]Dados_EFPC!A$1:O$273,15,FALSE)</f>
        <v>Sem site</v>
      </c>
    </row>
    <row r="149" spans="1:15" x14ac:dyDescent="0.3">
      <c r="A149" s="2" t="s">
        <v>134</v>
      </c>
      <c r="B149" s="2" t="s">
        <v>581</v>
      </c>
      <c r="C149" s="2" t="s">
        <v>582</v>
      </c>
      <c r="D149" s="3" t="s">
        <v>268</v>
      </c>
      <c r="E149" s="3" t="s">
        <v>843</v>
      </c>
      <c r="F149" s="23">
        <f>VLOOKUP(A149,[1]Planilha3!A$4:B$274,2,FALSE)</f>
        <v>2044386.63</v>
      </c>
      <c r="G149" s="18">
        <f>VLOOKUP(A149,[2]Planilha1!A$4:N$271,14,)</f>
        <v>142872.54999999999</v>
      </c>
      <c r="H149" s="18">
        <f>VLOOKUP(A149,[2]Planilha1!A$4:P$271,16,FALSE)</f>
        <v>13913.25</v>
      </c>
      <c r="I149" s="18">
        <v>2258178.12</v>
      </c>
      <c r="J149" s="11">
        <f>VLOOKUP(A149,'[3]População das EFPC - detalhada'!A$1:F$259,5,FALSE)</f>
        <v>27</v>
      </c>
      <c r="K149" s="11">
        <f>VLOOKUP(A149,'[3]População das EFPC - detalhada'!A$1:F$259,3,FALSE)</f>
        <v>100</v>
      </c>
      <c r="L149" s="11">
        <f>VLOOKUP(A149,'[3]População das EFPC - detalhada'!A$1:F$259,4,FALSE)</f>
        <v>19</v>
      </c>
      <c r="M149" s="12">
        <v>4</v>
      </c>
      <c r="N149" s="9">
        <v>1</v>
      </c>
      <c r="O149" s="16" t="str">
        <f>VLOOKUP(A149,[4]Dados_EFPC!A$1:O$273,15,FALSE)</f>
        <v>Sem site</v>
      </c>
    </row>
    <row r="150" spans="1:15" x14ac:dyDescent="0.3">
      <c r="A150" s="2" t="s">
        <v>135</v>
      </c>
      <c r="B150" s="2" t="s">
        <v>583</v>
      </c>
      <c r="C150" s="2" t="s">
        <v>584</v>
      </c>
      <c r="D150" s="3" t="s">
        <v>268</v>
      </c>
      <c r="E150" s="3" t="s">
        <v>269</v>
      </c>
      <c r="F150" s="23">
        <f>VLOOKUP(A150,[1]Planilha3!A$4:B$274,2,FALSE)</f>
        <v>2258530055.9400001</v>
      </c>
      <c r="G150" s="18">
        <f>VLOOKUP(A150,[2]Planilha1!A$4:N$271,14,)</f>
        <v>172488141.31</v>
      </c>
      <c r="H150" s="18">
        <f>VLOOKUP(A150,[2]Planilha1!A$4:P$271,16,FALSE)</f>
        <v>32178856.640000001</v>
      </c>
      <c r="I150" s="18">
        <v>27809022.719999995</v>
      </c>
      <c r="J150" s="11">
        <f>VLOOKUP(A150,'[3]População das EFPC - detalhada'!A$1:F$259,5,FALSE)</f>
        <v>9660</v>
      </c>
      <c r="K150" s="11">
        <f>VLOOKUP(A150,'[3]População das EFPC - detalhada'!A$1:F$259,3,FALSE)</f>
        <v>118</v>
      </c>
      <c r="L150" s="11">
        <f>VLOOKUP(A150,'[3]População das EFPC - detalhada'!A$1:F$259,4,FALSE)</f>
        <v>10</v>
      </c>
      <c r="M150" s="12">
        <v>5</v>
      </c>
      <c r="N150" s="9">
        <v>51</v>
      </c>
      <c r="O150" s="16" t="str">
        <f>VLOOKUP(A150,[4]Dados_EFPC!A$1:O$273,15,FALSE)</f>
        <v>https://www.portalprev.com.br/unimed/unimed</v>
      </c>
    </row>
    <row r="151" spans="1:15" ht="13.5" customHeight="1" x14ac:dyDescent="0.3">
      <c r="A151" s="2" t="s">
        <v>136</v>
      </c>
      <c r="B151" s="2" t="s">
        <v>585</v>
      </c>
      <c r="C151" s="2" t="s">
        <v>586</v>
      </c>
      <c r="D151" s="3" t="s">
        <v>268</v>
      </c>
      <c r="E151" s="3" t="s">
        <v>269</v>
      </c>
      <c r="F151" s="23">
        <v>0</v>
      </c>
      <c r="G151" s="18">
        <f>VLOOKUP(A151,[2]Planilha1!A$4:N$271,14,)</f>
        <v>155280795.31999999</v>
      </c>
      <c r="H151" s="18">
        <f>VLOOKUP(A151,[2]Planilha1!A$4:P$271,16,FALSE)</f>
        <v>130489403.93000001</v>
      </c>
      <c r="I151" s="18">
        <v>0</v>
      </c>
      <c r="J151" s="11">
        <f>VLOOKUP(A151,'[3]População das EFPC - detalhada'!A$1:F$259,5,FALSE)</f>
        <v>64107</v>
      </c>
      <c r="K151" s="11">
        <f>VLOOKUP(A151,'[3]População das EFPC - detalhada'!A$1:F$259,3,FALSE)</f>
        <v>3495</v>
      </c>
      <c r="L151" s="11">
        <f>VLOOKUP(A151,'[3]População das EFPC - detalhada'!A$1:F$259,4,FALSE)</f>
        <v>350</v>
      </c>
      <c r="M151" s="12">
        <v>26</v>
      </c>
      <c r="N151" s="9">
        <v>137</v>
      </c>
      <c r="O151" s="16" t="str">
        <f>VLOOKUP(A151,[4]Dados_EFPC!A$1:O$273,15,FALSE)</f>
        <v>WWW.BRADESCOPREVIDENCIA.COM.BR/MULTIPENSIONS/</v>
      </c>
    </row>
    <row r="152" spans="1:15" x14ac:dyDescent="0.3">
      <c r="A152" s="2" t="s">
        <v>137</v>
      </c>
      <c r="B152" s="2" t="s">
        <v>587</v>
      </c>
      <c r="C152" s="2" t="s">
        <v>588</v>
      </c>
      <c r="D152" s="3" t="s">
        <v>268</v>
      </c>
      <c r="E152" s="3" t="s">
        <v>269</v>
      </c>
      <c r="F152" s="23">
        <f>VLOOKUP(A152,[1]Planilha3!A$4:B$274,2,FALSE)</f>
        <v>2761621819.98</v>
      </c>
      <c r="G152" s="18">
        <f>VLOOKUP(A152,[2]Planilha1!A$4:N$271,14,)</f>
        <v>63130452.260000005</v>
      </c>
      <c r="H152" s="18">
        <f>VLOOKUP(A152,[2]Planilha1!A$4:P$271,16,FALSE)</f>
        <v>82818770.689999998</v>
      </c>
      <c r="I152" s="18">
        <v>16761426.890000001</v>
      </c>
      <c r="J152" s="11">
        <f>VLOOKUP(A152,'[3]População das EFPC - detalhada'!A$1:F$259,5,FALSE)</f>
        <v>21448</v>
      </c>
      <c r="K152" s="11">
        <f>VLOOKUP(A152,'[3]População das EFPC - detalhada'!A$1:F$259,3,FALSE)</f>
        <v>999</v>
      </c>
      <c r="L152" s="11">
        <f>VLOOKUP(A152,'[3]População das EFPC - detalhada'!A$1:F$259,4,FALSE)</f>
        <v>112</v>
      </c>
      <c r="M152" s="12">
        <v>4</v>
      </c>
      <c r="N152" s="9">
        <v>4</v>
      </c>
      <c r="O152" s="16" t="str">
        <f>VLOOKUP(A152,[4]Dados_EFPC!A$1:O$273,15,FALSE)</f>
        <v>MULTIPLAPREV.COM.BR</v>
      </c>
    </row>
    <row r="153" spans="1:15" x14ac:dyDescent="0.3">
      <c r="A153" s="2" t="s">
        <v>138</v>
      </c>
      <c r="B153" s="2" t="s">
        <v>589</v>
      </c>
      <c r="C153" s="2" t="s">
        <v>590</v>
      </c>
      <c r="D153" s="3" t="s">
        <v>268</v>
      </c>
      <c r="E153" s="3" t="s">
        <v>269</v>
      </c>
      <c r="F153" s="23">
        <f>VLOOKUP(A153,[1]Planilha3!A$4:B$274,2,FALSE)</f>
        <v>11596358805.01</v>
      </c>
      <c r="G153" s="18">
        <f>VLOOKUP(A153,[2]Planilha1!A$4:N$271,14,)</f>
        <v>452097863.25999999</v>
      </c>
      <c r="H153" s="18">
        <f>VLOOKUP(A153,[2]Planilha1!A$4:P$271,16,FALSE)</f>
        <v>239587217.42000002</v>
      </c>
      <c r="I153" s="18">
        <v>256434749.64000008</v>
      </c>
      <c r="J153" s="11">
        <f>VLOOKUP(A153,'[3]População das EFPC - detalhada'!A$1:F$259,5,FALSE)</f>
        <v>64515</v>
      </c>
      <c r="K153" s="11">
        <f>VLOOKUP(A153,'[3]População das EFPC - detalhada'!A$1:F$259,3,FALSE)</f>
        <v>3975</v>
      </c>
      <c r="L153" s="11">
        <f>VLOOKUP(A153,'[3]População das EFPC - detalhada'!A$1:F$259,4,FALSE)</f>
        <v>365</v>
      </c>
      <c r="M153" s="12">
        <v>94</v>
      </c>
      <c r="N153" s="9">
        <v>155</v>
      </c>
      <c r="O153" s="16" t="str">
        <f>VLOOKUP(A153,[4]Dados_EFPC!A$1:O$273,15,FALSE)</f>
        <v>https://www.metlife.com.br</v>
      </c>
    </row>
    <row r="154" spans="1:15" x14ac:dyDescent="0.3">
      <c r="A154" s="2" t="s">
        <v>278</v>
      </c>
      <c r="B154" s="2" t="s">
        <v>591</v>
      </c>
      <c r="C154" s="2" t="s">
        <v>592</v>
      </c>
      <c r="D154" s="3" t="s">
        <v>268</v>
      </c>
      <c r="E154" s="3" t="s">
        <v>843</v>
      </c>
      <c r="F154" s="23">
        <f>VLOOKUP(A154,[1]Planilha3!A$4:B$274,2,FALSE)</f>
        <v>171634952.46000001</v>
      </c>
      <c r="G154" s="18">
        <f>VLOOKUP(A154,[2]Planilha1!A$4:N$271,14,)</f>
        <v>12244321.67</v>
      </c>
      <c r="H154" s="18">
        <f>VLOOKUP(A154,[2]Planilha1!A$4:P$271,16,FALSE)</f>
        <v>9158795.8100000005</v>
      </c>
      <c r="I154" s="18">
        <v>4733294.2300000004</v>
      </c>
      <c r="J154" s="11">
        <f>VLOOKUP(A154,'[3]População das EFPC - detalhada'!A$1:F$259,5,FALSE)</f>
        <v>10194</v>
      </c>
      <c r="K154" s="11">
        <f>VLOOKUP(A154,'[3]População das EFPC - detalhada'!A$1:F$259,3,FALSE)</f>
        <v>0</v>
      </c>
      <c r="L154" s="11">
        <f>VLOOKUP(A154,'[3]População das EFPC - detalhada'!A$1:F$259,4,FALSE)</f>
        <v>0</v>
      </c>
      <c r="M154" s="12">
        <v>3</v>
      </c>
      <c r="N154" s="9">
        <v>5</v>
      </c>
      <c r="O154" s="16" t="str">
        <f>VLOOKUP(A154,[4]Dados_EFPC!A$1:O$273,15,FALSE)</f>
        <v>Sem site</v>
      </c>
    </row>
    <row r="155" spans="1:15" x14ac:dyDescent="0.3">
      <c r="A155" s="2" t="s">
        <v>139</v>
      </c>
      <c r="B155" s="2" t="s">
        <v>593</v>
      </c>
      <c r="C155" s="2" t="s">
        <v>594</v>
      </c>
      <c r="D155" s="3" t="s">
        <v>827</v>
      </c>
      <c r="E155" s="3" t="s">
        <v>269</v>
      </c>
      <c r="F155" s="23">
        <f>VLOOKUP(A155,[1]Planilha3!A$4:B$274,2,FALSE)</f>
        <v>3805626223.8099999</v>
      </c>
      <c r="G155" s="18">
        <f>VLOOKUP(A155,[2]Planilha1!A$4:N$271,14,)</f>
        <v>104501188.39</v>
      </c>
      <c r="H155" s="18">
        <f>VLOOKUP(A155,[2]Planilha1!A$4:P$271,16,FALSE)</f>
        <v>205768836.95000002</v>
      </c>
      <c r="I155" s="18">
        <v>25825986.550000001</v>
      </c>
      <c r="J155" s="11">
        <v>0</v>
      </c>
      <c r="K155" s="11">
        <v>0</v>
      </c>
      <c r="L155" s="11">
        <v>0</v>
      </c>
      <c r="M155" s="12">
        <v>7</v>
      </c>
      <c r="N155" s="9">
        <v>42</v>
      </c>
      <c r="O155" s="16" t="str">
        <f>VLOOKUP(A155,[4]Dados_EFPC!A$1:O$273,15,FALSE)</f>
        <v>Sem site</v>
      </c>
    </row>
    <row r="156" spans="1:15" x14ac:dyDescent="0.3">
      <c r="A156" s="2" t="s">
        <v>140</v>
      </c>
      <c r="B156" s="2" t="s">
        <v>595</v>
      </c>
      <c r="C156" s="2" t="s">
        <v>596</v>
      </c>
      <c r="D156" s="3" t="s">
        <v>826</v>
      </c>
      <c r="E156" s="3" t="s">
        <v>844</v>
      </c>
      <c r="F156" s="23">
        <f>VLOOKUP(A156,[1]Planilha3!A$4:B$274,2,FALSE)</f>
        <v>4594144220.9799995</v>
      </c>
      <c r="G156" s="18">
        <f>VLOOKUP(A156,[2]Planilha1!A$4:N$271,14,)</f>
        <v>78465529.459999993</v>
      </c>
      <c r="H156" s="18">
        <f>VLOOKUP(A156,[2]Planilha1!A$4:P$271,16,FALSE)</f>
        <v>179646244.53999999</v>
      </c>
      <c r="I156" s="18">
        <v>2102137.08</v>
      </c>
      <c r="J156" s="11">
        <f>VLOOKUP(A156,'[3]População das EFPC - detalhada'!A$1:F$259,5,FALSE)</f>
        <v>2929</v>
      </c>
      <c r="K156" s="11">
        <f>VLOOKUP(A156,'[3]População das EFPC - detalhada'!A$1:F$259,3,FALSE)</f>
        <v>1542</v>
      </c>
      <c r="L156" s="11">
        <f>VLOOKUP(A156,'[3]População das EFPC - detalhada'!A$1:F$259,4,FALSE)</f>
        <v>417</v>
      </c>
      <c r="M156" s="12">
        <v>4</v>
      </c>
      <c r="N156" s="9">
        <v>4</v>
      </c>
      <c r="O156" s="16" t="str">
        <f>VLOOKUP(A156,[4]Dados_EFPC!A$1:O$273,15,FALSE)</f>
        <v>http://www.nucleos.com.br</v>
      </c>
    </row>
    <row r="157" spans="1:15" x14ac:dyDescent="0.3">
      <c r="A157" s="2" t="s">
        <v>141</v>
      </c>
      <c r="B157" s="2" t="s">
        <v>597</v>
      </c>
      <c r="C157" s="2" t="s">
        <v>598</v>
      </c>
      <c r="D157" s="3" t="s">
        <v>839</v>
      </c>
      <c r="E157" s="3" t="s">
        <v>843</v>
      </c>
      <c r="F157" s="23">
        <f>VLOOKUP(A157,[1]Planilha3!A$4:B$274,2,FALSE)</f>
        <v>166304289.87</v>
      </c>
      <c r="G157" s="18">
        <f>VLOOKUP(A157,[2]Planilha1!A$4:N$271,14,)</f>
        <v>7956342.5199999996</v>
      </c>
      <c r="H157" s="18">
        <f>VLOOKUP(A157,[2]Planilha1!A$4:P$271,16,FALSE)</f>
        <v>2534070.88</v>
      </c>
      <c r="I157" s="18">
        <v>10293053.16</v>
      </c>
      <c r="J157" s="11">
        <f>VLOOKUP(A157,'[3]População das EFPC - detalhada'!A$1:F$259,5,FALSE)</f>
        <v>4540</v>
      </c>
      <c r="K157" s="11">
        <f>VLOOKUP(A157,'[3]População das EFPC - detalhada'!A$1:F$259,3,FALSE)</f>
        <v>55</v>
      </c>
      <c r="L157" s="11">
        <f>VLOOKUP(A157,'[3]População das EFPC - detalhada'!A$1:F$259,4,FALSE)</f>
        <v>49</v>
      </c>
      <c r="M157" s="12">
        <v>1</v>
      </c>
      <c r="N157" s="9">
        <v>4</v>
      </c>
      <c r="O157" s="16" t="str">
        <f>VLOOKUP(A157,[4]Dados_EFPC!A$1:O$273,15,FALSE)</f>
        <v>http://www.oabprevgo.org.br</v>
      </c>
    </row>
    <row r="158" spans="1:15" x14ac:dyDescent="0.3">
      <c r="A158" s="2" t="s">
        <v>142</v>
      </c>
      <c r="B158" s="2" t="s">
        <v>599</v>
      </c>
      <c r="C158" s="2" t="s">
        <v>600</v>
      </c>
      <c r="D158" s="3" t="s">
        <v>825</v>
      </c>
      <c r="E158" s="3" t="s">
        <v>843</v>
      </c>
      <c r="F158" s="23">
        <f>VLOOKUP(A158,[1]Planilha3!A$4:B$274,2,FALSE)</f>
        <v>370145234.86000001</v>
      </c>
      <c r="G158" s="18">
        <f>VLOOKUP(A158,[2]Planilha1!A$4:N$271,14,)</f>
        <v>23132269.420000002</v>
      </c>
      <c r="H158" s="18">
        <f>VLOOKUP(A158,[2]Planilha1!A$4:P$271,16,FALSE)</f>
        <v>2214890.6</v>
      </c>
      <c r="I158" s="18">
        <v>15626391.279999999</v>
      </c>
      <c r="J158" s="11">
        <f>VLOOKUP(A158,'[3]População das EFPC - detalhada'!A$1:F$259,5,FALSE)</f>
        <v>11445</v>
      </c>
      <c r="K158" s="11">
        <f>VLOOKUP(A158,'[3]População das EFPC - detalhada'!A$1:F$259,3,FALSE)</f>
        <v>65</v>
      </c>
      <c r="L158" s="11">
        <f>VLOOKUP(A158,'[3]População das EFPC - detalhada'!A$1:F$259,4,FALSE)</f>
        <v>34</v>
      </c>
      <c r="M158" s="12">
        <v>1</v>
      </c>
      <c r="N158" s="9">
        <v>22</v>
      </c>
      <c r="O158" s="16" t="str">
        <f>VLOOKUP(A158,[4]Dados_EFPC!A$1:O$273,15,FALSE)</f>
        <v>http://www.oabprev-mg.com.br</v>
      </c>
    </row>
    <row r="159" spans="1:15" x14ac:dyDescent="0.3">
      <c r="A159" s="2" t="s">
        <v>143</v>
      </c>
      <c r="B159" s="2" t="s">
        <v>601</v>
      </c>
      <c r="C159" s="2" t="s">
        <v>602</v>
      </c>
      <c r="D159" s="3" t="s">
        <v>841</v>
      </c>
      <c r="E159" s="3" t="s">
        <v>843</v>
      </c>
      <c r="F159" s="23">
        <f>VLOOKUP(A159,[1]Planilha3!A$4:B$274,2,FALSE)</f>
        <v>16536081.689999999</v>
      </c>
      <c r="G159" s="18">
        <f>VLOOKUP(A159,[2]Planilha1!A$4:N$271,14,)</f>
        <v>302849.15000000002</v>
      </c>
      <c r="H159" s="18">
        <f>VLOOKUP(A159,[2]Planilha1!A$4:P$271,16,FALSE)</f>
        <v>2115371.81</v>
      </c>
      <c r="I159" s="18">
        <v>395577.07</v>
      </c>
      <c r="J159" s="11">
        <f>VLOOKUP(A159,'[3]População das EFPC - detalhada'!A$1:F$259,5,FALSE)</f>
        <v>441</v>
      </c>
      <c r="K159" s="11">
        <f>VLOOKUP(A159,'[3]População das EFPC - detalhada'!A$1:F$259,3,FALSE)</f>
        <v>75</v>
      </c>
      <c r="L159" s="11">
        <f>VLOOKUP(A159,'[3]População das EFPC - detalhada'!A$1:F$259,4,FALSE)</f>
        <v>30</v>
      </c>
      <c r="M159" s="12">
        <v>1</v>
      </c>
      <c r="N159" s="9">
        <v>3</v>
      </c>
      <c r="O159" s="16" t="str">
        <f>VLOOKUP(A159,[4]Dados_EFPC!A$1:O$273,15,FALSE)</f>
        <v>oabprevnordeste.org.br</v>
      </c>
    </row>
    <row r="160" spans="1:15" x14ac:dyDescent="0.3">
      <c r="A160" s="2" t="s">
        <v>144</v>
      </c>
      <c r="B160" s="2" t="s">
        <v>603</v>
      </c>
      <c r="C160" s="2" t="s">
        <v>604</v>
      </c>
      <c r="D160" s="3" t="s">
        <v>829</v>
      </c>
      <c r="E160" s="3" t="s">
        <v>843</v>
      </c>
      <c r="F160" s="23">
        <f>VLOOKUP(A160,[1]Planilha3!A$4:B$274,2,FALSE)</f>
        <v>753286713.42999995</v>
      </c>
      <c r="G160" s="18">
        <f>VLOOKUP(A160,[2]Planilha1!A$4:N$271,14,)</f>
        <v>44365455.530000001</v>
      </c>
      <c r="H160" s="18">
        <f>VLOOKUP(A160,[2]Planilha1!A$4:P$271,16,FALSE)</f>
        <v>4008346.21</v>
      </c>
      <c r="I160" s="18">
        <v>28706308.010000002</v>
      </c>
      <c r="J160" s="11">
        <f>VLOOKUP(A160,'[3]População das EFPC - detalhada'!A$1:F$259,5,FALSE)</f>
        <v>18515</v>
      </c>
      <c r="K160" s="11">
        <f>VLOOKUP(A160,'[3]População das EFPC - detalhada'!A$1:F$259,3,FALSE)</f>
        <v>104</v>
      </c>
      <c r="L160" s="11">
        <f>VLOOKUP(A160,'[3]População das EFPC - detalhada'!A$1:F$259,4,FALSE)</f>
        <v>120</v>
      </c>
      <c r="M160" s="12">
        <v>1</v>
      </c>
      <c r="N160" s="9">
        <v>2</v>
      </c>
      <c r="O160" s="16" t="str">
        <f>VLOOKUP(A160,[4]Dados_EFPC!A$1:O$273,15,FALSE)</f>
        <v>http://www.oabprev-pr.org.br</v>
      </c>
    </row>
    <row r="161" spans="1:15" x14ac:dyDescent="0.3">
      <c r="A161" s="2" t="s">
        <v>145</v>
      </c>
      <c r="B161" s="2" t="s">
        <v>605</v>
      </c>
      <c r="C161" s="2" t="s">
        <v>606</v>
      </c>
      <c r="D161" s="3" t="s">
        <v>826</v>
      </c>
      <c r="E161" s="3" t="s">
        <v>843</v>
      </c>
      <c r="F161" s="23">
        <f>VLOOKUP(A161,[1]Planilha3!A$4:B$274,2,FALSE)</f>
        <v>59529973.780000001</v>
      </c>
      <c r="G161" s="18">
        <f>VLOOKUP(A161,[2]Planilha1!A$4:N$271,14,)</f>
        <v>5915937.0299999993</v>
      </c>
      <c r="H161" s="18">
        <f>VLOOKUP(A161,[2]Planilha1!A$4:P$271,16,FALSE)</f>
        <v>384890.55</v>
      </c>
      <c r="I161" s="18">
        <v>0</v>
      </c>
      <c r="J161" s="11">
        <f>VLOOKUP(A161,'[3]População das EFPC - detalhada'!A$1:F$259,5,FALSE)</f>
        <v>4656</v>
      </c>
      <c r="K161" s="11">
        <f>VLOOKUP(A161,'[3]População das EFPC - detalhada'!A$1:F$259,3,FALSE)</f>
        <v>14</v>
      </c>
      <c r="L161" s="11">
        <f>VLOOKUP(A161,'[3]População das EFPC - detalhada'!A$1:F$259,4,FALSE)</f>
        <v>13</v>
      </c>
      <c r="M161" s="12">
        <v>1</v>
      </c>
      <c r="N161" s="9">
        <v>2</v>
      </c>
      <c r="O161" s="16" t="str">
        <f>VLOOKUP(A161,[4]Dados_EFPC!A$1:O$273,15,FALSE)</f>
        <v>http://www.oabprev-rj.com.br</v>
      </c>
    </row>
    <row r="162" spans="1:15" x14ac:dyDescent="0.3">
      <c r="A162" s="2" t="s">
        <v>146</v>
      </c>
      <c r="B162" s="2" t="s">
        <v>607</v>
      </c>
      <c r="C162" s="2" t="s">
        <v>608</v>
      </c>
      <c r="D162" s="3" t="s">
        <v>833</v>
      </c>
      <c r="E162" s="3" t="s">
        <v>843</v>
      </c>
      <c r="F162" s="23">
        <f>VLOOKUP(A162,[1]Planilha3!A$4:B$274,2,FALSE)</f>
        <v>204489555.44999999</v>
      </c>
      <c r="G162" s="18">
        <f>VLOOKUP(A162,[2]Planilha1!A$4:N$271,14,)</f>
        <v>13305957.65</v>
      </c>
      <c r="H162" s="18">
        <f>VLOOKUP(A162,[2]Planilha1!A$4:P$271,16,FALSE)</f>
        <v>1294814.68</v>
      </c>
      <c r="I162" s="18">
        <v>9522122.6699999999</v>
      </c>
      <c r="J162" s="11">
        <f>VLOOKUP(A162,'[3]População das EFPC - detalhada'!A$1:F$259,5,FALSE)</f>
        <v>8282</v>
      </c>
      <c r="K162" s="11">
        <f>VLOOKUP(A162,'[3]População das EFPC - detalhada'!A$1:F$259,3,FALSE)</f>
        <v>45</v>
      </c>
      <c r="L162" s="11">
        <f>VLOOKUP(A162,'[3]População das EFPC - detalhada'!A$1:F$259,4,FALSE)</f>
        <v>30</v>
      </c>
      <c r="M162" s="12">
        <v>1</v>
      </c>
      <c r="N162" s="9">
        <v>2</v>
      </c>
      <c r="O162" s="16" t="str">
        <f>VLOOKUP(A162,[4]Dados_EFPC!A$1:O$273,15,FALSE)</f>
        <v>http://www.oabprev-rs.org.br</v>
      </c>
    </row>
    <row r="163" spans="1:15" x14ac:dyDescent="0.3">
      <c r="A163" s="2" t="s">
        <v>147</v>
      </c>
      <c r="B163" s="2" t="s">
        <v>147</v>
      </c>
      <c r="C163" s="2" t="s">
        <v>609</v>
      </c>
      <c r="D163" s="3" t="s">
        <v>837</v>
      </c>
      <c r="E163" s="3" t="s">
        <v>843</v>
      </c>
      <c r="F163" s="23">
        <f>VLOOKUP(A163,[1]Planilha3!A$4:B$274,2,FALSE)</f>
        <v>290965149.27999997</v>
      </c>
      <c r="G163" s="18">
        <f>VLOOKUP(A163,[2]Planilha1!A$4:N$271,14,)</f>
        <v>16133856.77</v>
      </c>
      <c r="H163" s="18">
        <f>VLOOKUP(A163,[2]Planilha1!A$4:P$271,16,FALSE)</f>
        <v>2240200.86</v>
      </c>
      <c r="I163" s="18">
        <v>15584537.130000001</v>
      </c>
      <c r="J163" s="11">
        <f>VLOOKUP(A163,'[3]População das EFPC - detalhada'!A$1:F$259,5,FALSE)</f>
        <v>8700</v>
      </c>
      <c r="K163" s="11">
        <f>VLOOKUP(A163,'[3]População das EFPC - detalhada'!A$1:F$259,3,FALSE)</f>
        <v>75</v>
      </c>
      <c r="L163" s="11">
        <f>VLOOKUP(A163,'[3]População das EFPC - detalhada'!A$1:F$259,4,FALSE)</f>
        <v>49</v>
      </c>
      <c r="M163" s="12">
        <v>1</v>
      </c>
      <c r="N163" s="9">
        <v>3</v>
      </c>
      <c r="O163" s="16" t="str">
        <f>VLOOKUP(A163,[4]Dados_EFPC!A$1:O$273,15,FALSE)</f>
        <v>http://www.oabprev-sc.org.br</v>
      </c>
    </row>
    <row r="164" spans="1:15" x14ac:dyDescent="0.3">
      <c r="A164" s="2" t="s">
        <v>148</v>
      </c>
      <c r="B164" s="2" t="s">
        <v>610</v>
      </c>
      <c r="C164" s="2" t="s">
        <v>611</v>
      </c>
      <c r="D164" s="3" t="s">
        <v>268</v>
      </c>
      <c r="E164" s="3" t="s">
        <v>843</v>
      </c>
      <c r="F164" s="23">
        <f>VLOOKUP(A164,[1]Planilha3!A$4:B$274,2,FALSE)</f>
        <v>1418401041.7</v>
      </c>
      <c r="G164" s="18">
        <f>VLOOKUP(A164,[2]Planilha1!A$4:N$271,14,)</f>
        <v>69691602.609999999</v>
      </c>
      <c r="H164" s="18">
        <f>VLOOKUP(A164,[2]Planilha1!A$4:P$271,16,FALSE)</f>
        <v>14005849.539999999</v>
      </c>
      <c r="I164" s="18">
        <v>66062842.149999999</v>
      </c>
      <c r="J164" s="11">
        <f>VLOOKUP(A164,'[3]População das EFPC - detalhada'!A$1:F$259,5,FALSE)</f>
        <v>51227</v>
      </c>
      <c r="K164" s="11">
        <f>VLOOKUP(A164,'[3]População das EFPC - detalhada'!A$1:F$259,3,FALSE)</f>
        <v>242</v>
      </c>
      <c r="L164" s="11">
        <f>VLOOKUP(A164,'[3]População das EFPC - detalhada'!A$1:F$259,4,FALSE)</f>
        <v>252</v>
      </c>
      <c r="M164" s="12">
        <v>1</v>
      </c>
      <c r="N164" s="9">
        <v>18</v>
      </c>
      <c r="O164" s="16" t="str">
        <f>VLOOKUP(A164,[4]Dados_EFPC!A$1:O$273,15,FALSE)</f>
        <v>http://www.oabprev-sp.org.br</v>
      </c>
    </row>
    <row r="165" spans="1:15" x14ac:dyDescent="0.3">
      <c r="A165" s="2" t="s">
        <v>149</v>
      </c>
      <c r="B165" s="2" t="s">
        <v>612</v>
      </c>
      <c r="C165" s="2" t="s">
        <v>613</v>
      </c>
      <c r="D165" s="3" t="s">
        <v>268</v>
      </c>
      <c r="E165" s="3" t="s">
        <v>269</v>
      </c>
      <c r="F165" s="23">
        <f>VLOOKUP(A165,[1]Planilha3!A$4:B$274,2,FALSE)</f>
        <v>13090417.720000001</v>
      </c>
      <c r="G165" s="18">
        <f>VLOOKUP(A165,[2]Planilha1!A$4:N$271,14,)</f>
        <v>325247.66000000003</v>
      </c>
      <c r="H165" s="18">
        <f>VLOOKUP(A165,[2]Planilha1!A$4:P$271,16,FALSE)</f>
        <v>1128554.68</v>
      </c>
      <c r="I165" s="18">
        <v>0</v>
      </c>
      <c r="J165" s="11">
        <f>VLOOKUP(A165,'[3]População das EFPC - detalhada'!A$1:F$259,5,FALSE)</f>
        <v>0</v>
      </c>
      <c r="K165" s="11">
        <f>VLOOKUP(A165,'[3]População das EFPC - detalhada'!A$1:F$259,3,FALSE)</f>
        <v>20</v>
      </c>
      <c r="L165" s="11">
        <f>VLOOKUP(A165,'[3]População das EFPC - detalhada'!A$1:F$259,4,FALSE)</f>
        <v>20</v>
      </c>
      <c r="M165" s="12">
        <v>1</v>
      </c>
      <c r="N165" s="9">
        <v>1</v>
      </c>
      <c r="O165" s="16" t="str">
        <f>VLOOKUP(A165,[4]Dados_EFPC!A$1:O$273,15,FALSE)</f>
        <v>SEM SITE</v>
      </c>
    </row>
    <row r="166" spans="1:15" x14ac:dyDescent="0.3">
      <c r="A166" s="2" t="s">
        <v>150</v>
      </c>
      <c r="B166" s="2" t="s">
        <v>614</v>
      </c>
      <c r="C166" s="2" t="s">
        <v>615</v>
      </c>
      <c r="D166" s="3" t="s">
        <v>268</v>
      </c>
      <c r="E166" s="3" t="s">
        <v>269</v>
      </c>
      <c r="F166" s="23">
        <f>VLOOKUP(A166,[1]Planilha3!A$4:B$274,2,FALSE)</f>
        <v>589268956.64999998</v>
      </c>
      <c r="G166" s="18">
        <f>VLOOKUP(A166,[2]Planilha1!A$4:N$271,14,)</f>
        <v>25950589.050000001</v>
      </c>
      <c r="H166" s="18">
        <f>VLOOKUP(A166,[2]Planilha1!A$4:P$271,16,FALSE)</f>
        <v>42025995.550000004</v>
      </c>
      <c r="I166" s="18">
        <v>5954990.54</v>
      </c>
      <c r="J166" s="11">
        <f>VLOOKUP(A166,'[3]População das EFPC - detalhada'!A$1:F$259,5,FALSE)</f>
        <v>4736</v>
      </c>
      <c r="K166" s="11">
        <f>VLOOKUP(A166,'[3]População das EFPC - detalhada'!A$1:F$259,3,FALSE)</f>
        <v>215</v>
      </c>
      <c r="L166" s="11">
        <f>VLOOKUP(A166,'[3]População das EFPC - detalhada'!A$1:F$259,4,FALSE)</f>
        <v>24</v>
      </c>
      <c r="M166" s="12">
        <v>2</v>
      </c>
      <c r="N166" s="9">
        <v>2</v>
      </c>
      <c r="O166" s="16" t="str">
        <f>VLOOKUP(A166,[4]Dados_EFPC!A$1:O$273,15,FALSE)</f>
        <v>http://www.portalprev.com.br/pgprev/</v>
      </c>
    </row>
    <row r="167" spans="1:15" x14ac:dyDescent="0.3">
      <c r="A167" s="2" t="s">
        <v>151</v>
      </c>
      <c r="B167" s="2" t="s">
        <v>616</v>
      </c>
      <c r="C167" s="2" t="s">
        <v>617</v>
      </c>
      <c r="D167" s="3" t="s">
        <v>826</v>
      </c>
      <c r="E167" s="3" t="s">
        <v>844</v>
      </c>
      <c r="F167" s="23">
        <f>VLOOKUP(A167,[1]Planilha3!A$4:B$274,2,FALSE)</f>
        <v>130462709039.2</v>
      </c>
      <c r="G167" s="18">
        <f>VLOOKUP(A167,[2]Planilha1!A$4:N$271,14,)</f>
        <v>5479120917.46</v>
      </c>
      <c r="H167" s="18">
        <f>VLOOKUP(A167,[2]Planilha1!A$4:P$271,16,FALSE)</f>
        <v>8185564637.8899994</v>
      </c>
      <c r="I167" s="18">
        <v>384984312.47999996</v>
      </c>
      <c r="J167" s="11">
        <f>VLOOKUP(A167,'[3]População das EFPC - detalhada'!A$1:F$259,5,FALSE)</f>
        <v>52581</v>
      </c>
      <c r="K167" s="11">
        <f>VLOOKUP(A167,'[3]População das EFPC - detalhada'!A$1:F$259,3,FALSE)</f>
        <v>59222</v>
      </c>
      <c r="L167" s="11">
        <f>VLOOKUP(A167,'[3]População das EFPC - detalhada'!A$1:F$259,4,FALSE)</f>
        <v>19921</v>
      </c>
      <c r="M167" s="12">
        <v>38</v>
      </c>
      <c r="N167" s="9">
        <v>62</v>
      </c>
      <c r="O167" s="16" t="str">
        <f>VLOOKUP(A167,[4]Dados_EFPC!A$1:O$273,15,FALSE)</f>
        <v>http://www.petros.com.br</v>
      </c>
    </row>
    <row r="168" spans="1:15" x14ac:dyDescent="0.3">
      <c r="A168" s="2" t="s">
        <v>152</v>
      </c>
      <c r="B168" s="2" t="s">
        <v>618</v>
      </c>
      <c r="C168" s="2" t="s">
        <v>619</v>
      </c>
      <c r="D168" s="3" t="s">
        <v>268</v>
      </c>
      <c r="E168" s="3" t="s">
        <v>269</v>
      </c>
      <c r="F168" s="23">
        <f>VLOOKUP(A168,[1]Planilha3!A$4:B$274,2,FALSE)</f>
        <v>686745182.39999998</v>
      </c>
      <c r="G168" s="18">
        <f>VLOOKUP(A168,[2]Planilha1!A$4:N$271,14,)</f>
        <v>21393306.690000001</v>
      </c>
      <c r="H168" s="18">
        <f>VLOOKUP(A168,[2]Planilha1!A$4:P$271,16,FALSE)</f>
        <v>13311074.189999999</v>
      </c>
      <c r="I168" s="18">
        <v>3195994.36</v>
      </c>
      <c r="J168" s="11">
        <f>VLOOKUP(A168,'[3]População das EFPC - detalhada'!A$1:F$259,5,FALSE)</f>
        <v>2023</v>
      </c>
      <c r="K168" s="11">
        <f>VLOOKUP(A168,'[3]População das EFPC - detalhada'!A$1:F$259,3,FALSE)</f>
        <v>256</v>
      </c>
      <c r="L168" s="11">
        <f>VLOOKUP(A168,'[3]População das EFPC - detalhada'!A$1:F$259,4,FALSE)</f>
        <v>19</v>
      </c>
      <c r="M168" s="12">
        <v>1</v>
      </c>
      <c r="N168" s="9">
        <v>3</v>
      </c>
      <c r="O168" s="16" t="str">
        <f>VLOOKUP(A168,[4]Dados_EFPC!A$1:O$273,15,FALSE)</f>
        <v>http://www.pfizerprev.com.br</v>
      </c>
    </row>
    <row r="169" spans="1:15" x14ac:dyDescent="0.3">
      <c r="A169" s="2" t="s">
        <v>153</v>
      </c>
      <c r="B169" s="2" t="s">
        <v>620</v>
      </c>
      <c r="C169" s="2" t="s">
        <v>621</v>
      </c>
      <c r="D169" s="3" t="s">
        <v>268</v>
      </c>
      <c r="E169" s="3" t="s">
        <v>269</v>
      </c>
      <c r="F169" s="23">
        <f>VLOOKUP(A169,[1]Planilha3!A$4:B$274,2,FALSE)</f>
        <v>1164412279.1500001</v>
      </c>
      <c r="G169" s="18">
        <f>VLOOKUP(A169,[2]Planilha1!A$4:N$271,14,)</f>
        <v>29360219.690000001</v>
      </c>
      <c r="H169" s="18">
        <f>VLOOKUP(A169,[2]Planilha1!A$4:P$271,16,FALSE)</f>
        <v>28085613.170000002</v>
      </c>
      <c r="I169" s="18">
        <v>3302021.93</v>
      </c>
      <c r="J169" s="11">
        <f>VLOOKUP(A169,'[3]População das EFPC - detalhada'!A$1:F$259,5,FALSE)</f>
        <v>4328</v>
      </c>
      <c r="K169" s="11">
        <f>VLOOKUP(A169,'[3]População das EFPC - detalhada'!A$1:F$259,3,FALSE)</f>
        <v>597</v>
      </c>
      <c r="L169" s="11">
        <f>VLOOKUP(A169,'[3]População das EFPC - detalhada'!A$1:F$259,4,FALSE)</f>
        <v>28</v>
      </c>
      <c r="M169" s="12">
        <v>1</v>
      </c>
      <c r="N169" s="9">
        <v>2</v>
      </c>
      <c r="O169" s="16" t="str">
        <f>VLOOKUP(A169,[4]Dados_EFPC!A$1:O$273,15,FALSE)</f>
        <v>http://www.portalprev.com.br/planejar</v>
      </c>
    </row>
    <row r="170" spans="1:15" x14ac:dyDescent="0.3">
      <c r="A170" s="2" t="s">
        <v>154</v>
      </c>
      <c r="B170" s="2" t="s">
        <v>622</v>
      </c>
      <c r="C170" s="2" t="s">
        <v>623</v>
      </c>
      <c r="D170" s="3" t="s">
        <v>268</v>
      </c>
      <c r="E170" s="3" t="s">
        <v>269</v>
      </c>
      <c r="F170" s="23">
        <f>VLOOKUP(A170,[1]Planilha3!A$4:B$274,2,FALSE)</f>
        <v>957003280.14999998</v>
      </c>
      <c r="G170" s="18">
        <f>VLOOKUP(A170,[2]Planilha1!A$4:N$271,14,)</f>
        <v>47412909.380000003</v>
      </c>
      <c r="H170" s="18">
        <f>VLOOKUP(A170,[2]Planilha1!A$4:P$271,16,FALSE)</f>
        <v>14283450.790000001</v>
      </c>
      <c r="I170" s="18">
        <v>14400701.359999999</v>
      </c>
      <c r="J170" s="11">
        <f>VLOOKUP(A170,'[3]População das EFPC - detalhada'!A$1:F$259,5,FALSE)</f>
        <v>9575</v>
      </c>
      <c r="K170" s="11">
        <f>VLOOKUP(A170,'[3]População das EFPC - detalhada'!A$1:F$259,3,FALSE)</f>
        <v>251</v>
      </c>
      <c r="L170" s="11">
        <f>VLOOKUP(A170,'[3]População das EFPC - detalhada'!A$1:F$259,4,FALSE)</f>
        <v>0</v>
      </c>
      <c r="M170" s="12">
        <v>2</v>
      </c>
      <c r="N170" s="9">
        <v>20</v>
      </c>
      <c r="O170" s="16" t="str">
        <f>VLOOKUP(A170,[4]Dados_EFPC!A$1:O$273,15,FALSE)</f>
        <v>http://www.portoprev.org.br</v>
      </c>
    </row>
    <row r="171" spans="1:15" x14ac:dyDescent="0.3">
      <c r="A171" s="2" t="s">
        <v>155</v>
      </c>
      <c r="B171" s="2" t="s">
        <v>624</v>
      </c>
      <c r="C171" s="2" t="s">
        <v>625</v>
      </c>
      <c r="D171" s="3" t="s">
        <v>826</v>
      </c>
      <c r="E171" s="3" t="s">
        <v>844</v>
      </c>
      <c r="F171" s="23">
        <f>VLOOKUP(A171,[1]Planilha3!A$4:B$274,2,FALSE)</f>
        <v>1717288981.53</v>
      </c>
      <c r="G171" s="18">
        <f>VLOOKUP(A171,[2]Planilha1!A$4:N$271,14,)</f>
        <v>95802217.609999999</v>
      </c>
      <c r="H171" s="18">
        <f>VLOOKUP(A171,[2]Planilha1!A$4:P$271,16,FALSE)</f>
        <v>197451568.47000003</v>
      </c>
      <c r="I171" s="18">
        <v>2694492.95</v>
      </c>
      <c r="J171" s="11">
        <f>VLOOKUP(A171,'[3]População das EFPC - detalhada'!A$1:F$259,5,FALSE)</f>
        <v>619</v>
      </c>
      <c r="K171" s="11">
        <f>VLOOKUP(A171,'[3]População das EFPC - detalhada'!A$1:F$259,3,FALSE)</f>
        <v>4231</v>
      </c>
      <c r="L171" s="11">
        <f>VLOOKUP(A171,'[3]População das EFPC - detalhada'!A$1:F$259,4,FALSE)</f>
        <v>3686</v>
      </c>
      <c r="M171" s="12">
        <v>6</v>
      </c>
      <c r="N171" s="9">
        <v>13</v>
      </c>
      <c r="O171" s="16" t="str">
        <f>VLOOKUP(A171,[4]Dados_EFPC!A$1:O$273,15,FALSE)</f>
        <v>http://www.portusinstituto.com.br</v>
      </c>
    </row>
    <row r="172" spans="1:15" x14ac:dyDescent="0.3">
      <c r="A172" s="2" t="s">
        <v>156</v>
      </c>
      <c r="B172" s="2" t="s">
        <v>626</v>
      </c>
      <c r="C172" s="2" t="s">
        <v>627</v>
      </c>
      <c r="D172" s="3" t="s">
        <v>831</v>
      </c>
      <c r="E172" s="3" t="s">
        <v>844</v>
      </c>
      <c r="F172" s="23">
        <f>VLOOKUP(A172,[1]Planilha3!A$4:B$274,2,FALSE)</f>
        <v>20411001770.459999</v>
      </c>
      <c r="G172" s="18">
        <f>VLOOKUP(A172,[2]Planilha1!A$4:N$271,14,)</f>
        <v>864987787.83999991</v>
      </c>
      <c r="H172" s="18">
        <f>VLOOKUP(A172,[2]Planilha1!A$4:P$271,16,FALSE)</f>
        <v>877523987.99000001</v>
      </c>
      <c r="I172" s="18">
        <v>133363188.96000001</v>
      </c>
      <c r="J172" s="11">
        <f>VLOOKUP(A172,'[3]População das EFPC - detalhada'!A$1:F$259,5,FALSE)</f>
        <v>139380</v>
      </c>
      <c r="K172" s="11">
        <f>VLOOKUP(A172,'[3]População das EFPC - detalhada'!A$1:F$259,3,FALSE)</f>
        <v>36375</v>
      </c>
      <c r="L172" s="11">
        <f>VLOOKUP(A172,'[3]População das EFPC - detalhada'!A$1:F$259,4,FALSE)</f>
        <v>11492</v>
      </c>
      <c r="M172" s="12">
        <v>2</v>
      </c>
      <c r="N172" s="9">
        <v>2</v>
      </c>
      <c r="O172" s="16" t="str">
        <f>VLOOKUP(A172,[4]Dados_EFPC!A$1:O$273,15,FALSE)</f>
        <v>http://www.postalis.org.br</v>
      </c>
    </row>
    <row r="173" spans="1:15" x14ac:dyDescent="0.3">
      <c r="A173" s="2" t="s">
        <v>157</v>
      </c>
      <c r="B173" s="2" t="s">
        <v>628</v>
      </c>
      <c r="C173" s="2" t="s">
        <v>629</v>
      </c>
      <c r="D173" s="3" t="s">
        <v>831</v>
      </c>
      <c r="E173" s="3" t="s">
        <v>269</v>
      </c>
      <c r="F173" s="23">
        <f>VLOOKUP(A173,[1]Planilha3!A$4:B$274,2,FALSE)</f>
        <v>672488190.17999995</v>
      </c>
      <c r="G173" s="18">
        <f>VLOOKUP(A173,[2]Planilha1!A$4:N$271,14,)</f>
        <v>19830697.079999998</v>
      </c>
      <c r="H173" s="18">
        <f>VLOOKUP(A173,[2]Planilha1!A$4:P$271,16,FALSE)</f>
        <v>13189810.43</v>
      </c>
      <c r="I173" s="18">
        <v>7600994.1100000003</v>
      </c>
      <c r="J173" s="11">
        <f>VLOOKUP(A173,'[3]População das EFPC - detalhada'!A$1:F$259,5,FALSE)</f>
        <v>1259</v>
      </c>
      <c r="K173" s="11">
        <f>VLOOKUP(A173,'[3]População das EFPC - detalhada'!A$1:F$259,3,FALSE)</f>
        <v>132</v>
      </c>
      <c r="L173" s="11">
        <f>VLOOKUP(A173,'[3]População das EFPC - detalhada'!A$1:F$259,4,FALSE)</f>
        <v>28</v>
      </c>
      <c r="M173" s="12">
        <v>1</v>
      </c>
      <c r="N173" s="9">
        <v>2</v>
      </c>
      <c r="O173" s="16" t="str">
        <f>VLOOKUP(A173,[4]Dados_EFPC!A$1:O$273,15,FALSE)</f>
        <v>http://www.pouprev.com.br</v>
      </c>
    </row>
    <row r="174" spans="1:15" x14ac:dyDescent="0.3">
      <c r="A174" s="2" t="s">
        <v>158</v>
      </c>
      <c r="B174" s="2" t="s">
        <v>630</v>
      </c>
      <c r="C174" s="2" t="s">
        <v>631</v>
      </c>
      <c r="D174" s="3" t="s">
        <v>826</v>
      </c>
      <c r="E174" s="3" t="s">
        <v>844</v>
      </c>
      <c r="F174" s="23">
        <f>VLOOKUP(A174,[1]Planilha3!A$4:B$274,2,FALSE)</f>
        <v>2342736857.0500002</v>
      </c>
      <c r="G174" s="18">
        <f>VLOOKUP(A174,[2]Planilha1!A$4:N$271,14,)</f>
        <v>47251897.230000004</v>
      </c>
      <c r="H174" s="18">
        <f>VLOOKUP(A174,[2]Planilha1!A$4:P$271,16,FALSE)</f>
        <v>177714548.36999997</v>
      </c>
      <c r="I174" s="18">
        <v>24454652.169999998</v>
      </c>
      <c r="J174" s="11">
        <f>VLOOKUP(A174,'[3]População das EFPC - detalhada'!A$1:F$259,5,FALSE)</f>
        <v>1443</v>
      </c>
      <c r="K174" s="11">
        <f>VLOOKUP(A174,'[3]População das EFPC - detalhada'!A$1:F$259,3,FALSE)</f>
        <v>3040</v>
      </c>
      <c r="L174" s="11">
        <f>VLOOKUP(A174,'[3]População das EFPC - detalhada'!A$1:F$259,4,FALSE)</f>
        <v>3438</v>
      </c>
      <c r="M174" s="12">
        <v>5</v>
      </c>
      <c r="N174" s="9">
        <v>3</v>
      </c>
      <c r="O174" s="16" t="str">
        <f>VLOOKUP(A174,[4]Dados_EFPC!A$1:O$273,15,FALSE)</f>
        <v>http://www.prece.com.br</v>
      </c>
    </row>
    <row r="175" spans="1:15" x14ac:dyDescent="0.3">
      <c r="A175" s="2" t="s">
        <v>159</v>
      </c>
      <c r="B175" s="2" t="s">
        <v>632</v>
      </c>
      <c r="C175" s="2" t="s">
        <v>633</v>
      </c>
      <c r="D175" s="3" t="s">
        <v>268</v>
      </c>
      <c r="E175" s="3" t="s">
        <v>269</v>
      </c>
      <c r="F175" s="23">
        <f>VLOOKUP(A175,[1]Planilha3!A$4:B$274,2,FALSE)</f>
        <v>541319402.27999997</v>
      </c>
      <c r="G175" s="18">
        <f>VLOOKUP(A175,[2]Planilha1!A$4:N$271,14,)</f>
        <v>23766616.329999998</v>
      </c>
      <c r="H175" s="18">
        <f>VLOOKUP(A175,[2]Planilha1!A$4:P$271,16,FALSE)</f>
        <v>11634225.24</v>
      </c>
      <c r="I175" s="18">
        <v>14579231.470000001</v>
      </c>
      <c r="J175" s="11">
        <f>VLOOKUP(A175,'[3]População das EFPC - detalhada'!A$1:F$259,5,FALSE)</f>
        <v>14364</v>
      </c>
      <c r="K175" s="11">
        <f>VLOOKUP(A175,'[3]População das EFPC - detalhada'!A$1:F$259,3,FALSE)</f>
        <v>132</v>
      </c>
      <c r="L175" s="11">
        <f>VLOOKUP(A175,'[3]População das EFPC - detalhada'!A$1:F$259,4,FALSE)</f>
        <v>11</v>
      </c>
      <c r="M175" s="12">
        <v>1</v>
      </c>
      <c r="N175" s="9">
        <v>5</v>
      </c>
      <c r="O175" s="16" t="str">
        <f>VLOOKUP(A175,[4]Dados_EFPC!A$1:O$273,15,FALSE)</f>
        <v>WWW.PREVPEPSICO.COM.BR</v>
      </c>
    </row>
    <row r="176" spans="1:15" x14ac:dyDescent="0.3">
      <c r="A176" s="2" t="s">
        <v>160</v>
      </c>
      <c r="B176" s="2" t="s">
        <v>634</v>
      </c>
      <c r="C176" s="2" t="s">
        <v>635</v>
      </c>
      <c r="D176" s="3" t="s">
        <v>842</v>
      </c>
      <c r="E176" s="3" t="s">
        <v>844</v>
      </c>
      <c r="F176" s="23">
        <f>VLOOKUP(A176,[1]Planilha3!A$4:B$274,2,FALSE)</f>
        <v>164250355.80000001</v>
      </c>
      <c r="G176" s="18">
        <f>VLOOKUP(A176,[2]Planilha1!A$4:N$271,14,)</f>
        <v>463447.35000000003</v>
      </c>
      <c r="H176" s="18">
        <f>VLOOKUP(A176,[2]Planilha1!A$4:P$271,16,FALSE)</f>
        <v>5267178.79</v>
      </c>
      <c r="I176" s="18">
        <v>0</v>
      </c>
      <c r="J176" s="11">
        <f>VLOOKUP(A176,'[3]População das EFPC - detalhada'!A$1:F$259,5,FALSE)</f>
        <v>16</v>
      </c>
      <c r="K176" s="11">
        <f>VLOOKUP(A176,'[3]População das EFPC - detalhada'!A$1:F$259,3,FALSE)</f>
        <v>129</v>
      </c>
      <c r="L176" s="11">
        <f>VLOOKUP(A176,'[3]População das EFPC - detalhada'!A$1:F$259,4,FALSE)</f>
        <v>39</v>
      </c>
      <c r="M176" s="12">
        <v>1</v>
      </c>
      <c r="N176" s="9">
        <v>3</v>
      </c>
      <c r="O176" s="16" t="str">
        <f>VLOOKUP(A176,[4]Dados_EFPC!A$1:O$273,15,FALSE)</f>
        <v>https://www.prevbep.com.br/</v>
      </c>
    </row>
    <row r="177" spans="1:15" x14ac:dyDescent="0.3">
      <c r="A177" s="2" t="s">
        <v>161</v>
      </c>
      <c r="B177" s="2" t="s">
        <v>636</v>
      </c>
      <c r="C177" s="2" t="s">
        <v>637</v>
      </c>
      <c r="D177" s="3" t="s">
        <v>839</v>
      </c>
      <c r="E177" s="3" t="s">
        <v>844</v>
      </c>
      <c r="F177" s="23">
        <f>VLOOKUP(A177,[1]Planilha3!A$4:B$274,2,FALSE)</f>
        <v>40162524.039999999</v>
      </c>
      <c r="G177" s="18">
        <f>VLOOKUP(A177,[2]Planilha1!A$4:N$271,14,)</f>
        <v>9790970.3000000007</v>
      </c>
      <c r="H177" s="18">
        <f>VLOOKUP(A177,[2]Planilha1!A$4:P$271,16,FALSE)</f>
        <v>0</v>
      </c>
      <c r="I177" s="18">
        <v>0</v>
      </c>
      <c r="J177" s="11">
        <f>VLOOKUP(A177,'[3]População das EFPC - detalhada'!A$1:F$259,5,FALSE)</f>
        <v>1268</v>
      </c>
      <c r="K177" s="11">
        <f>VLOOKUP(A177,'[3]População das EFPC - detalhada'!A$1:F$259,3,FALSE)</f>
        <v>0</v>
      </c>
      <c r="L177" s="11">
        <f>VLOOKUP(A177,'[3]População das EFPC - detalhada'!A$1:F$259,4,FALSE)</f>
        <v>0</v>
      </c>
      <c r="M177" s="12">
        <v>1</v>
      </c>
      <c r="N177" s="9">
        <v>7</v>
      </c>
      <c r="O177" s="16" t="str">
        <f>VLOOKUP(A177,[4]Dados_EFPC!A$1:O$273,15,FALSE)</f>
        <v>http://www.prevcom-brc.com.br/</v>
      </c>
    </row>
    <row r="178" spans="1:15" x14ac:dyDescent="0.3">
      <c r="A178" s="2" t="s">
        <v>162</v>
      </c>
      <c r="B178" s="2" t="s">
        <v>638</v>
      </c>
      <c r="C178" s="2" t="s">
        <v>639</v>
      </c>
      <c r="D178" s="3" t="s">
        <v>825</v>
      </c>
      <c r="E178" s="3" t="s">
        <v>844</v>
      </c>
      <c r="F178" s="23">
        <f>VLOOKUP(A178,[1]Planilha3!A$4:B$274,2,FALSE)</f>
        <v>169588449.81</v>
      </c>
      <c r="G178" s="18">
        <f>VLOOKUP(A178,[2]Planilha1!A$4:N$271,14,)</f>
        <v>33329235.699999999</v>
      </c>
      <c r="H178" s="18">
        <f>VLOOKUP(A178,[2]Planilha1!A$4:P$271,16,FALSE)</f>
        <v>0</v>
      </c>
      <c r="I178" s="18">
        <v>155830.81</v>
      </c>
      <c r="J178" s="11">
        <f>VLOOKUP(A178,'[3]População das EFPC - detalhada'!A$1:F$259,5,FALSE)</f>
        <v>2101</v>
      </c>
      <c r="K178" s="11">
        <f>VLOOKUP(A178,'[3]População das EFPC - detalhada'!A$1:F$259,3,FALSE)</f>
        <v>0</v>
      </c>
      <c r="L178" s="11">
        <f>VLOOKUP(A178,'[3]População das EFPC - detalhada'!A$1:F$259,4,FALSE)</f>
        <v>0</v>
      </c>
      <c r="M178" s="12">
        <v>2</v>
      </c>
      <c r="N178" s="9">
        <v>13</v>
      </c>
      <c r="O178" s="16" t="str">
        <f>VLOOKUP(A178,[4]Dados_EFPC!A$1:O$273,15,FALSE)</f>
        <v>http://www.prevcommg.com.br</v>
      </c>
    </row>
    <row r="179" spans="1:15" x14ac:dyDescent="0.3">
      <c r="A179" s="2" t="s">
        <v>163</v>
      </c>
      <c r="B179" s="2" t="s">
        <v>640</v>
      </c>
      <c r="C179" s="2" t="s">
        <v>641</v>
      </c>
      <c r="D179" s="3" t="s">
        <v>268</v>
      </c>
      <c r="E179" s="3" t="s">
        <v>269</v>
      </c>
      <c r="F179" s="23">
        <f>VLOOKUP(A179,[1]Planilha3!A$4:B$274,2,FALSE)</f>
        <v>511340639.69</v>
      </c>
      <c r="G179" s="18">
        <f>VLOOKUP(A179,[2]Planilha1!A$4:N$271,14,)</f>
        <v>15215315.08</v>
      </c>
      <c r="H179" s="18">
        <f>VLOOKUP(A179,[2]Planilha1!A$4:P$271,16,FALSE)</f>
        <v>11792450.76</v>
      </c>
      <c r="I179" s="18">
        <v>10121277.76</v>
      </c>
      <c r="J179" s="11">
        <f>VLOOKUP(A179,'[3]População das EFPC - detalhada'!A$1:F$259,5,FALSE)</f>
        <v>2670</v>
      </c>
      <c r="K179" s="11">
        <f>VLOOKUP(A179,'[3]População das EFPC - detalhada'!A$1:F$259,3,FALSE)</f>
        <v>178</v>
      </c>
      <c r="L179" s="11">
        <f>VLOOKUP(A179,'[3]População das EFPC - detalhada'!A$1:F$259,4,FALSE)</f>
        <v>40</v>
      </c>
      <c r="M179" s="12">
        <v>1</v>
      </c>
      <c r="N179" s="9">
        <v>3</v>
      </c>
      <c r="O179" s="16" t="str">
        <f>VLOOKUP(A179,[4]Dados_EFPC!A$1:O$273,15,FALSE)</f>
        <v>http://www.cummins.com.br/cla/rh_beneficios.php</v>
      </c>
    </row>
    <row r="180" spans="1:15" x14ac:dyDescent="0.3">
      <c r="A180" s="2" t="s">
        <v>164</v>
      </c>
      <c r="B180" s="2" t="s">
        <v>642</v>
      </c>
      <c r="C180" s="2" t="s">
        <v>643</v>
      </c>
      <c r="D180" s="3" t="s">
        <v>826</v>
      </c>
      <c r="E180" s="3" t="s">
        <v>844</v>
      </c>
      <c r="F180" s="23">
        <f>VLOOKUP(A180,[1]Planilha3!A$4:B$274,2,FALSE)</f>
        <v>2123001339.9400001</v>
      </c>
      <c r="G180" s="18">
        <f>VLOOKUP(A180,[2]Planilha1!A$4:N$271,14,)</f>
        <v>61322621.57</v>
      </c>
      <c r="H180" s="18">
        <f>VLOOKUP(A180,[2]Planilha1!A$4:P$271,16,FALSE)</f>
        <v>71316553.929999992</v>
      </c>
      <c r="I180" s="18">
        <v>937589.40999999992</v>
      </c>
      <c r="J180" s="11">
        <f>VLOOKUP(A180,'[3]População das EFPC - detalhada'!A$1:F$259,5,FALSE)</f>
        <v>2874</v>
      </c>
      <c r="K180" s="11">
        <f>VLOOKUP(A180,'[3]População das EFPC - detalhada'!A$1:F$259,3,FALSE)</f>
        <v>1451</v>
      </c>
      <c r="L180" s="11">
        <f>VLOOKUP(A180,'[3]População das EFPC - detalhada'!A$1:F$259,4,FALSE)</f>
        <v>479</v>
      </c>
      <c r="M180" s="12">
        <v>2</v>
      </c>
      <c r="N180" s="9">
        <v>2</v>
      </c>
      <c r="O180" s="16" t="str">
        <f>VLOOKUP(A180,[4]Dados_EFPC!A$1:O$273,15,FALSE)</f>
        <v>http://www.prevdata.org.br</v>
      </c>
    </row>
    <row r="181" spans="1:15" x14ac:dyDescent="0.3">
      <c r="A181" s="2" t="s">
        <v>165</v>
      </c>
      <c r="B181" s="2" t="s">
        <v>644</v>
      </c>
      <c r="C181" s="2" t="s">
        <v>645</v>
      </c>
      <c r="D181" s="3" t="s">
        <v>268</v>
      </c>
      <c r="E181" s="3" t="s">
        <v>269</v>
      </c>
      <c r="F181" s="23">
        <f>VLOOKUP(A181,[1]Planilha3!A$4:B$274,2,FALSE)</f>
        <v>2684189072.0999999</v>
      </c>
      <c r="G181" s="18">
        <f>VLOOKUP(A181,[2]Planilha1!A$4:N$271,14,)</f>
        <v>32860006.490000002</v>
      </c>
      <c r="H181" s="18">
        <f>VLOOKUP(A181,[2]Planilha1!A$4:P$271,16,FALSE)</f>
        <v>84781769.870000005</v>
      </c>
      <c r="I181" s="18">
        <v>5825039.6600000001</v>
      </c>
      <c r="J181" s="11">
        <f>VLOOKUP(A181,'[3]População das EFPC - detalhada'!A$1:F$259,5,FALSE)</f>
        <v>3023</v>
      </c>
      <c r="K181" s="11">
        <f>VLOOKUP(A181,'[3]População das EFPC - detalhada'!A$1:F$259,3,FALSE)</f>
        <v>793</v>
      </c>
      <c r="L181" s="11">
        <f>VLOOKUP(A181,'[3]População das EFPC - detalhada'!A$1:F$259,4,FALSE)</f>
        <v>101</v>
      </c>
      <c r="M181" s="12">
        <v>1</v>
      </c>
      <c r="N181" s="9">
        <v>8</v>
      </c>
      <c r="O181" s="16" t="str">
        <f>VLOOKUP(A181,[4]Dados_EFPC!A$1:O$273,15,FALSE)</f>
        <v>https://www.prevdow.com.br</v>
      </c>
    </row>
    <row r="182" spans="1:15" x14ac:dyDescent="0.3">
      <c r="A182" s="2" t="s">
        <v>166</v>
      </c>
      <c r="B182" s="2" t="s">
        <v>646</v>
      </c>
      <c r="C182" s="2" t="s">
        <v>647</v>
      </c>
      <c r="D182" s="3" t="s">
        <v>268</v>
      </c>
      <c r="E182" s="3" t="s">
        <v>269</v>
      </c>
      <c r="F182" s="23">
        <f>VLOOKUP(A182,[1]Planilha3!A$4:B$274,2,FALSE)</f>
        <v>977801018.07000005</v>
      </c>
      <c r="G182" s="18">
        <f>VLOOKUP(A182,[2]Planilha1!A$4:N$271,14,)</f>
        <v>0</v>
      </c>
      <c r="H182" s="18">
        <f>VLOOKUP(A182,[2]Planilha1!A$4:P$271,16,FALSE)</f>
        <v>48271834.670000002</v>
      </c>
      <c r="I182" s="18">
        <v>0</v>
      </c>
      <c r="J182" s="11">
        <f>VLOOKUP(A182,'[3]População das EFPC - detalhada'!A$1:F$259,5,FALSE)</f>
        <v>1048</v>
      </c>
      <c r="K182" s="11">
        <f>VLOOKUP(A182,'[3]População das EFPC - detalhada'!A$1:F$259,3,FALSE)</f>
        <v>680</v>
      </c>
      <c r="L182" s="11">
        <f>VLOOKUP(A182,'[3]População das EFPC - detalhada'!A$1:F$259,4,FALSE)</f>
        <v>131</v>
      </c>
      <c r="M182" s="12">
        <v>1</v>
      </c>
      <c r="N182" s="9">
        <v>3</v>
      </c>
      <c r="O182" s="16" t="str">
        <f>VLOOKUP(A182,[4]Dados_EFPC!A$1:O$273,15,FALSE)</f>
        <v>http://www.preveme.com.br</v>
      </c>
    </row>
    <row r="183" spans="1:15" x14ac:dyDescent="0.3">
      <c r="A183" s="2" t="s">
        <v>167</v>
      </c>
      <c r="B183" s="2" t="s">
        <v>648</v>
      </c>
      <c r="C183" s="2" t="s">
        <v>649</v>
      </c>
      <c r="D183" s="3" t="s">
        <v>268</v>
      </c>
      <c r="E183" s="3" t="s">
        <v>269</v>
      </c>
      <c r="F183" s="23">
        <f>VLOOKUP(A183,[1]Planilha3!A$4:B$274,2,FALSE)</f>
        <v>481227998.27999997</v>
      </c>
      <c r="G183" s="18">
        <f>VLOOKUP(A183,[2]Planilha1!A$4:N$271,14,)</f>
        <v>28968320.050000001</v>
      </c>
      <c r="H183" s="18">
        <f>VLOOKUP(A183,[2]Planilha1!A$4:P$271,16,FALSE)</f>
        <v>8134959.71</v>
      </c>
      <c r="I183" s="18">
        <v>14828062.390000001</v>
      </c>
      <c r="J183" s="11">
        <f>VLOOKUP(A183,'[3]População das EFPC - detalhada'!A$1:F$259,5,FALSE)</f>
        <v>4042</v>
      </c>
      <c r="K183" s="11">
        <f>VLOOKUP(A183,'[3]População das EFPC - detalhada'!A$1:F$259,3,FALSE)</f>
        <v>227</v>
      </c>
      <c r="L183" s="11">
        <f>VLOOKUP(A183,'[3]População das EFPC - detalhada'!A$1:F$259,4,FALSE)</f>
        <v>8</v>
      </c>
      <c r="M183" s="12">
        <v>1</v>
      </c>
      <c r="N183" s="9">
        <v>4</v>
      </c>
      <c r="O183" s="16" t="str">
        <f>VLOOKUP(A183,[4]Dados_EFPC!A$1:O$273,15,FALSE)</f>
        <v>http://www.preveme.com.br</v>
      </c>
    </row>
    <row r="184" spans="1:15" x14ac:dyDescent="0.3">
      <c r="A184" s="2" t="s">
        <v>168</v>
      </c>
      <c r="B184" s="2" t="s">
        <v>650</v>
      </c>
      <c r="C184" s="2" t="s">
        <v>651</v>
      </c>
      <c r="D184" s="3" t="s">
        <v>832</v>
      </c>
      <c r="E184" s="3" t="s">
        <v>844</v>
      </c>
      <c r="F184" s="23">
        <f>VLOOKUP(A184,[1]Planilha3!A$4:B$274,2,FALSE)</f>
        <v>113376770.06999999</v>
      </c>
      <c r="G184" s="18">
        <f>VLOOKUP(A184,[2]Planilha1!A$4:N$271,14,)</f>
        <v>10205552.93</v>
      </c>
      <c r="H184" s="18">
        <f>VLOOKUP(A184,[2]Planilha1!A$4:P$271,16,FALSE)</f>
        <v>180483.94</v>
      </c>
      <c r="I184" s="18">
        <v>539435.31000000006</v>
      </c>
      <c r="J184" s="11">
        <f>VLOOKUP(A184,'[3]População das EFPC - detalhada'!A$1:F$259,5,FALSE)</f>
        <v>6852</v>
      </c>
      <c r="K184" s="11">
        <f>VLOOKUP(A184,'[3]População das EFPC - detalhada'!A$1:F$259,3,FALSE)</f>
        <v>2</v>
      </c>
      <c r="L184" s="11">
        <f>VLOOKUP(A184,'[3]População das EFPC - detalhada'!A$1:F$259,4,FALSE)</f>
        <v>3</v>
      </c>
      <c r="M184" s="12">
        <v>3</v>
      </c>
      <c r="N184" s="9">
        <v>22</v>
      </c>
      <c r="O184" s="16" t="str">
        <f>VLOOKUP(A184,[4]Dados_EFPC!A$1:O$273,15,FALSE)</f>
        <v>http://www.preves.es.gov.br/</v>
      </c>
    </row>
    <row r="185" spans="1:15" x14ac:dyDescent="0.3">
      <c r="A185" s="2" t="s">
        <v>169</v>
      </c>
      <c r="B185" s="2" t="s">
        <v>652</v>
      </c>
      <c r="C185" s="2" t="s">
        <v>653</v>
      </c>
      <c r="D185" s="3" t="s">
        <v>826</v>
      </c>
      <c r="E185" s="3" t="s">
        <v>269</v>
      </c>
      <c r="F185" s="23">
        <f>VLOOKUP(A185,[1]Planilha3!A$4:B$274,2,FALSE)</f>
        <v>606227801.94000006</v>
      </c>
      <c r="G185" s="18">
        <f>VLOOKUP(A185,[2]Planilha1!A$4:N$271,14,)</f>
        <v>1523716.3</v>
      </c>
      <c r="H185" s="18">
        <f>VLOOKUP(A185,[2]Planilha1!A$4:P$271,16,FALSE)</f>
        <v>46067702.530000001</v>
      </c>
      <c r="I185" s="18">
        <v>463155.6</v>
      </c>
      <c r="J185" s="11">
        <v>0</v>
      </c>
      <c r="K185" s="11">
        <v>0</v>
      </c>
      <c r="L185" s="11">
        <v>0</v>
      </c>
      <c r="M185" s="12">
        <v>1</v>
      </c>
      <c r="N185" s="9">
        <v>0</v>
      </c>
      <c r="O185" s="16" t="str">
        <f>VLOOKUP(A185,[4]Dados_EFPC!A$1:O$273,15,FALSE)</f>
        <v>http://www.prevhab.com.br</v>
      </c>
    </row>
    <row r="186" spans="1:15" x14ac:dyDescent="0.3">
      <c r="A186" s="2" t="s">
        <v>170</v>
      </c>
      <c r="B186" s="2" t="s">
        <v>654</v>
      </c>
      <c r="C186" s="2" t="s">
        <v>655</v>
      </c>
      <c r="D186" s="3" t="s">
        <v>268</v>
      </c>
      <c r="E186" s="3" t="s">
        <v>269</v>
      </c>
      <c r="F186" s="23">
        <f>VLOOKUP(A186,[1]Planilha3!A$4:B$274,2,FALSE)</f>
        <v>1360139266.9100001</v>
      </c>
      <c r="G186" s="18">
        <f>VLOOKUP(A186,[2]Planilha1!A$4:N$271,14,)</f>
        <v>22768476.02</v>
      </c>
      <c r="H186" s="18">
        <f>VLOOKUP(A186,[2]Planilha1!A$4:P$271,16,FALSE)</f>
        <v>54956400.680000007</v>
      </c>
      <c r="I186" s="18">
        <v>8543625.7599999998</v>
      </c>
      <c r="J186" s="11">
        <f>VLOOKUP(A186,'[3]População das EFPC - detalhada'!A$1:F$259,5,FALSE)</f>
        <v>2480</v>
      </c>
      <c r="K186" s="11">
        <f>VLOOKUP(A186,'[3]População das EFPC - detalhada'!A$1:F$259,3,FALSE)</f>
        <v>538</v>
      </c>
      <c r="L186" s="11">
        <f>VLOOKUP(A186,'[3]População das EFPC - detalhada'!A$1:F$259,4,FALSE)</f>
        <v>136</v>
      </c>
      <c r="M186" s="12">
        <v>2</v>
      </c>
      <c r="N186" s="9">
        <v>3</v>
      </c>
      <c r="O186" s="16" t="str">
        <f>VLOOKUP(A186,[4]Dados_EFPC!A$1:O$273,15,FALSE)</f>
        <v>https://www.previnovartis.com.br/</v>
      </c>
    </row>
    <row r="187" spans="1:15" x14ac:dyDescent="0.3">
      <c r="A187" s="2" t="s">
        <v>171</v>
      </c>
      <c r="B187" s="2" t="s">
        <v>656</v>
      </c>
      <c r="C187" s="2" t="s">
        <v>657</v>
      </c>
      <c r="D187" s="3" t="s">
        <v>826</v>
      </c>
      <c r="E187" s="3" t="s">
        <v>844</v>
      </c>
      <c r="F187" s="23">
        <f>VLOOKUP(A187,[1]Planilha3!A$4:B$274,2,FALSE)</f>
        <v>287150521448.78003</v>
      </c>
      <c r="G187" s="18">
        <f>VLOOKUP(A187,[2]Planilha1!A$4:N$271,14,)</f>
        <v>2718705818.4400001</v>
      </c>
      <c r="H187" s="18">
        <f>VLOOKUP(A187,[2]Planilha1!A$4:P$271,16,FALSE)</f>
        <v>12464467999.82</v>
      </c>
      <c r="I187" s="18">
        <v>194248474.42000002</v>
      </c>
      <c r="J187" s="11">
        <f>VLOOKUP(A187,'[3]População das EFPC - detalhada'!A$1:F$259,5,FALSE)</f>
        <v>81694</v>
      </c>
      <c r="K187" s="11">
        <f>VLOOKUP(A187,'[3]População das EFPC - detalhada'!A$1:F$259,3,FALSE)</f>
        <v>84496</v>
      </c>
      <c r="L187" s="11">
        <f>VLOOKUP(A187,'[3]População das EFPC - detalhada'!A$1:F$259,4,FALSE)</f>
        <v>24228</v>
      </c>
      <c r="M187" s="12">
        <v>4</v>
      </c>
      <c r="N187" s="9">
        <v>3</v>
      </c>
      <c r="O187" s="16" t="str">
        <f>VLOOKUP(A187,[4]Dados_EFPC!A$1:O$273,15,FALSE)</f>
        <v>http://www.previ.com.br</v>
      </c>
    </row>
    <row r="188" spans="1:15" x14ac:dyDescent="0.3">
      <c r="A188" s="2" t="s">
        <v>172</v>
      </c>
      <c r="B188" s="2" t="s">
        <v>658</v>
      </c>
      <c r="C188" s="2" t="s">
        <v>659</v>
      </c>
      <c r="D188" s="3" t="s">
        <v>826</v>
      </c>
      <c r="E188" s="3" t="s">
        <v>844</v>
      </c>
      <c r="F188" s="23">
        <f>VLOOKUP(A188,[1]Planilha3!A$4:B$274,2,FALSE)</f>
        <v>405009426.83999997</v>
      </c>
      <c r="G188" s="18">
        <f>VLOOKUP(A188,[2]Planilha1!A$4:N$271,14,)</f>
        <v>0</v>
      </c>
      <c r="H188" s="18">
        <f>VLOOKUP(A188,[2]Planilha1!A$4:P$271,16,FALSE)</f>
        <v>0</v>
      </c>
      <c r="I188" s="18">
        <v>0</v>
      </c>
      <c r="J188" s="11">
        <v>0</v>
      </c>
      <c r="K188" s="11">
        <v>0</v>
      </c>
      <c r="L188" s="11">
        <v>0</v>
      </c>
      <c r="M188" s="12">
        <v>1</v>
      </c>
      <c r="N188" s="9">
        <v>1</v>
      </c>
      <c r="O188" s="16" t="str">
        <f>VLOOKUP(A188,[4]Dados_EFPC!A$1:O$273,15,FALSE)</f>
        <v>www.previbanerj.com.br</v>
      </c>
    </row>
    <row r="189" spans="1:15" x14ac:dyDescent="0.3">
      <c r="A189" s="2" t="s">
        <v>173</v>
      </c>
      <c r="B189" s="2" t="s">
        <v>660</v>
      </c>
      <c r="C189" s="2" t="s">
        <v>661</v>
      </c>
      <c r="D189" s="3" t="s">
        <v>268</v>
      </c>
      <c r="E189" s="3" t="s">
        <v>269</v>
      </c>
      <c r="F189" s="23">
        <f>VLOOKUP(A189,[1]Planilha3!A$4:B$274,2,FALSE)</f>
        <v>3703990850.25</v>
      </c>
      <c r="G189" s="18">
        <f>VLOOKUP(A189,[2]Planilha1!A$4:N$271,14,)</f>
        <v>94189098.50999999</v>
      </c>
      <c r="H189" s="18">
        <f>VLOOKUP(A189,[2]Planilha1!A$4:P$271,16,FALSE)</f>
        <v>94929562.049999997</v>
      </c>
      <c r="I189" s="18">
        <v>31810137.739999998</v>
      </c>
      <c r="J189" s="11">
        <f>VLOOKUP(A189,'[3]População das EFPC - detalhada'!A$1:F$259,5,FALSE)</f>
        <v>9309</v>
      </c>
      <c r="K189" s="11">
        <f>VLOOKUP(A189,'[3]População das EFPC - detalhada'!A$1:F$259,3,FALSE)</f>
        <v>1499</v>
      </c>
      <c r="L189" s="11">
        <f>VLOOKUP(A189,'[3]População das EFPC - detalhada'!A$1:F$259,4,FALSE)</f>
        <v>319</v>
      </c>
      <c r="M189" s="12">
        <v>4</v>
      </c>
      <c r="N189" s="9">
        <v>7</v>
      </c>
      <c r="O189" s="16" t="str">
        <f>VLOOKUP(A189,[4]Dados_EFPC!A$1:O$273,15,FALSE)</f>
        <v>http://www.previbayer.com.br</v>
      </c>
    </row>
    <row r="190" spans="1:15" x14ac:dyDescent="0.3">
      <c r="A190" s="2" t="s">
        <v>174</v>
      </c>
      <c r="B190" s="2" t="s">
        <v>662</v>
      </c>
      <c r="C190" s="2" t="s">
        <v>663</v>
      </c>
      <c r="D190" s="3" t="s">
        <v>268</v>
      </c>
      <c r="E190" s="3" t="s">
        <v>269</v>
      </c>
      <c r="F190" s="23">
        <f>VLOOKUP(A190,[1]Planilha3!A$4:B$274,2,FALSE)</f>
        <v>1186266996.6099999</v>
      </c>
      <c r="G190" s="18">
        <f>VLOOKUP(A190,[2]Planilha1!A$4:N$271,14,)</f>
        <v>18350902.629999999</v>
      </c>
      <c r="H190" s="18">
        <f>VLOOKUP(A190,[2]Planilha1!A$4:P$271,16,FALSE)</f>
        <v>45832418.219999999</v>
      </c>
      <c r="I190" s="18">
        <v>0</v>
      </c>
      <c r="J190" s="11">
        <f>VLOOKUP(A190,'[3]População das EFPC - detalhada'!A$1:F$259,5,FALSE)</f>
        <v>5705</v>
      </c>
      <c r="K190" s="11">
        <f>VLOOKUP(A190,'[3]População das EFPC - detalhada'!A$1:F$259,3,FALSE)</f>
        <v>1099</v>
      </c>
      <c r="L190" s="11">
        <f>VLOOKUP(A190,'[3]População das EFPC - detalhada'!A$1:F$259,4,FALSE)</f>
        <v>116</v>
      </c>
      <c r="M190" s="12">
        <v>1</v>
      </c>
      <c r="N190" s="9">
        <v>9</v>
      </c>
      <c r="O190" s="16" t="str">
        <f>VLOOKUP(A190,[4]Dados_EFPC!A$1:O$273,15,FALSE)</f>
        <v>https://previ.bosch.com.br/</v>
      </c>
    </row>
    <row r="191" spans="1:15" x14ac:dyDescent="0.3">
      <c r="A191" s="2" t="s">
        <v>175</v>
      </c>
      <c r="B191" s="2" t="s">
        <v>664</v>
      </c>
      <c r="C191" s="2" t="s">
        <v>665</v>
      </c>
      <c r="D191" s="3" t="s">
        <v>268</v>
      </c>
      <c r="E191" s="3" t="s">
        <v>269</v>
      </c>
      <c r="F191" s="23">
        <f>VLOOKUP(A191,[1]Planilha3!A$4:B$274,2,FALSE)</f>
        <v>1094430424.28</v>
      </c>
      <c r="G191" s="18">
        <f>VLOOKUP(A191,[2]Planilha1!A$4:N$271,14,)</f>
        <v>11613678.140000001</v>
      </c>
      <c r="H191" s="18">
        <f>VLOOKUP(A191,[2]Planilha1!A$4:P$271,16,FALSE)</f>
        <v>67883828.969999999</v>
      </c>
      <c r="I191" s="18">
        <v>299858.48</v>
      </c>
      <c r="J191" s="11">
        <f>VLOOKUP(A191,'[3]População das EFPC - detalhada'!A$1:F$259,5,FALSE)</f>
        <v>1543</v>
      </c>
      <c r="K191" s="11">
        <f>VLOOKUP(A191,'[3]População das EFPC - detalhada'!A$1:F$259,3,FALSE)</f>
        <v>828</v>
      </c>
      <c r="L191" s="11">
        <f>VLOOKUP(A191,'[3]População das EFPC - detalhada'!A$1:F$259,4,FALSE)</f>
        <v>189</v>
      </c>
      <c r="M191" s="12">
        <v>2</v>
      </c>
      <c r="N191" s="9">
        <v>4</v>
      </c>
      <c r="O191" s="16" t="str">
        <f>VLOOKUP(A191,[4]Dados_EFPC!A$1:O$273,15,FALSE)</f>
        <v>http://www.previcat.com.br</v>
      </c>
    </row>
    <row r="192" spans="1:15" x14ac:dyDescent="0.3">
      <c r="A192" s="2" t="s">
        <v>176</v>
      </c>
      <c r="B192" s="2" t="s">
        <v>666</v>
      </c>
      <c r="C192" s="2" t="s">
        <v>667</v>
      </c>
      <c r="D192" s="3" t="s">
        <v>829</v>
      </c>
      <c r="E192" s="3" t="s">
        <v>844</v>
      </c>
      <c r="F192" s="23">
        <f>VLOOKUP(A192,[1]Planilha3!A$4:B$274,2,FALSE)</f>
        <v>469831437.58999997</v>
      </c>
      <c r="G192" s="18">
        <f>VLOOKUP(A192,[2]Planilha1!A$4:N$271,14,)</f>
        <v>10823800.5</v>
      </c>
      <c r="H192" s="18">
        <f>VLOOKUP(A192,[2]Planilha1!A$4:P$271,16,FALSE)</f>
        <v>9375196.1400000006</v>
      </c>
      <c r="I192" s="18">
        <v>467857.11</v>
      </c>
      <c r="J192" s="11">
        <f>VLOOKUP(A192,'[3]População das EFPC - detalhada'!A$1:F$259,5,FALSE)</f>
        <v>824</v>
      </c>
      <c r="K192" s="11">
        <f>VLOOKUP(A192,'[3]População das EFPC - detalhada'!A$1:F$259,3,FALSE)</f>
        <v>176</v>
      </c>
      <c r="L192" s="11">
        <f>VLOOKUP(A192,'[3]População das EFPC - detalhada'!A$1:F$259,4,FALSE)</f>
        <v>38</v>
      </c>
      <c r="M192" s="12">
        <v>1</v>
      </c>
      <c r="N192" s="9">
        <v>3</v>
      </c>
      <c r="O192" s="16" t="str">
        <f>VLOOKUP(A192,[4]Dados_EFPC!A$1:O$273,15,FALSE)</f>
        <v>http://www.previcel.org.br/</v>
      </c>
    </row>
    <row r="193" spans="1:15" x14ac:dyDescent="0.3">
      <c r="A193" s="2" t="s">
        <v>177</v>
      </c>
      <c r="B193" s="2" t="s">
        <v>668</v>
      </c>
      <c r="C193" s="2" t="s">
        <v>669</v>
      </c>
      <c r="D193" s="3" t="s">
        <v>826</v>
      </c>
      <c r="E193" s="3" t="s">
        <v>269</v>
      </c>
      <c r="F193" s="23">
        <f>VLOOKUP(A193,[1]Planilha3!A$4:B$274,2,FALSE)</f>
        <v>919122005.74000001</v>
      </c>
      <c r="G193" s="18">
        <f>VLOOKUP(A193,[2]Planilha1!A$4:N$271,14,)</f>
        <v>19711713.5</v>
      </c>
      <c r="H193" s="18">
        <f>VLOOKUP(A193,[2]Planilha1!A$4:P$271,16,FALSE)</f>
        <v>24718982.629999999</v>
      </c>
      <c r="I193" s="18">
        <v>13331970.300000001</v>
      </c>
      <c r="J193" s="11">
        <f>VLOOKUP(A193,'[3]População das EFPC - detalhada'!A$1:F$259,5,FALSE)</f>
        <v>995</v>
      </c>
      <c r="K193" s="11">
        <f>VLOOKUP(A193,'[3]População das EFPC - detalhada'!A$1:F$259,3,FALSE)</f>
        <v>218</v>
      </c>
      <c r="L193" s="11">
        <f>VLOOKUP(A193,'[3]População das EFPC - detalhada'!A$1:F$259,4,FALSE)</f>
        <v>33</v>
      </c>
      <c r="M193" s="12">
        <v>3</v>
      </c>
      <c r="N193" s="9">
        <v>4</v>
      </c>
      <c r="O193" s="16" t="str">
        <f>VLOOKUP(A193,[4]Dados_EFPC!A$1:O$273,15,FALSE)</f>
        <v>http://www.previcoke.net</v>
      </c>
    </row>
    <row r="194" spans="1:15" x14ac:dyDescent="0.3">
      <c r="A194" s="2" t="s">
        <v>178</v>
      </c>
      <c r="B194" s="2" t="s">
        <v>670</v>
      </c>
      <c r="C194" s="2" t="s">
        <v>671</v>
      </c>
      <c r="D194" s="3" t="s">
        <v>825</v>
      </c>
      <c r="E194" s="3" t="s">
        <v>269</v>
      </c>
      <c r="F194" s="23">
        <f>VLOOKUP(A194,[1]Planilha3!A$4:B$274,2,FALSE)</f>
        <v>10554394526.91</v>
      </c>
      <c r="G194" s="18">
        <f>VLOOKUP(A194,[2]Planilha1!A$4:N$271,14,)</f>
        <v>67239273.420000002</v>
      </c>
      <c r="H194" s="18">
        <f>VLOOKUP(A194,[2]Planilha1!A$4:P$271,16,FALSE)</f>
        <v>575475695.96000004</v>
      </c>
      <c r="I194" s="18">
        <v>28394174.07</v>
      </c>
      <c r="J194" s="11">
        <f>VLOOKUP(A194,'[3]População das EFPC - detalhada'!A$1:F$259,5,FALSE)</f>
        <v>15901</v>
      </c>
      <c r="K194" s="11">
        <f>VLOOKUP(A194,'[3]População das EFPC - detalhada'!A$1:F$259,3,FALSE)</f>
        <v>13977</v>
      </c>
      <c r="L194" s="11">
        <f>VLOOKUP(A194,'[3]População das EFPC - detalhada'!A$1:F$259,4,FALSE)</f>
        <v>5877</v>
      </c>
      <c r="M194" s="12">
        <v>4</v>
      </c>
      <c r="N194" s="9">
        <v>13</v>
      </c>
      <c r="O194" s="16" t="str">
        <f>VLOOKUP(A194,[4]Dados_EFPC!A$1:O$273,15,FALSE)</f>
        <v>http://www.previdenciausiminas.com</v>
      </c>
    </row>
    <row r="195" spans="1:15" x14ac:dyDescent="0.3">
      <c r="A195" s="2" t="s">
        <v>179</v>
      </c>
      <c r="B195" s="2" t="s">
        <v>672</v>
      </c>
      <c r="C195" s="2" t="s">
        <v>673</v>
      </c>
      <c r="D195" s="3" t="s">
        <v>829</v>
      </c>
      <c r="E195" s="3" t="s">
        <v>269</v>
      </c>
      <c r="F195" s="23">
        <f>VLOOKUP(A195,[1]Planilha3!A$4:B$274,2,FALSE)</f>
        <v>630364039.03999996</v>
      </c>
      <c r="G195" s="18">
        <f>VLOOKUP(A195,[2]Planilha1!A$4:N$271,14,)</f>
        <v>25612661.07</v>
      </c>
      <c r="H195" s="18">
        <f>VLOOKUP(A195,[2]Planilha1!A$4:P$271,16,FALSE)</f>
        <v>18275163.390000001</v>
      </c>
      <c r="I195" s="18">
        <v>0</v>
      </c>
      <c r="J195" s="11">
        <f>VLOOKUP(A195,'[3]População das EFPC - detalhada'!A$1:F$259,5,FALSE)</f>
        <v>2200</v>
      </c>
      <c r="K195" s="11">
        <f>VLOOKUP(A195,'[3]População das EFPC - detalhada'!A$1:F$259,3,FALSE)</f>
        <v>115</v>
      </c>
      <c r="L195" s="11">
        <f>VLOOKUP(A195,'[3]População das EFPC - detalhada'!A$1:F$259,4,FALSE)</f>
        <v>20</v>
      </c>
      <c r="M195" s="12">
        <v>2</v>
      </c>
      <c r="N195" s="9">
        <v>3</v>
      </c>
      <c r="O195" s="16" t="str">
        <f>VLOOKUP(A195,[4]Dados_EFPC!A$1:O$273,15,FALSE)</f>
        <v>Sem site</v>
      </c>
    </row>
    <row r="196" spans="1:15" x14ac:dyDescent="0.3">
      <c r="A196" s="2" t="s">
        <v>180</v>
      </c>
      <c r="B196" s="2" t="s">
        <v>674</v>
      </c>
      <c r="C196" s="2" t="s">
        <v>675</v>
      </c>
      <c r="D196" s="3" t="s">
        <v>268</v>
      </c>
      <c r="E196" s="3" t="s">
        <v>269</v>
      </c>
      <c r="F196" s="23">
        <f>VLOOKUP(A196,[1]Planilha3!A$4:B$274,2,FALSE)</f>
        <v>1907941105.8399999</v>
      </c>
      <c r="G196" s="18">
        <f>VLOOKUP(A196,[2]Planilha1!A$4:N$271,14,)</f>
        <v>21534300.030000001</v>
      </c>
      <c r="H196" s="18">
        <f>VLOOKUP(A196,[2]Planilha1!A$4:P$271,16,FALSE)</f>
        <v>48483586.980000004</v>
      </c>
      <c r="I196" s="18">
        <v>1590142.3599999999</v>
      </c>
      <c r="J196" s="11">
        <f>VLOOKUP(A196,'[3]População das EFPC - detalhada'!A$1:F$259,5,FALSE)</f>
        <v>2688</v>
      </c>
      <c r="K196" s="11">
        <f>VLOOKUP(A196,'[3]População das EFPC - detalhada'!A$1:F$259,3,FALSE)</f>
        <v>698</v>
      </c>
      <c r="L196" s="11">
        <f>VLOOKUP(A196,'[3]População das EFPC - detalhada'!A$1:F$259,4,FALSE)</f>
        <v>102</v>
      </c>
      <c r="M196" s="12">
        <v>3</v>
      </c>
      <c r="N196" s="9">
        <v>5</v>
      </c>
      <c r="O196" s="16" t="str">
        <f>VLOOKUP(A196,[4]Dados_EFPC!A$1:O$273,15,FALSE)</f>
        <v>WWW.PREVIERICSSON.COM.BR</v>
      </c>
    </row>
    <row r="197" spans="1:15" x14ac:dyDescent="0.3">
      <c r="A197" s="2" t="s">
        <v>181</v>
      </c>
      <c r="B197" s="2" t="s">
        <v>676</v>
      </c>
      <c r="C197" s="2" t="s">
        <v>677</v>
      </c>
      <c r="D197" s="3" t="s">
        <v>837</v>
      </c>
      <c r="E197" s="3" t="s">
        <v>269</v>
      </c>
      <c r="F197" s="23">
        <f>VLOOKUP(A197,[1]Planilha3!A$4:B$274,2,FALSE)</f>
        <v>1904048279.2</v>
      </c>
      <c r="G197" s="18">
        <f>VLOOKUP(A197,[2]Planilha1!A$4:N$271,14,)</f>
        <v>53469211.399999999</v>
      </c>
      <c r="H197" s="18">
        <f>VLOOKUP(A197,[2]Planilha1!A$4:P$271,16,FALSE)</f>
        <v>70220085.760000005</v>
      </c>
      <c r="I197" s="18">
        <v>12728629.35</v>
      </c>
      <c r="J197" s="11">
        <f>VLOOKUP(A197,'[3]População das EFPC - detalhada'!A$1:F$259,5,FALSE)</f>
        <v>2738</v>
      </c>
      <c r="K197" s="11">
        <f>VLOOKUP(A197,'[3]População das EFPC - detalhada'!A$1:F$259,3,FALSE)</f>
        <v>897</v>
      </c>
      <c r="L197" s="11">
        <f>VLOOKUP(A197,'[3]População das EFPC - detalhada'!A$1:F$259,4,FALSE)</f>
        <v>120</v>
      </c>
      <c r="M197" s="12">
        <v>2</v>
      </c>
      <c r="N197" s="9">
        <v>9</v>
      </c>
      <c r="O197" s="16" t="str">
        <f>VLOOKUP(A197,[4]Dados_EFPC!A$1:O$273,15,FALSE)</f>
        <v>http://www.previg.org.br</v>
      </c>
    </row>
    <row r="198" spans="1:15" x14ac:dyDescent="0.3">
      <c r="A198" s="2" t="s">
        <v>182</v>
      </c>
      <c r="B198" s="2" t="s">
        <v>678</v>
      </c>
      <c r="C198" s="2" t="s">
        <v>679</v>
      </c>
      <c r="D198" s="3" t="s">
        <v>268</v>
      </c>
      <c r="E198" s="3" t="s">
        <v>269</v>
      </c>
      <c r="F198" s="23">
        <f>VLOOKUP(A198,[1]Planilha3!A$4:B$274,2,FALSE)</f>
        <v>5220413533.2700005</v>
      </c>
      <c r="G198" s="18">
        <f>VLOOKUP(A198,[2]Planilha1!A$4:N$271,14,)</f>
        <v>59914577.199999996</v>
      </c>
      <c r="H198" s="18">
        <f>VLOOKUP(A198,[2]Planilha1!A$4:P$271,16,FALSE)</f>
        <v>198816087.74000001</v>
      </c>
      <c r="I198" s="18">
        <v>9796876.7300000004</v>
      </c>
      <c r="J198" s="11">
        <f>VLOOKUP(A198,'[3]População das EFPC - detalhada'!A$1:F$259,5,FALSE)</f>
        <v>17951</v>
      </c>
      <c r="K198" s="11">
        <f>VLOOKUP(A198,'[3]População das EFPC - detalhada'!A$1:F$259,3,FALSE)</f>
        <v>3896</v>
      </c>
      <c r="L198" s="11">
        <f>VLOOKUP(A198,'[3]População das EFPC - detalhada'!A$1:F$259,4,FALSE)</f>
        <v>300</v>
      </c>
      <c r="M198" s="12">
        <v>1</v>
      </c>
      <c r="N198" s="9">
        <v>1</v>
      </c>
      <c r="O198" s="16" t="str">
        <f>VLOOKUP(A198,[4]Dados_EFPC!A$1:O$273,15,FALSE)</f>
        <v>http://www.previgm.com.br</v>
      </c>
    </row>
    <row r="199" spans="1:15" x14ac:dyDescent="0.3">
      <c r="A199" s="2" t="s">
        <v>183</v>
      </c>
      <c r="B199" s="2" t="s">
        <v>680</v>
      </c>
      <c r="C199" s="2" t="s">
        <v>681</v>
      </c>
      <c r="D199" s="3" t="s">
        <v>268</v>
      </c>
      <c r="E199" s="3" t="s">
        <v>269</v>
      </c>
      <c r="F199" s="23">
        <f>VLOOKUP(A199,[1]Planilha3!A$4:B$274,2,FALSE)</f>
        <v>310893235</v>
      </c>
      <c r="G199" s="18">
        <f>VLOOKUP(A199,[2]Planilha1!A$4:N$271,14,)</f>
        <v>7742963.5599999996</v>
      </c>
      <c r="H199" s="18">
        <f>VLOOKUP(A199,[2]Planilha1!A$4:P$271,16,FALSE)</f>
        <v>7327907.54</v>
      </c>
      <c r="I199" s="18">
        <v>174393.87</v>
      </c>
      <c r="J199" s="11">
        <f>VLOOKUP(A199,'[3]População das EFPC - detalhada'!A$1:F$259,5,FALSE)</f>
        <v>11750</v>
      </c>
      <c r="K199" s="11">
        <f>VLOOKUP(A199,'[3]População das EFPC - detalhada'!A$1:F$259,3,FALSE)</f>
        <v>123</v>
      </c>
      <c r="L199" s="11">
        <f>VLOOKUP(A199,'[3]População das EFPC - detalhada'!A$1:F$259,4,FALSE)</f>
        <v>0</v>
      </c>
      <c r="M199" s="12">
        <v>2</v>
      </c>
      <c r="N199" s="9">
        <v>9</v>
      </c>
      <c r="O199" s="16" t="str">
        <f>VLOOKUP(A199,[4]Dados_EFPC!A$1:O$273,15,FALSE)</f>
        <v>https://previhonda.com.br/</v>
      </c>
    </row>
    <row r="200" spans="1:15" x14ac:dyDescent="0.3">
      <c r="A200" s="2" t="s">
        <v>184</v>
      </c>
      <c r="B200" s="2" t="s">
        <v>682</v>
      </c>
      <c r="C200" s="2" t="s">
        <v>683</v>
      </c>
      <c r="D200" s="3" t="s">
        <v>837</v>
      </c>
      <c r="E200" s="3" t="s">
        <v>843</v>
      </c>
      <c r="F200" s="23">
        <f>VLOOKUP(A200,[1]Planilha3!A$4:B$274,2,FALSE)</f>
        <v>737085.87</v>
      </c>
      <c r="G200" s="18">
        <f>VLOOKUP(A200,[2]Planilha1!A$4:N$271,14,)</f>
        <v>21825</v>
      </c>
      <c r="H200" s="18">
        <f>VLOOKUP(A200,[2]Planilha1!A$4:P$271,16,FALSE)</f>
        <v>0</v>
      </c>
      <c r="I200" s="18">
        <v>0</v>
      </c>
      <c r="J200" s="11">
        <v>0</v>
      </c>
      <c r="K200" s="11">
        <v>0</v>
      </c>
      <c r="L200" s="11">
        <v>0</v>
      </c>
      <c r="M200" s="12">
        <v>1</v>
      </c>
      <c r="N200" s="9">
        <v>1</v>
      </c>
      <c r="O200" s="16" t="str">
        <f>VLOOKUP(A200,[4]Dados_EFPC!A$1:O$273,15,FALSE)</f>
        <v>WWW.PREVIK.COM.BR</v>
      </c>
    </row>
    <row r="201" spans="1:15" x14ac:dyDescent="0.3">
      <c r="A201" s="2" t="s">
        <v>279</v>
      </c>
      <c r="B201" s="2" t="s">
        <v>684</v>
      </c>
      <c r="C201" s="2" t="s">
        <v>685</v>
      </c>
      <c r="D201" s="3" t="s">
        <v>826</v>
      </c>
      <c r="E201" s="3" t="s">
        <v>269</v>
      </c>
      <c r="F201" s="23">
        <f>VLOOKUP(A201,[1]Planilha3!A$4:B$274,2,FALSE)</f>
        <v>769919820.11000001</v>
      </c>
      <c r="G201" s="18">
        <f>VLOOKUP(A201,[2]Planilha1!A$4:N$271,14,)</f>
        <v>16647936.199999999</v>
      </c>
      <c r="H201" s="18">
        <f>VLOOKUP(A201,[2]Planilha1!A$4:P$271,16,FALSE)</f>
        <v>20354949.73</v>
      </c>
      <c r="I201" s="18">
        <v>2688729.96</v>
      </c>
      <c r="J201" s="11">
        <f>VLOOKUP(A201,'[3]População das EFPC - detalhada'!A$1:F$259,5,FALSE)</f>
        <v>5619</v>
      </c>
      <c r="K201" s="11">
        <f>VLOOKUP(A201,'[3]População das EFPC - detalhada'!A$1:F$259,3,FALSE)</f>
        <v>345</v>
      </c>
      <c r="L201" s="11">
        <f>VLOOKUP(A201,'[3]População das EFPC - detalhada'!A$1:F$259,4,FALSE)</f>
        <v>39</v>
      </c>
      <c r="M201" s="12">
        <v>2</v>
      </c>
      <c r="N201" s="9">
        <v>3</v>
      </c>
      <c r="O201" s="16" t="str">
        <f>VLOOKUP(A201,[4]Dados_EFPC!A$1:O$273,15,FALSE)</f>
        <v>Sem site</v>
      </c>
    </row>
    <row r="202" spans="1:15" x14ac:dyDescent="0.3">
      <c r="A202" s="2" t="s">
        <v>185</v>
      </c>
      <c r="B202" s="2" t="s">
        <v>686</v>
      </c>
      <c r="C202" s="2" t="s">
        <v>687</v>
      </c>
      <c r="D202" s="3" t="s">
        <v>826</v>
      </c>
      <c r="E202" s="3" t="s">
        <v>269</v>
      </c>
      <c r="F202" s="23">
        <f>VLOOKUP(A202,[1]Planilha3!A$4:B$274,2,FALSE)</f>
        <v>629966064.11000001</v>
      </c>
      <c r="G202" s="18">
        <f>VLOOKUP(A202,[2]Planilha1!A$4:N$271,14,)</f>
        <v>30337387.490000002</v>
      </c>
      <c r="H202" s="18">
        <f>VLOOKUP(A202,[2]Planilha1!A$4:P$271,16,FALSE)</f>
        <v>38662044.270000003</v>
      </c>
      <c r="I202" s="18">
        <v>13764570.880000001</v>
      </c>
      <c r="J202" s="11">
        <f>VLOOKUP(A202,'[3]População das EFPC - detalhada'!A$1:F$259,5,FALSE)</f>
        <v>8475</v>
      </c>
      <c r="K202" s="11">
        <f>VLOOKUP(A202,'[3]População das EFPC - detalhada'!A$1:F$259,3,FALSE)</f>
        <v>752</v>
      </c>
      <c r="L202" s="11">
        <f>VLOOKUP(A202,'[3]População das EFPC - detalhada'!A$1:F$259,4,FALSE)</f>
        <v>249</v>
      </c>
      <c r="M202" s="12">
        <v>9</v>
      </c>
      <c r="N202" s="9">
        <v>10</v>
      </c>
      <c r="O202" s="16" t="str">
        <f>VLOOKUP(A202,[4]Dados_EFPC!A$1:O$273,15,FALSE)</f>
        <v>http://www.previndus.com.br</v>
      </c>
    </row>
    <row r="203" spans="1:15" x14ac:dyDescent="0.3">
      <c r="A203" s="2" t="s">
        <v>186</v>
      </c>
      <c r="B203" s="2" t="s">
        <v>688</v>
      </c>
      <c r="C203" s="2" t="s">
        <v>689</v>
      </c>
      <c r="D203" s="3" t="s">
        <v>826</v>
      </c>
      <c r="E203" s="3" t="s">
        <v>269</v>
      </c>
      <c r="F203" s="23">
        <f>VLOOKUP(A203,[1]Planilha3!A$4:B$274,2,FALSE)</f>
        <v>4163752.33</v>
      </c>
      <c r="G203" s="18">
        <f>VLOOKUP(A203,[2]Planilha1!A$4:N$271,14,)</f>
        <v>190240.04</v>
      </c>
      <c r="H203" s="18">
        <f>VLOOKUP(A203,[2]Planilha1!A$4:P$271,16,FALSE)</f>
        <v>0</v>
      </c>
      <c r="I203" s="18">
        <v>0</v>
      </c>
      <c r="J203" s="11">
        <v>0</v>
      </c>
      <c r="K203" s="11">
        <v>0</v>
      </c>
      <c r="L203" s="11">
        <v>0</v>
      </c>
      <c r="M203" s="12">
        <v>1</v>
      </c>
      <c r="N203" s="9">
        <v>0</v>
      </c>
      <c r="O203" s="16" t="str">
        <f>VLOOKUP(A203,[4]Dados_EFPC!A$1:O$273,15,FALSE)</f>
        <v>Sem site</v>
      </c>
    </row>
    <row r="204" spans="1:15" x14ac:dyDescent="0.3">
      <c r="A204" s="2" t="s">
        <v>187</v>
      </c>
      <c r="B204" s="2" t="s">
        <v>690</v>
      </c>
      <c r="C204" s="2" t="s">
        <v>691</v>
      </c>
      <c r="D204" s="3" t="s">
        <v>831</v>
      </c>
      <c r="E204" s="3" t="s">
        <v>844</v>
      </c>
      <c r="F204" s="23">
        <f>VLOOKUP(A204,[1]Planilha3!A$4:B$274,2,FALSE)</f>
        <v>4659634453.3100004</v>
      </c>
      <c r="G204" s="18">
        <f>VLOOKUP(A204,[2]Planilha1!A$4:N$271,14,)</f>
        <v>70941276.960000008</v>
      </c>
      <c r="H204" s="18">
        <f>VLOOKUP(A204,[2]Planilha1!A$4:P$271,16,FALSE)</f>
        <v>268677271.21999997</v>
      </c>
      <c r="I204" s="18">
        <v>52717111.080000006</v>
      </c>
      <c r="J204" s="11">
        <f>VLOOKUP(A204,'[3]População das EFPC - detalhada'!A$1:F$259,5,FALSE)</f>
        <v>3122</v>
      </c>
      <c r="K204" s="11">
        <f>VLOOKUP(A204,'[3]População das EFPC - detalhada'!A$1:F$259,3,FALSE)</f>
        <v>2330</v>
      </c>
      <c r="L204" s="11">
        <f>VLOOKUP(A204,'[3]População das EFPC - detalhada'!A$1:F$259,4,FALSE)</f>
        <v>558</v>
      </c>
      <c r="M204" s="12">
        <v>7</v>
      </c>
      <c r="N204" s="9">
        <v>5</v>
      </c>
      <c r="O204" s="16" t="str">
        <f>VLOOKUP(A204,[4]Dados_EFPC!A$1:O$273,15,FALSE)</f>
        <v>http://www.previnorte.com.br</v>
      </c>
    </row>
    <row r="205" spans="1:15" x14ac:dyDescent="0.3">
      <c r="A205" s="2" t="s">
        <v>188</v>
      </c>
      <c r="B205" s="2" t="s">
        <v>692</v>
      </c>
      <c r="C205" s="2" t="s">
        <v>693</v>
      </c>
      <c r="D205" s="3" t="s">
        <v>268</v>
      </c>
      <c r="E205" s="3" t="s">
        <v>269</v>
      </c>
      <c r="F205" s="23">
        <f>VLOOKUP(A205,[1]Planilha3!A$4:B$274,2,FALSE)</f>
        <v>531391817.64999998</v>
      </c>
      <c r="G205" s="18">
        <f>VLOOKUP(A205,[2]Planilha1!A$4:N$271,14,)</f>
        <v>16346870.99</v>
      </c>
      <c r="H205" s="18">
        <f>VLOOKUP(A205,[2]Planilha1!A$4:P$271,16,FALSE)</f>
        <v>15996481.32</v>
      </c>
      <c r="I205" s="18">
        <v>2715710.12</v>
      </c>
      <c r="J205" s="11">
        <f>VLOOKUP(A205,'[3]População das EFPC - detalhada'!A$1:F$259,5,FALSE)</f>
        <v>3376</v>
      </c>
      <c r="K205" s="11">
        <f>VLOOKUP(A205,'[3]População das EFPC - detalhada'!A$1:F$259,3,FALSE)</f>
        <v>202</v>
      </c>
      <c r="L205" s="11">
        <f>VLOOKUP(A205,'[3]População das EFPC - detalhada'!A$1:F$259,4,FALSE)</f>
        <v>17</v>
      </c>
      <c r="M205" s="12">
        <v>1</v>
      </c>
      <c r="N205" s="9">
        <v>4</v>
      </c>
      <c r="O205" s="16" t="str">
        <f>VLOOKUP(A205,[4]Dados_EFPC!A$1:O$273,15,FALSE)</f>
        <v>http://www.previp.com.br</v>
      </c>
    </row>
    <row r="206" spans="1:15" x14ac:dyDescent="0.3">
      <c r="A206" s="2" t="s">
        <v>189</v>
      </c>
      <c r="B206" s="2" t="s">
        <v>694</v>
      </c>
      <c r="C206" s="2" t="s">
        <v>695</v>
      </c>
      <c r="D206" s="3" t="s">
        <v>268</v>
      </c>
      <c r="E206" s="3" t="s">
        <v>269</v>
      </c>
      <c r="F206" s="23">
        <f>VLOOKUP(A206,[1]Planilha3!A$4:B$274,2,FALSE)</f>
        <v>819457826.44000006</v>
      </c>
      <c r="G206" s="18">
        <f>VLOOKUP(A206,[2]Planilha1!A$4:N$271,14,)</f>
        <v>16342717.560000001</v>
      </c>
      <c r="H206" s="18">
        <f>VLOOKUP(A206,[2]Planilha1!A$4:P$271,16,FALSE)</f>
        <v>26105989.659999996</v>
      </c>
      <c r="I206" s="18">
        <v>839563.66</v>
      </c>
      <c r="J206" s="11">
        <f>VLOOKUP(A206,'[3]População das EFPC - detalhada'!A$1:F$259,5,FALSE)</f>
        <v>2349</v>
      </c>
      <c r="K206" s="11">
        <f>VLOOKUP(A206,'[3]População das EFPC - detalhada'!A$1:F$259,3,FALSE)</f>
        <v>507</v>
      </c>
      <c r="L206" s="11">
        <f>VLOOKUP(A206,'[3]População das EFPC - detalhada'!A$1:F$259,4,FALSE)</f>
        <v>15</v>
      </c>
      <c r="M206" s="12">
        <v>1</v>
      </c>
      <c r="N206" s="9">
        <v>16</v>
      </c>
      <c r="O206" s="16" t="str">
        <f>VLOOKUP(A206,[4]Dados_EFPC!A$1:O$273,15,FALSE)</f>
        <v>http://www.previplan.com.br</v>
      </c>
    </row>
    <row r="207" spans="1:15" x14ac:dyDescent="0.3">
      <c r="A207" s="2" t="s">
        <v>190</v>
      </c>
      <c r="B207" s="2" t="s">
        <v>696</v>
      </c>
      <c r="C207" s="2" t="s">
        <v>697</v>
      </c>
      <c r="D207" s="3" t="s">
        <v>826</v>
      </c>
      <c r="E207" s="3" t="s">
        <v>269</v>
      </c>
      <c r="F207" s="23">
        <f>VLOOKUP(A207,[1]Planilha3!A$4:B$274,2,FALSE)</f>
        <v>3034198660.4499998</v>
      </c>
      <c r="G207" s="18">
        <f>VLOOKUP(A207,[2]Planilha1!A$4:N$271,14,)</f>
        <v>13820682.07</v>
      </c>
      <c r="H207" s="18">
        <f>VLOOKUP(A207,[2]Planilha1!A$4:P$271,16,FALSE)</f>
        <v>114842029.27000001</v>
      </c>
      <c r="I207" s="18">
        <v>137517.12</v>
      </c>
      <c r="J207" s="11">
        <f>VLOOKUP(A207,'[3]População das EFPC - detalhada'!A$1:F$259,5,FALSE)</f>
        <v>525</v>
      </c>
      <c r="K207" s="11">
        <f>VLOOKUP(A207,'[3]População das EFPC - detalhada'!A$1:F$259,3,FALSE)</f>
        <v>1172</v>
      </c>
      <c r="L207" s="11">
        <f>VLOOKUP(A207,'[3]População das EFPC - detalhada'!A$1:F$259,4,FALSE)</f>
        <v>287</v>
      </c>
      <c r="M207" s="12">
        <v>2</v>
      </c>
      <c r="N207" s="9">
        <v>3</v>
      </c>
      <c r="O207" s="16" t="str">
        <f>VLOOKUP(A207,[4]Dados_EFPC!A$1:O$273,15,FALSE)</f>
        <v>http://www.previrb.com.br</v>
      </c>
    </row>
    <row r="208" spans="1:15" x14ac:dyDescent="0.3">
      <c r="A208" s="2" t="s">
        <v>191</v>
      </c>
      <c r="B208" s="2" t="s">
        <v>698</v>
      </c>
      <c r="C208" s="2" t="s">
        <v>699</v>
      </c>
      <c r="D208" s="3" t="s">
        <v>837</v>
      </c>
      <c r="E208" s="3" t="s">
        <v>269</v>
      </c>
      <c r="F208" s="23">
        <f>VLOOKUP(A208,[1]Planilha3!A$4:B$274,2,FALSE)</f>
        <v>1932373692.6300001</v>
      </c>
      <c r="G208" s="18">
        <f>VLOOKUP(A208,[2]Planilha1!A$4:N$271,14,)</f>
        <v>64044726.270000003</v>
      </c>
      <c r="H208" s="18">
        <f>VLOOKUP(A208,[2]Planilha1!A$4:P$271,16,FALSE)</f>
        <v>68455394.049999997</v>
      </c>
      <c r="I208" s="18">
        <v>20762211.949999996</v>
      </c>
      <c r="J208" s="11">
        <f>VLOOKUP(A208,'[3]População das EFPC - detalhada'!A$1:F$259,5,FALSE)</f>
        <v>18288</v>
      </c>
      <c r="K208" s="11">
        <f>VLOOKUP(A208,'[3]População das EFPC - detalhada'!A$1:F$259,3,FALSE)</f>
        <v>1455</v>
      </c>
      <c r="L208" s="11">
        <f>VLOOKUP(A208,'[3]População das EFPC - detalhada'!A$1:F$259,4,FALSE)</f>
        <v>208</v>
      </c>
      <c r="M208" s="12">
        <v>18</v>
      </c>
      <c r="N208" s="9">
        <v>48</v>
      </c>
      <c r="O208" s="16" t="str">
        <f>VLOOKUP(A208,[4]Dados_EFPC!A$1:O$273,15,FALSE)</f>
        <v>http://www.previsc.com.br</v>
      </c>
    </row>
    <row r="209" spans="1:15" x14ac:dyDescent="0.3">
      <c r="A209" s="2" t="s">
        <v>192</v>
      </c>
      <c r="B209" s="2" t="s">
        <v>700</v>
      </c>
      <c r="C209" s="2" t="s">
        <v>701</v>
      </c>
      <c r="D209" s="3" t="s">
        <v>268</v>
      </c>
      <c r="E209" s="3" t="s">
        <v>269</v>
      </c>
      <c r="F209" s="23">
        <f>VLOOKUP(A209,[1]Planilha3!A$4:B$274,2,FALSE)</f>
        <v>451471720.04000002</v>
      </c>
      <c r="G209" s="18">
        <f>VLOOKUP(A209,[2]Planilha1!A$4:N$271,14,)</f>
        <v>6792409.0099999998</v>
      </c>
      <c r="H209" s="18">
        <f>VLOOKUP(A209,[2]Planilha1!A$4:P$271,16,FALSE)</f>
        <v>19541026.419999998</v>
      </c>
      <c r="I209" s="18">
        <v>0</v>
      </c>
      <c r="J209" s="11">
        <f>VLOOKUP(A209,'[3]População das EFPC - detalhada'!A$1:F$259,5,FALSE)</f>
        <v>5308</v>
      </c>
      <c r="K209" s="11">
        <f>VLOOKUP(A209,'[3]População das EFPC - detalhada'!A$1:F$259,3,FALSE)</f>
        <v>242</v>
      </c>
      <c r="L209" s="11">
        <f>VLOOKUP(A209,'[3]População das EFPC - detalhada'!A$1:F$259,4,FALSE)</f>
        <v>11</v>
      </c>
      <c r="M209" s="12">
        <v>1</v>
      </c>
      <c r="N209" s="9">
        <v>3</v>
      </c>
      <c r="O209" s="16" t="str">
        <f>VLOOKUP(A209,[4]Dados_EFPC!A$1:O$273,15,FALSE)</f>
        <v>WWW.SCANIA.COM.BR</v>
      </c>
    </row>
    <row r="210" spans="1:15" x14ac:dyDescent="0.3">
      <c r="A210" s="2" t="s">
        <v>193</v>
      </c>
      <c r="B210" s="2" t="s">
        <v>702</v>
      </c>
      <c r="C210" s="2" t="s">
        <v>703</v>
      </c>
      <c r="D210" s="3" t="s">
        <v>268</v>
      </c>
      <c r="E210" s="3" t="s">
        <v>269</v>
      </c>
      <c r="F210" s="23">
        <f>VLOOKUP(A210,[1]Planilha3!A$4:B$274,2,FALSE)</f>
        <v>2188013839.6799998</v>
      </c>
      <c r="G210" s="18">
        <f>VLOOKUP(A210,[2]Planilha1!A$4:N$271,14,)</f>
        <v>47207228.510000005</v>
      </c>
      <c r="H210" s="18">
        <f>VLOOKUP(A210,[2]Planilha1!A$4:P$271,16,FALSE)</f>
        <v>55281638.100000001</v>
      </c>
      <c r="I210" s="18">
        <v>5348845.55</v>
      </c>
      <c r="J210" s="11">
        <f>VLOOKUP(A210,'[3]População das EFPC - detalhada'!A$1:F$259,5,FALSE)</f>
        <v>7342</v>
      </c>
      <c r="K210" s="11">
        <f>VLOOKUP(A210,'[3]População das EFPC - detalhada'!A$1:F$259,3,FALSE)</f>
        <v>1416</v>
      </c>
      <c r="L210" s="11">
        <f>VLOOKUP(A210,'[3]População das EFPC - detalhada'!A$1:F$259,4,FALSE)</f>
        <v>206</v>
      </c>
      <c r="M210" s="12">
        <v>3</v>
      </c>
      <c r="N210" s="9">
        <v>12</v>
      </c>
      <c r="O210" s="16" t="str">
        <f>VLOOKUP(A210,[4]Dados_EFPC!A$1:O$273,15,FALSE)</f>
        <v>http://www.previsiemens.com.br</v>
      </c>
    </row>
    <row r="211" spans="1:15" x14ac:dyDescent="0.3">
      <c r="A211" s="2" t="s">
        <v>194</v>
      </c>
      <c r="B211" s="2" t="s">
        <v>704</v>
      </c>
      <c r="C211" s="2" t="s">
        <v>705</v>
      </c>
      <c r="D211" s="3" t="s">
        <v>833</v>
      </c>
      <c r="E211" s="3" t="s">
        <v>269</v>
      </c>
      <c r="F211" s="23">
        <f>VLOOKUP(A211,[1]Planilha3!A$4:B$274,2,FALSE)</f>
        <v>230188226.97999999</v>
      </c>
      <c r="G211" s="18">
        <f>VLOOKUP(A211,[2]Planilha1!A$4:N$271,14,)</f>
        <v>13562128.34</v>
      </c>
      <c r="H211" s="18">
        <f>VLOOKUP(A211,[2]Planilha1!A$4:P$271,16,FALSE)</f>
        <v>4831350.33</v>
      </c>
      <c r="I211" s="18">
        <v>367937.42</v>
      </c>
      <c r="J211" s="11">
        <f>VLOOKUP(A211,'[3]População das EFPC - detalhada'!A$1:F$259,5,FALSE)</f>
        <v>3509</v>
      </c>
      <c r="K211" s="11">
        <f>VLOOKUP(A211,'[3]População das EFPC - detalhada'!A$1:F$259,3,FALSE)</f>
        <v>44</v>
      </c>
      <c r="L211" s="11">
        <f>VLOOKUP(A211,'[3]População das EFPC - detalhada'!A$1:F$259,4,FALSE)</f>
        <v>2</v>
      </c>
      <c r="M211" s="12">
        <v>1</v>
      </c>
      <c r="N211" s="9">
        <v>1</v>
      </c>
      <c r="O211" s="16" t="str">
        <f>VLOOKUP(A211,[4]Dados_EFPC!A$1:O$273,15,FALSE)</f>
        <v>WWW.PORTALPREV.COM.BR/PREVISTIHL</v>
      </c>
    </row>
    <row r="212" spans="1:15" x14ac:dyDescent="0.3">
      <c r="A212" s="2" t="s">
        <v>195</v>
      </c>
      <c r="B212" s="2" t="s">
        <v>706</v>
      </c>
      <c r="C212" s="2" t="s">
        <v>707</v>
      </c>
      <c r="D212" s="3" t="s">
        <v>827</v>
      </c>
      <c r="E212" s="3" t="s">
        <v>844</v>
      </c>
      <c r="F212" s="23">
        <f>VLOOKUP(A212,[1]Planilha3!A$4:B$274,2,FALSE)</f>
        <v>107355762.34</v>
      </c>
      <c r="G212" s="18">
        <f>VLOOKUP(A212,[2]Planilha1!A$4:N$271,14,)</f>
        <v>18583136.700000003</v>
      </c>
      <c r="H212" s="18">
        <f>VLOOKUP(A212,[2]Planilha1!A$4:P$271,16,FALSE)</f>
        <v>32820.379999999997</v>
      </c>
      <c r="I212" s="18">
        <v>121617.47</v>
      </c>
      <c r="J212" s="11">
        <f>VLOOKUP(A212,'[3]População das EFPC - detalhada'!A$1:F$259,5,FALSE)</f>
        <v>2407</v>
      </c>
      <c r="K212" s="11">
        <f>VLOOKUP(A212,'[3]População das EFPC - detalhada'!A$1:F$259,3,FALSE)</f>
        <v>0</v>
      </c>
      <c r="L212" s="11">
        <f>VLOOKUP(A212,'[3]População das EFPC - detalhada'!A$1:F$259,4,FALSE)</f>
        <v>4</v>
      </c>
      <c r="M212" s="12">
        <v>3</v>
      </c>
      <c r="N212" s="9">
        <v>19</v>
      </c>
      <c r="O212" s="16" t="str">
        <f>VLOOKUP(A212,[4]Dados_EFPC!A$1:O$273,15,FALSE)</f>
        <v>https://www.prevnordeste.com.br/</v>
      </c>
    </row>
    <row r="213" spans="1:15" x14ac:dyDescent="0.3">
      <c r="A213" s="2" t="s">
        <v>196</v>
      </c>
      <c r="B213" s="2" t="s">
        <v>708</v>
      </c>
      <c r="C213" s="2" t="s">
        <v>709</v>
      </c>
      <c r="D213" s="3" t="s">
        <v>839</v>
      </c>
      <c r="E213" s="3" t="s">
        <v>844</v>
      </c>
      <c r="F213" s="23">
        <f>VLOOKUP(A213,[1]Planilha3!A$4:B$274,2,FALSE)</f>
        <v>1384884296.99</v>
      </c>
      <c r="G213" s="18">
        <f>VLOOKUP(A213,[2]Planilha1!A$4:N$271,14,)</f>
        <v>38789253.630000003</v>
      </c>
      <c r="H213" s="18">
        <f>VLOOKUP(A213,[2]Planilha1!A$4:P$271,16,FALSE)</f>
        <v>66000097.409999996</v>
      </c>
      <c r="I213" s="18">
        <v>2975277.2800000003</v>
      </c>
      <c r="J213" s="11">
        <f>VLOOKUP(A213,'[3]População das EFPC - detalhada'!A$1:F$259,5,FALSE)</f>
        <v>3607</v>
      </c>
      <c r="K213" s="11">
        <f>VLOOKUP(A213,'[3]População das EFPC - detalhada'!A$1:F$259,3,FALSE)</f>
        <v>1247</v>
      </c>
      <c r="L213" s="11">
        <f>VLOOKUP(A213,'[3]População das EFPC - detalhada'!A$1:F$259,4,FALSE)</f>
        <v>616</v>
      </c>
      <c r="M213" s="12">
        <v>2</v>
      </c>
      <c r="N213" s="9">
        <v>1</v>
      </c>
      <c r="O213" s="16" t="str">
        <f>VLOOKUP(A213,[4]Dados_EFPC!A$1:O$273,15,FALSE)</f>
        <v>http://www.prevsan.org.br</v>
      </c>
    </row>
    <row r="214" spans="1:15" x14ac:dyDescent="0.3">
      <c r="A214" s="2" t="s">
        <v>197</v>
      </c>
      <c r="B214" s="2" t="s">
        <v>710</v>
      </c>
      <c r="C214" s="2" t="s">
        <v>711</v>
      </c>
      <c r="D214" s="3" t="s">
        <v>268</v>
      </c>
      <c r="E214" s="3" t="s">
        <v>269</v>
      </c>
      <c r="F214" s="23">
        <f>VLOOKUP(A214,[1]Planilha3!A$4:B$274,2,FALSE)</f>
        <v>167231534.96000001</v>
      </c>
      <c r="G214" s="18">
        <f>VLOOKUP(A214,[2]Planilha1!A$4:N$271,14,)</f>
        <v>7484662.3500000006</v>
      </c>
      <c r="H214" s="18">
        <f>VLOOKUP(A214,[2]Planilha1!A$4:P$271,16,FALSE)</f>
        <v>10632680.51</v>
      </c>
      <c r="I214" s="18">
        <v>3589</v>
      </c>
      <c r="J214" s="11">
        <f>VLOOKUP(A214,'[3]População das EFPC - detalhada'!A$1:F$259,5,FALSE)</f>
        <v>686</v>
      </c>
      <c r="K214" s="11">
        <f>VLOOKUP(A214,'[3]População das EFPC - detalhada'!A$1:F$259,3,FALSE)</f>
        <v>88</v>
      </c>
      <c r="L214" s="11">
        <f>VLOOKUP(A214,'[3]População das EFPC - detalhada'!A$1:F$259,4,FALSE)</f>
        <v>11</v>
      </c>
      <c r="M214" s="12">
        <v>4</v>
      </c>
      <c r="N214" s="9">
        <v>3</v>
      </c>
      <c r="O214" s="16" t="str">
        <f>VLOOKUP(A214,[4]Dados_EFPC!A$1:O$273,15,FALSE)</f>
        <v>https://sompo.com.br/respeito-nao-envelhece/</v>
      </c>
    </row>
    <row r="215" spans="1:15" x14ac:dyDescent="0.3">
      <c r="A215" s="2" t="s">
        <v>198</v>
      </c>
      <c r="B215" s="2" t="s">
        <v>712</v>
      </c>
      <c r="C215" s="2" t="s">
        <v>713</v>
      </c>
      <c r="D215" s="3" t="s">
        <v>826</v>
      </c>
      <c r="E215" s="3" t="s">
        <v>269</v>
      </c>
      <c r="F215" s="23">
        <f>VLOOKUP(A215,[1]Planilha3!A$4:B$274,2,FALSE)</f>
        <v>1678890589.8699999</v>
      </c>
      <c r="G215" s="18">
        <f>VLOOKUP(A215,[2]Planilha1!A$4:N$271,14,)</f>
        <v>24821762.469999999</v>
      </c>
      <c r="H215" s="18">
        <f>VLOOKUP(A215,[2]Planilha1!A$4:P$271,16,FALSE)</f>
        <v>76877057.060000002</v>
      </c>
      <c r="I215" s="18">
        <v>5654898.5300000003</v>
      </c>
      <c r="J215" s="11">
        <f>VLOOKUP(A215,'[3]População das EFPC - detalhada'!A$1:F$259,5,FALSE)</f>
        <v>3947</v>
      </c>
      <c r="K215" s="11">
        <f>VLOOKUP(A215,'[3]População das EFPC - detalhada'!A$1:F$259,3,FALSE)</f>
        <v>832</v>
      </c>
      <c r="L215" s="11">
        <f>VLOOKUP(A215,'[3]População das EFPC - detalhada'!A$1:F$259,4,FALSE)</f>
        <v>140</v>
      </c>
      <c r="M215" s="12">
        <v>2</v>
      </c>
      <c r="N215" s="9">
        <v>9</v>
      </c>
      <c r="O215" s="16" t="str">
        <f>VLOOKUP(A215,[4]Dados_EFPC!A$1:O$273,15,FALSE)</f>
        <v>WWW.PREVUNIAO.COM.BR</v>
      </c>
    </row>
    <row r="216" spans="1:15" x14ac:dyDescent="0.3">
      <c r="A216" s="2" t="s">
        <v>199</v>
      </c>
      <c r="B216" s="2" t="s">
        <v>714</v>
      </c>
      <c r="C216" s="2" t="s">
        <v>715</v>
      </c>
      <c r="D216" s="3" t="s">
        <v>837</v>
      </c>
      <c r="E216" s="3" t="s">
        <v>269</v>
      </c>
      <c r="F216" s="23">
        <f>VLOOKUP(A216,[1]Planilha3!A$4:B$274,2,FALSE)</f>
        <v>127637788.02</v>
      </c>
      <c r="G216" s="18">
        <f>VLOOKUP(A216,[2]Planilha1!A$4:N$271,14,)</f>
        <v>962100.67</v>
      </c>
      <c r="H216" s="18">
        <f>VLOOKUP(A216,[2]Planilha1!A$4:P$271,16,FALSE)</f>
        <v>7984588.5599999996</v>
      </c>
      <c r="I216" s="18">
        <v>774699.16</v>
      </c>
      <c r="J216" s="11">
        <f>VLOOKUP(A216,'[3]População das EFPC - detalhada'!A$1:F$259,5,FALSE)</f>
        <v>291</v>
      </c>
      <c r="K216" s="11">
        <f>VLOOKUP(A216,'[3]População das EFPC - detalhada'!A$1:F$259,3,FALSE)</f>
        <v>112</v>
      </c>
      <c r="L216" s="11">
        <f>VLOOKUP(A216,'[3]População das EFPC - detalhada'!A$1:F$259,4,FALSE)</f>
        <v>26</v>
      </c>
      <c r="M216" s="12">
        <v>2</v>
      </c>
      <c r="N216" s="9">
        <v>3</v>
      </c>
      <c r="O216" s="16" t="str">
        <f>VLOOKUP(A216,[4]Dados_EFPC!A$1:O$273,15,FALSE)</f>
        <v>http://www.prevunisul.com.br</v>
      </c>
    </row>
    <row r="217" spans="1:15" x14ac:dyDescent="0.3">
      <c r="A217" s="2" t="s">
        <v>200</v>
      </c>
      <c r="B217" s="2" t="s">
        <v>716</v>
      </c>
      <c r="C217" s="2" t="s">
        <v>717</v>
      </c>
      <c r="D217" s="3" t="s">
        <v>268</v>
      </c>
      <c r="E217" s="3" t="s">
        <v>269</v>
      </c>
      <c r="F217" s="23">
        <f>VLOOKUP(A217,[1]Planilha3!A$4:B$274,2,FALSE)</f>
        <v>1669422300.0899999</v>
      </c>
      <c r="G217" s="18">
        <f>VLOOKUP(A217,[2]Planilha1!A$4:N$271,14,)</f>
        <v>22669383.870000001</v>
      </c>
      <c r="H217" s="18">
        <f>VLOOKUP(A217,[2]Planilha1!A$4:P$271,16,FALSE)</f>
        <v>76657585.709999993</v>
      </c>
      <c r="I217" s="18">
        <v>27886673.029999997</v>
      </c>
      <c r="J217" s="11">
        <f>VLOOKUP(A217,'[3]População das EFPC - detalhada'!A$1:F$259,5,FALSE)</f>
        <v>2019</v>
      </c>
      <c r="K217" s="11">
        <f>VLOOKUP(A217,'[3]População das EFPC - detalhada'!A$1:F$259,3,FALSE)</f>
        <v>1058</v>
      </c>
      <c r="L217" s="11">
        <f>VLOOKUP(A217,'[3]População das EFPC - detalhada'!A$1:F$259,4,FALSE)</f>
        <v>445</v>
      </c>
      <c r="M217" s="12">
        <v>3</v>
      </c>
      <c r="N217" s="9">
        <v>3</v>
      </c>
      <c r="O217" s="16" t="str">
        <f>VLOOKUP(A217,[4]Dados_EFPC!A$1:O$273,15,FALSE)</f>
        <v>http://www.prhosper.com.br</v>
      </c>
    </row>
    <row r="218" spans="1:15" x14ac:dyDescent="0.3">
      <c r="A218" s="2" t="s">
        <v>280</v>
      </c>
      <c r="B218" s="2" t="s">
        <v>718</v>
      </c>
      <c r="C218" s="2" t="s">
        <v>719</v>
      </c>
      <c r="D218" s="3" t="s">
        <v>268</v>
      </c>
      <c r="E218" s="3" t="s">
        <v>269</v>
      </c>
      <c r="F218" s="23">
        <f>VLOOKUP(A218,[1]Planilha3!A$4:B$274,2,FALSE)</f>
        <v>1893843626.21</v>
      </c>
      <c r="G218" s="18">
        <f>VLOOKUP(A218,[2]Planilha1!A$4:N$271,14,)</f>
        <v>11282881.310000001</v>
      </c>
      <c r="H218" s="18">
        <f>VLOOKUP(A218,[2]Planilha1!A$4:P$271,16,FALSE)</f>
        <v>81089099.909999996</v>
      </c>
      <c r="I218" s="18">
        <v>4216810.07</v>
      </c>
      <c r="J218" s="11">
        <f>VLOOKUP(A218,'[3]População das EFPC - detalhada'!A$1:F$259,5,FALSE)</f>
        <v>1569</v>
      </c>
      <c r="K218" s="11">
        <f>VLOOKUP(A218,'[3]População das EFPC - detalhada'!A$1:F$259,3,FALSE)</f>
        <v>589</v>
      </c>
      <c r="L218" s="11">
        <f>VLOOKUP(A218,'[3]População das EFPC - detalhada'!A$1:F$259,4,FALSE)</f>
        <v>172</v>
      </c>
      <c r="M218" s="12">
        <v>2</v>
      </c>
      <c r="N218" s="9">
        <v>8</v>
      </c>
      <c r="O218" s="16" t="str">
        <f>VLOOKUP(A218,[4]Dados_EFPC!A$1:O$273,15,FALSE)</f>
        <v>Sem site</v>
      </c>
    </row>
    <row r="219" spans="1:15" x14ac:dyDescent="0.3">
      <c r="A219" s="2" t="s">
        <v>201</v>
      </c>
      <c r="B219" s="2" t="s">
        <v>720</v>
      </c>
      <c r="C219" s="2" t="s">
        <v>721</v>
      </c>
      <c r="D219" s="3" t="s">
        <v>837</v>
      </c>
      <c r="E219" s="3" t="s">
        <v>843</v>
      </c>
      <c r="F219" s="23">
        <f>VLOOKUP(A219,[1]Planilha3!A$4:B$274,2,FALSE)</f>
        <v>6176739205.9799995</v>
      </c>
      <c r="G219" s="18">
        <f>VLOOKUP(A219,[2]Planilha1!A$4:N$271,14,)</f>
        <v>384908907.78999996</v>
      </c>
      <c r="H219" s="18">
        <f>VLOOKUP(A219,[2]Planilha1!A$4:P$271,16,FALSE)</f>
        <v>37129546.420000002</v>
      </c>
      <c r="I219" s="18">
        <v>262335146.21000001</v>
      </c>
      <c r="J219" s="11">
        <f>VLOOKUP(A219,'[3]População das EFPC - detalhada'!A$1:F$259,5,FALSE)</f>
        <v>175307</v>
      </c>
      <c r="K219" s="11">
        <f>VLOOKUP(A219,'[3]População das EFPC - detalhada'!A$1:F$259,3,FALSE)</f>
        <v>580</v>
      </c>
      <c r="L219" s="11">
        <f>VLOOKUP(A219,'[3]População das EFPC - detalhada'!A$1:F$259,4,FALSE)</f>
        <v>278</v>
      </c>
      <c r="M219" s="12">
        <v>3</v>
      </c>
      <c r="N219" s="9">
        <v>57</v>
      </c>
      <c r="O219" s="16" t="str">
        <f>VLOOKUP(A219,[4]Dados_EFPC!A$1:O$273,15,FALSE)</f>
        <v>www.quanta-previdencia.com.br</v>
      </c>
    </row>
    <row r="220" spans="1:15" ht="15.6" customHeight="1" x14ac:dyDescent="0.3">
      <c r="A220" s="2" t="s">
        <v>202</v>
      </c>
      <c r="B220" s="2" t="s">
        <v>722</v>
      </c>
      <c r="C220" s="2" t="s">
        <v>723</v>
      </c>
      <c r="D220" s="3" t="s">
        <v>268</v>
      </c>
      <c r="E220" s="3" t="s">
        <v>269</v>
      </c>
      <c r="F220" s="23">
        <f>VLOOKUP(A220,[1]Planilha3!A$4:B$274,2,FALSE)</f>
        <v>678296844.11000001</v>
      </c>
      <c r="G220" s="18">
        <f>VLOOKUP(A220,[2]Planilha1!A$4:N$271,14,)</f>
        <v>51249097.100000001</v>
      </c>
      <c r="H220" s="18">
        <f>VLOOKUP(A220,[2]Planilha1!A$4:P$271,16,FALSE)</f>
        <v>6002691.71</v>
      </c>
      <c r="I220" s="18">
        <v>12134954.07</v>
      </c>
      <c r="J220" s="11">
        <f>VLOOKUP(A220,'[3]População das EFPC - detalhada'!A$1:F$259,5,FALSE)</f>
        <v>28321</v>
      </c>
      <c r="K220" s="11">
        <f>VLOOKUP(A220,'[3]População das EFPC - detalhada'!A$1:F$259,3,FALSE)</f>
        <v>77</v>
      </c>
      <c r="L220" s="11">
        <f>VLOOKUP(A220,'[3]População das EFPC - detalhada'!A$1:F$259,4,FALSE)</f>
        <v>4</v>
      </c>
      <c r="M220" s="12">
        <v>1</v>
      </c>
      <c r="N220" s="9">
        <v>31</v>
      </c>
      <c r="O220" s="16" t="str">
        <f>VLOOKUP(A220,[4]Dados_EFPC!A$1:O$273,15,FALSE)</f>
        <v>https://www.raizprev.org.br</v>
      </c>
    </row>
    <row r="221" spans="1:15" x14ac:dyDescent="0.3">
      <c r="A221" s="2" t="s">
        <v>203</v>
      </c>
      <c r="B221" s="2" t="s">
        <v>724</v>
      </c>
      <c r="C221" s="2" t="s">
        <v>725</v>
      </c>
      <c r="D221" s="3" t="s">
        <v>833</v>
      </c>
      <c r="E221" s="3" t="s">
        <v>269</v>
      </c>
      <c r="F221" s="23">
        <f>VLOOKUP(A221,[1]Planilha3!A$4:B$274,2,FALSE)</f>
        <v>565084782.71000004</v>
      </c>
      <c r="G221" s="18">
        <f>VLOOKUP(A221,[2]Planilha1!A$4:N$271,14,)</f>
        <v>18048308.059999999</v>
      </c>
      <c r="H221" s="18">
        <f>VLOOKUP(A221,[2]Planilha1!A$4:P$271,16,FALSE)</f>
        <v>17223287.09</v>
      </c>
      <c r="I221" s="18">
        <v>6509984.3499999996</v>
      </c>
      <c r="J221" s="11">
        <f>VLOOKUP(A221,'[3]População das EFPC - detalhada'!A$1:F$259,5,FALSE)</f>
        <v>17017</v>
      </c>
      <c r="K221" s="11">
        <f>VLOOKUP(A221,'[3]População das EFPC - detalhada'!A$1:F$259,3,FALSE)</f>
        <v>303</v>
      </c>
      <c r="L221" s="11">
        <f>VLOOKUP(A221,'[3]População das EFPC - detalhada'!A$1:F$259,4,FALSE)</f>
        <v>22</v>
      </c>
      <c r="M221" s="12">
        <v>1</v>
      </c>
      <c r="N221" s="9">
        <v>34</v>
      </c>
      <c r="O221" s="16" t="str">
        <f>VLOOKUP(A221,[4]Dados_EFPC!A$1:O$273,15,FALSE)</f>
        <v>http://www.randonprev.com.br</v>
      </c>
    </row>
    <row r="222" spans="1:15" x14ac:dyDescent="0.3">
      <c r="A222" s="2" t="s">
        <v>204</v>
      </c>
      <c r="B222" s="2" t="s">
        <v>726</v>
      </c>
      <c r="C222" s="2" t="s">
        <v>727</v>
      </c>
      <c r="D222" s="3" t="s">
        <v>833</v>
      </c>
      <c r="E222" s="3" t="s">
        <v>269</v>
      </c>
      <c r="F222" s="23">
        <f>VLOOKUP(A222,[1]Planilha3!A$4:B$274,2,FALSE)</f>
        <v>278591450.14999998</v>
      </c>
      <c r="G222" s="18">
        <f>VLOOKUP(A222,[2]Planilha1!A$4:N$271,14,)</f>
        <v>4234522.5600000005</v>
      </c>
      <c r="H222" s="18">
        <f>VLOOKUP(A222,[2]Planilha1!A$4:P$271,16,FALSE)</f>
        <v>10724333.33</v>
      </c>
      <c r="I222" s="18">
        <v>3200302.35</v>
      </c>
      <c r="J222" s="11">
        <f>VLOOKUP(A222,'[3]População das EFPC - detalhada'!A$1:F$259,5,FALSE)</f>
        <v>5815</v>
      </c>
      <c r="K222" s="11">
        <f>VLOOKUP(A222,'[3]População das EFPC - detalhada'!A$1:F$259,3,FALSE)</f>
        <v>143</v>
      </c>
      <c r="L222" s="11">
        <f>VLOOKUP(A222,'[3]População das EFPC - detalhada'!A$1:F$259,4,FALSE)</f>
        <v>19</v>
      </c>
      <c r="M222" s="12">
        <v>1</v>
      </c>
      <c r="N222" s="9">
        <v>51</v>
      </c>
      <c r="O222" s="16" t="str">
        <f>VLOOKUP(A222,[4]Dados_EFPC!A$1:O$273,15,FALSE)</f>
        <v>HTTP://WWW.RBSPREV.COM.BR/</v>
      </c>
    </row>
    <row r="223" spans="1:15" x14ac:dyDescent="0.3">
      <c r="A223" s="2" t="s">
        <v>205</v>
      </c>
      <c r="B223" s="2" t="s">
        <v>728</v>
      </c>
      <c r="C223" s="2" t="s">
        <v>729</v>
      </c>
      <c r="D223" s="3" t="s">
        <v>826</v>
      </c>
      <c r="E223" s="3" t="s">
        <v>844</v>
      </c>
      <c r="F223" s="23">
        <f>VLOOKUP(A223,[1]Planilha3!A$4:B$274,2,FALSE)</f>
        <v>18892543372</v>
      </c>
      <c r="G223" s="18">
        <f>VLOOKUP(A223,[2]Planilha1!A$4:N$271,14,)</f>
        <v>140587780.16</v>
      </c>
      <c r="H223" s="18">
        <f>VLOOKUP(A223,[2]Planilha1!A$4:P$271,16,FALSE)</f>
        <v>1121327732.1500001</v>
      </c>
      <c r="I223" s="18">
        <v>4294587.7700000005</v>
      </c>
      <c r="J223" s="11">
        <f>VLOOKUP(A223,'[3]População das EFPC - detalhada'!A$1:F$259,5,FALSE)</f>
        <v>2876</v>
      </c>
      <c r="K223" s="11">
        <f>VLOOKUP(A223,'[3]População das EFPC - detalhada'!A$1:F$259,3,FALSE)</f>
        <v>7340</v>
      </c>
      <c r="L223" s="11">
        <f>VLOOKUP(A223,'[3]População das EFPC - detalhada'!A$1:F$259,4,FALSE)</f>
        <v>2162</v>
      </c>
      <c r="M223" s="12">
        <v>5</v>
      </c>
      <c r="N223" s="9">
        <v>10</v>
      </c>
      <c r="O223" s="16" t="str">
        <f>VLOOKUP(A223,[4]Dados_EFPC!A$1:O$273,15,FALSE)</f>
        <v>https://www.frg.com.br/</v>
      </c>
    </row>
    <row r="224" spans="1:15" x14ac:dyDescent="0.3">
      <c r="A224" s="2" t="s">
        <v>206</v>
      </c>
      <c r="B224" s="2" t="s">
        <v>730</v>
      </c>
      <c r="C224" s="2" t="s">
        <v>731</v>
      </c>
      <c r="D224" s="3" t="s">
        <v>268</v>
      </c>
      <c r="E224" s="3" t="s">
        <v>269</v>
      </c>
      <c r="F224" s="23">
        <f>VLOOKUP(A224,[1]Planilha3!A$4:B$274,2,FALSE)</f>
        <v>192980711.46000001</v>
      </c>
      <c r="G224" s="18">
        <f>VLOOKUP(A224,[2]Planilha1!A$4:N$271,14,)</f>
        <v>11180658.09</v>
      </c>
      <c r="H224" s="18">
        <f>VLOOKUP(A224,[2]Planilha1!A$4:P$271,16,FALSE)</f>
        <v>3685019.25</v>
      </c>
      <c r="I224" s="18">
        <v>5533241.9199999999</v>
      </c>
      <c r="J224" s="11">
        <f>VLOOKUP(A224,'[3]População das EFPC - detalhada'!A$1:F$259,5,FALSE)</f>
        <v>1226</v>
      </c>
      <c r="K224" s="11">
        <f>VLOOKUP(A224,'[3]População das EFPC - detalhada'!A$1:F$259,3,FALSE)</f>
        <v>51</v>
      </c>
      <c r="L224" s="11">
        <f>VLOOKUP(A224,'[3]População das EFPC - detalhada'!A$1:F$259,4,FALSE)</f>
        <v>17</v>
      </c>
      <c r="M224" s="12">
        <v>1</v>
      </c>
      <c r="N224" s="9">
        <v>5</v>
      </c>
      <c r="O224" s="16" t="str">
        <f>VLOOKUP(A224,[4]Dados_EFPC!A$1:O$273,15,FALSE)</f>
        <v>http://www.reckittprev.com.br</v>
      </c>
    </row>
    <row r="225" spans="1:15" x14ac:dyDescent="0.3">
      <c r="A225" s="2" t="s">
        <v>207</v>
      </c>
      <c r="B225" s="2" t="s">
        <v>732</v>
      </c>
      <c r="C225" s="2" t="s">
        <v>733</v>
      </c>
      <c r="D225" s="3" t="s">
        <v>826</v>
      </c>
      <c r="E225" s="3" t="s">
        <v>844</v>
      </c>
      <c r="F225" s="23">
        <f>VLOOKUP(A225,[1]Planilha3!A$4:B$274,2,FALSE)</f>
        <v>10193237745.52</v>
      </c>
      <c r="G225" s="18">
        <f>VLOOKUP(A225,[2]Planilha1!A$4:N$271,14,)</f>
        <v>25624037.140000001</v>
      </c>
      <c r="H225" s="18">
        <f>VLOOKUP(A225,[2]Planilha1!A$4:P$271,16,FALSE)</f>
        <v>453790690.76999998</v>
      </c>
      <c r="I225" s="18">
        <v>9081047.4100000001</v>
      </c>
      <c r="J225" s="11">
        <f>VLOOKUP(A225,'[3]População das EFPC - detalhada'!A$1:F$259,5,FALSE)</f>
        <v>2935</v>
      </c>
      <c r="K225" s="11">
        <f>VLOOKUP(A225,'[3]População das EFPC - detalhada'!A$1:F$259,3,FALSE)</f>
        <v>11019</v>
      </c>
      <c r="L225" s="11">
        <f>VLOOKUP(A225,'[3]População das EFPC - detalhada'!A$1:F$259,4,FALSE)</f>
        <v>11165</v>
      </c>
      <c r="M225" s="12">
        <v>8</v>
      </c>
      <c r="N225" s="9">
        <v>10</v>
      </c>
      <c r="O225" s="16" t="str">
        <f>VLOOKUP(A225,[4]Dados_EFPC!A$1:O$273,15,FALSE)</f>
        <v>WWW.REFER.COM.BR</v>
      </c>
    </row>
    <row r="226" spans="1:15" x14ac:dyDescent="0.3">
      <c r="A226" s="2" t="s">
        <v>208</v>
      </c>
      <c r="B226" s="2" t="s">
        <v>734</v>
      </c>
      <c r="C226" s="2" t="s">
        <v>735</v>
      </c>
      <c r="D226" s="3" t="s">
        <v>831</v>
      </c>
      <c r="E226" s="3" t="s">
        <v>844</v>
      </c>
      <c r="F226" s="23">
        <f>VLOOKUP(A226,[1]Planilha3!A$4:B$274,2,FALSE)</f>
        <v>3884720163.7800002</v>
      </c>
      <c r="G226" s="18">
        <f>VLOOKUP(A226,[2]Planilha1!A$4:N$271,14,)</f>
        <v>121088868.14</v>
      </c>
      <c r="H226" s="18">
        <f>VLOOKUP(A226,[2]Planilha1!A$4:P$271,16,FALSE)</f>
        <v>185542753.59</v>
      </c>
      <c r="I226" s="18">
        <v>7481933.1399999997</v>
      </c>
      <c r="J226" s="11">
        <f>VLOOKUP(A226,'[3]População das EFPC - detalhada'!A$1:F$259,5,FALSE)</f>
        <v>4917</v>
      </c>
      <c r="K226" s="11">
        <f>VLOOKUP(A226,'[3]População das EFPC - detalhada'!A$1:F$259,3,FALSE)</f>
        <v>1486</v>
      </c>
      <c r="L226" s="11">
        <f>VLOOKUP(A226,'[3]População das EFPC - detalhada'!A$1:F$259,4,FALSE)</f>
        <v>171</v>
      </c>
      <c r="M226" s="12">
        <v>7</v>
      </c>
      <c r="N226" s="9">
        <v>16</v>
      </c>
      <c r="O226" s="16" t="str">
        <f>VLOOKUP(A226,[4]Dados_EFPC!A$1:O$273,15,FALSE)</f>
        <v>http://www.regius.org.br</v>
      </c>
    </row>
    <row r="227" spans="1:15" x14ac:dyDescent="0.3">
      <c r="A227" s="2" t="s">
        <v>209</v>
      </c>
      <c r="B227" s="2" t="s">
        <v>736</v>
      </c>
      <c r="C227" s="2" t="s">
        <v>737</v>
      </c>
      <c r="D227" s="3" t="s">
        <v>826</v>
      </c>
      <c r="E227" s="3" t="s">
        <v>844</v>
      </c>
      <c r="F227" s="23">
        <f>VLOOKUP(A227,[1]Planilha3!A$4:B$274,2,FALSE)</f>
        <v>267753296.72</v>
      </c>
      <c r="G227" s="18">
        <f>VLOOKUP(A227,[2]Planilha1!A$4:N$271,14,)</f>
        <v>34245766.379999995</v>
      </c>
      <c r="H227" s="18">
        <f>VLOOKUP(A227,[2]Planilha1!A$4:P$271,16,FALSE)</f>
        <v>107515.69</v>
      </c>
      <c r="I227" s="18">
        <v>426280.1</v>
      </c>
      <c r="J227" s="11">
        <f>VLOOKUP(A227,'[3]População das EFPC - detalhada'!A$1:F$259,5,FALSE)</f>
        <v>3866</v>
      </c>
      <c r="K227" s="11">
        <f>VLOOKUP(A227,'[3]População das EFPC - detalhada'!A$1:F$259,3,FALSE)</f>
        <v>3</v>
      </c>
      <c r="L227" s="11">
        <f>VLOOKUP(A227,'[3]População das EFPC - detalhada'!A$1:F$259,4,FALSE)</f>
        <v>18</v>
      </c>
      <c r="M227" s="12">
        <v>2</v>
      </c>
      <c r="N227" s="9">
        <v>32</v>
      </c>
      <c r="O227" s="16" t="str">
        <f>VLOOKUP(A227,[4]Dados_EFPC!A$1:O$273,15,FALSE)</f>
        <v>http://www.rjprev.rj.gov.br/</v>
      </c>
    </row>
    <row r="228" spans="1:15" x14ac:dyDescent="0.3">
      <c r="A228" s="2" t="s">
        <v>210</v>
      </c>
      <c r="B228" s="2" t="s">
        <v>738</v>
      </c>
      <c r="C228" s="2" t="s">
        <v>739</v>
      </c>
      <c r="D228" s="3" t="s">
        <v>268</v>
      </c>
      <c r="E228" s="3" t="s">
        <v>269</v>
      </c>
      <c r="F228" s="23">
        <f>VLOOKUP(A228,[1]Planilha3!A$4:B$274,2,FALSE)</f>
        <v>377933188.45999998</v>
      </c>
      <c r="G228" s="18">
        <f>VLOOKUP(A228,[2]Planilha1!A$4:N$271,14,)</f>
        <v>12721797.560000001</v>
      </c>
      <c r="H228" s="18">
        <f>VLOOKUP(A228,[2]Planilha1!A$4:P$271,16,FALSE)</f>
        <v>4493779.03</v>
      </c>
      <c r="I228" s="18">
        <v>696549.38</v>
      </c>
      <c r="J228" s="11">
        <f>VLOOKUP(A228,'[3]População das EFPC - detalhada'!A$1:F$259,5,FALSE)</f>
        <v>1672</v>
      </c>
      <c r="K228" s="11">
        <f>VLOOKUP(A228,'[3]População das EFPC - detalhada'!A$1:F$259,3,FALSE)</f>
        <v>121</v>
      </c>
      <c r="L228" s="11">
        <f>VLOOKUP(A228,'[3]População das EFPC - detalhada'!A$1:F$259,4,FALSE)</f>
        <v>12</v>
      </c>
      <c r="M228" s="12">
        <v>1</v>
      </c>
      <c r="N228" s="9">
        <v>3</v>
      </c>
      <c r="O228" s="16" t="str">
        <f>VLOOKUP(A228,[4]Dados_EFPC!A$1:O$273,15,FALSE)</f>
        <v>http://www.portalprev.com.br/rocheprev</v>
      </c>
    </row>
    <row r="229" spans="1:15" x14ac:dyDescent="0.3">
      <c r="A229" s="2" t="s">
        <v>211</v>
      </c>
      <c r="B229" s="2" t="s">
        <v>740</v>
      </c>
      <c r="C229" s="2" t="s">
        <v>741</v>
      </c>
      <c r="D229" s="3" t="s">
        <v>833</v>
      </c>
      <c r="E229" s="3" t="s">
        <v>844</v>
      </c>
      <c r="F229" s="23">
        <f>VLOOKUP(A229,[1]Planilha3!A$4:B$274,2,FALSE)</f>
        <v>140279481.86000001</v>
      </c>
      <c r="G229" s="18">
        <f>VLOOKUP(A229,[2]Planilha1!A$4:N$271,14,)</f>
        <v>25343198.619999997</v>
      </c>
      <c r="H229" s="18">
        <f>VLOOKUP(A229,[2]Planilha1!A$4:P$271,16,FALSE)</f>
        <v>0</v>
      </c>
      <c r="I229" s="18">
        <v>259360.91999999998</v>
      </c>
      <c r="J229" s="11">
        <f>VLOOKUP(A229,'[3]População das EFPC - detalhada'!A$1:F$259,5,FALSE)</f>
        <v>2505</v>
      </c>
      <c r="K229" s="11">
        <f>VLOOKUP(A229,'[3]População das EFPC - detalhada'!A$1:F$259,3,FALSE)</f>
        <v>0</v>
      </c>
      <c r="L229" s="11">
        <f>VLOOKUP(A229,'[3]População das EFPC - detalhada'!A$1:F$259,4,FALSE)</f>
        <v>0</v>
      </c>
      <c r="M229" s="12">
        <v>2</v>
      </c>
      <c r="N229" s="9">
        <v>27</v>
      </c>
      <c r="O229" s="16" t="str">
        <f>VLOOKUP(A229,[4]Dados_EFPC!A$1:O$273,15,FALSE)</f>
        <v>http://www.rsprev.com.br/inicial</v>
      </c>
    </row>
    <row r="230" spans="1:15" x14ac:dyDescent="0.3">
      <c r="A230" s="2" t="s">
        <v>212</v>
      </c>
      <c r="B230" s="2" t="s">
        <v>742</v>
      </c>
      <c r="C230" s="2" t="s">
        <v>743</v>
      </c>
      <c r="D230" s="3" t="s">
        <v>268</v>
      </c>
      <c r="E230" s="3" t="s">
        <v>269</v>
      </c>
      <c r="F230" s="23">
        <f>VLOOKUP(A230,[1]Planilha3!A$4:B$274,2,FALSE)</f>
        <v>1568022267.0799999</v>
      </c>
      <c r="G230" s="18">
        <f>VLOOKUP(A230,[2]Planilha1!A$4:N$271,14,)</f>
        <v>66602008.729999997</v>
      </c>
      <c r="H230" s="18">
        <f>VLOOKUP(A230,[2]Planilha1!A$4:P$271,16,FALSE)</f>
        <v>45383491.010000005</v>
      </c>
      <c r="I230" s="18">
        <v>2209045.31</v>
      </c>
      <c r="J230" s="11">
        <f>VLOOKUP(A230,'[3]População das EFPC - detalhada'!A$1:F$259,5,FALSE)</f>
        <v>2555</v>
      </c>
      <c r="K230" s="11">
        <f>VLOOKUP(A230,'[3]População das EFPC - detalhada'!A$1:F$259,3,FALSE)</f>
        <v>347</v>
      </c>
      <c r="L230" s="11">
        <f>VLOOKUP(A230,'[3]População das EFPC - detalhada'!A$1:F$259,4,FALSE)</f>
        <v>32</v>
      </c>
      <c r="M230" s="12">
        <v>2</v>
      </c>
      <c r="N230" s="9">
        <v>12</v>
      </c>
      <c r="O230" s="16" t="str">
        <f>VLOOKUP(A230,[4]Dados_EFPC!A$1:O$273,15,FALSE)</f>
        <v>http://www.duprev.com.br</v>
      </c>
    </row>
    <row r="231" spans="1:15" x14ac:dyDescent="0.3">
      <c r="A231" s="2" t="s">
        <v>213</v>
      </c>
      <c r="B231" s="2" t="s">
        <v>744</v>
      </c>
      <c r="C231" s="2" t="s">
        <v>745</v>
      </c>
      <c r="D231" s="3" t="s">
        <v>268</v>
      </c>
      <c r="E231" s="3" t="s">
        <v>844</v>
      </c>
      <c r="F231" s="23">
        <f>VLOOKUP(A231,[1]Planilha3!A$4:B$274,2,FALSE)</f>
        <v>4462633516.9399996</v>
      </c>
      <c r="G231" s="18">
        <f>VLOOKUP(A231,[2]Planilha1!A$4:N$271,14,)</f>
        <v>105221080.66999999</v>
      </c>
      <c r="H231" s="18">
        <f>VLOOKUP(A231,[2]Planilha1!A$4:P$271,16,FALSE)</f>
        <v>180412642.15000001</v>
      </c>
      <c r="I231" s="18">
        <v>12493474.76</v>
      </c>
      <c r="J231" s="11">
        <f>VLOOKUP(A231,'[3]População das EFPC - detalhada'!A$1:F$259,5,FALSE)</f>
        <v>11675</v>
      </c>
      <c r="K231" s="11">
        <f>VLOOKUP(A231,'[3]População das EFPC - detalhada'!A$1:F$259,3,FALSE)</f>
        <v>6803</v>
      </c>
      <c r="L231" s="11">
        <f>VLOOKUP(A231,'[3]População das EFPC - detalhada'!A$1:F$259,4,FALSE)</f>
        <v>2207</v>
      </c>
      <c r="M231" s="12">
        <v>5</v>
      </c>
      <c r="N231" s="9">
        <v>3</v>
      </c>
      <c r="O231" s="16" t="str">
        <f>VLOOKUP(A231,[4]Dados_EFPC!A$1:O$273,15,FALSE)</f>
        <v>https://www.sabesprev.com.br</v>
      </c>
    </row>
    <row r="232" spans="1:15" x14ac:dyDescent="0.3">
      <c r="A232" s="2" t="s">
        <v>214</v>
      </c>
      <c r="B232" s="2" t="s">
        <v>746</v>
      </c>
      <c r="C232" s="2" t="s">
        <v>747</v>
      </c>
      <c r="D232" s="3" t="s">
        <v>268</v>
      </c>
      <c r="E232" s="3" t="s">
        <v>269</v>
      </c>
      <c r="F232" s="23">
        <f>VLOOKUP(A232,[1]Planilha3!A$4:B$274,2,FALSE)</f>
        <v>4926473233.3599997</v>
      </c>
      <c r="G232" s="18">
        <f>VLOOKUP(A232,[2]Planilha1!A$4:N$271,14,)</f>
        <v>153298243.47</v>
      </c>
      <c r="H232" s="18">
        <f>VLOOKUP(A232,[2]Planilha1!A$4:P$271,16,FALSE)</f>
        <v>157777208.93000001</v>
      </c>
      <c r="I232" s="18">
        <v>99508825.219999999</v>
      </c>
      <c r="J232" s="11">
        <f>VLOOKUP(A232,'[3]População das EFPC - detalhada'!A$1:F$259,5,FALSE)</f>
        <v>24368</v>
      </c>
      <c r="K232" s="11">
        <f>VLOOKUP(A232,'[3]População das EFPC - detalhada'!A$1:F$259,3,FALSE)</f>
        <v>1898</v>
      </c>
      <c r="L232" s="11">
        <f>VLOOKUP(A232,'[3]População das EFPC - detalhada'!A$1:F$259,4,FALSE)</f>
        <v>8</v>
      </c>
      <c r="M232" s="12">
        <v>1</v>
      </c>
      <c r="N232" s="9">
        <v>18</v>
      </c>
      <c r="O232" s="16" t="str">
        <f>VLOOKUP(A232,[4]Dados_EFPC!A$1:O$273,15,FALSE)</f>
        <v>http://www.santanderprevi.com.br</v>
      </c>
    </row>
    <row r="233" spans="1:15" x14ac:dyDescent="0.3">
      <c r="A233" s="2" t="s">
        <v>215</v>
      </c>
      <c r="B233" s="2" t="s">
        <v>748</v>
      </c>
      <c r="C233" s="2" t="s">
        <v>749</v>
      </c>
      <c r="D233" s="3" t="s">
        <v>268</v>
      </c>
      <c r="E233" s="3" t="s">
        <v>269</v>
      </c>
      <c r="F233" s="23">
        <f>VLOOKUP(A233,[1]Planilha3!A$4:B$274,2,FALSE)</f>
        <v>1626016946.2</v>
      </c>
      <c r="G233" s="18">
        <f>VLOOKUP(A233,[2]Planilha1!A$4:N$271,14,)</f>
        <v>52354576.159999996</v>
      </c>
      <c r="H233" s="18">
        <f>VLOOKUP(A233,[2]Planilha1!A$4:P$271,16,FALSE)</f>
        <v>43730971.509999998</v>
      </c>
      <c r="I233" s="18">
        <v>16531411.439999999</v>
      </c>
      <c r="J233" s="11">
        <f>VLOOKUP(A233,'[3]População das EFPC - detalhada'!A$1:F$259,5,FALSE)</f>
        <v>10152</v>
      </c>
      <c r="K233" s="11">
        <f>VLOOKUP(A233,'[3]População das EFPC - detalhada'!A$1:F$259,3,FALSE)</f>
        <v>1074</v>
      </c>
      <c r="L233" s="11">
        <f>VLOOKUP(A233,'[3]População das EFPC - detalhada'!A$1:F$259,4,FALSE)</f>
        <v>265</v>
      </c>
      <c r="M233" s="12">
        <v>1</v>
      </c>
      <c r="N233" s="9">
        <v>15</v>
      </c>
      <c r="O233" s="16" t="str">
        <f>VLOOKUP(A233,[4]Dados_EFPC!A$1:O$273,15,FALSE)</f>
        <v>WWW.SAOBERNARDO.ORG.BR</v>
      </c>
    </row>
    <row r="234" spans="1:15" x14ac:dyDescent="0.3">
      <c r="A234" s="2" t="s">
        <v>216</v>
      </c>
      <c r="B234" s="2" t="s">
        <v>750</v>
      </c>
      <c r="C234" s="2" t="s">
        <v>751</v>
      </c>
      <c r="D234" s="3" t="s">
        <v>831</v>
      </c>
      <c r="E234" s="3" t="s">
        <v>844</v>
      </c>
      <c r="F234" s="23">
        <f>VLOOKUP(A234,[1]Planilha3!A$4:B$274,2,FALSE)</f>
        <v>1137824834.26</v>
      </c>
      <c r="G234" s="18">
        <f>VLOOKUP(A234,[2]Planilha1!A$4:N$271,14,)</f>
        <v>38362131.599999994</v>
      </c>
      <c r="H234" s="18">
        <f>VLOOKUP(A234,[2]Planilha1!A$4:P$271,16,FALSE)</f>
        <v>46663822.689999998</v>
      </c>
      <c r="I234" s="18">
        <v>5309214.0600000005</v>
      </c>
      <c r="J234" s="11">
        <f>VLOOKUP(A234,'[3]População das EFPC - detalhada'!A$1:F$259,5,FALSE)</f>
        <v>1295</v>
      </c>
      <c r="K234" s="11">
        <f>VLOOKUP(A234,'[3]População das EFPC - detalhada'!A$1:F$259,3,FALSE)</f>
        <v>617</v>
      </c>
      <c r="L234" s="11">
        <f>VLOOKUP(A234,'[3]População das EFPC - detalhada'!A$1:F$259,4,FALSE)</f>
        <v>284</v>
      </c>
      <c r="M234" s="12">
        <v>3</v>
      </c>
      <c r="N234" s="9">
        <v>2</v>
      </c>
      <c r="O234" s="16" t="str">
        <f>VLOOKUP(A234,[4]Dados_EFPC!A$1:O$273,15,FALSE)</f>
        <v>www.franweb.com.br</v>
      </c>
    </row>
    <row r="235" spans="1:15" x14ac:dyDescent="0.3">
      <c r="A235" s="2" t="s">
        <v>217</v>
      </c>
      <c r="B235" s="2" t="s">
        <v>752</v>
      </c>
      <c r="C235" s="2" t="s">
        <v>753</v>
      </c>
      <c r="D235" s="3" t="s">
        <v>826</v>
      </c>
      <c r="E235" s="3" t="s">
        <v>269</v>
      </c>
      <c r="F235" s="23">
        <f>VLOOKUP(A235,[1]Planilha3!A$4:B$274,2,FALSE)</f>
        <v>1096256480.79</v>
      </c>
      <c r="G235" s="18">
        <f>VLOOKUP(A235,[2]Planilha1!A$4:N$271,14,)</f>
        <v>4902500.17</v>
      </c>
      <c r="H235" s="18">
        <f>VLOOKUP(A235,[2]Planilha1!A$4:P$271,16,FALSE)</f>
        <v>42179282.259999998</v>
      </c>
      <c r="I235" s="18">
        <v>802358.06</v>
      </c>
      <c r="J235" s="11">
        <f>VLOOKUP(A235,'[3]População das EFPC - detalhada'!A$1:F$259,5,FALSE)</f>
        <v>838</v>
      </c>
      <c r="K235" s="11">
        <f>VLOOKUP(A235,'[3]População das EFPC - detalhada'!A$1:F$259,3,FALSE)</f>
        <v>718</v>
      </c>
      <c r="L235" s="11">
        <f>VLOOKUP(A235,'[3]População das EFPC - detalhada'!A$1:F$259,4,FALSE)</f>
        <v>127</v>
      </c>
      <c r="M235" s="12">
        <v>1</v>
      </c>
      <c r="N235" s="9">
        <v>2</v>
      </c>
      <c r="O235" s="16" t="str">
        <f>VLOOKUP(A235,[4]Dados_EFPC!A$1:O$273,15,FALSE)</f>
        <v>WWW.SAORAFAELPREVIDENCIA.COM.BR</v>
      </c>
    </row>
    <row r="236" spans="1:15" x14ac:dyDescent="0.3">
      <c r="A236" s="2" t="s">
        <v>284</v>
      </c>
      <c r="B236" s="2" t="s">
        <v>754</v>
      </c>
      <c r="C236" s="2" t="s">
        <v>755</v>
      </c>
      <c r="D236" s="3" t="s">
        <v>831</v>
      </c>
      <c r="E236" s="3" t="s">
        <v>269</v>
      </c>
      <c r="F236" s="23">
        <f>VLOOKUP(A236,[1]Planilha3!A$4:B$274,2,FALSE)</f>
        <v>3062045429.5300002</v>
      </c>
      <c r="G236" s="18">
        <f>VLOOKUP(A236,[2]Planilha1!A$4:N$271,14,)</f>
        <v>76106696.890000001</v>
      </c>
      <c r="H236" s="18">
        <f>VLOOKUP(A236,[2]Planilha1!A$4:P$271,16,FALSE)</f>
        <v>52001975.350000001</v>
      </c>
      <c r="I236" s="18">
        <v>1971729.07</v>
      </c>
      <c r="J236" s="11">
        <v>0</v>
      </c>
      <c r="K236" s="11">
        <v>0</v>
      </c>
      <c r="L236" s="11">
        <v>0</v>
      </c>
      <c r="M236" s="12">
        <v>1</v>
      </c>
      <c r="N236" s="9">
        <v>1</v>
      </c>
      <c r="O236" s="16" t="e">
        <f>VLOOKUP(A236,[4]Dados_EFPC!A$1:O$273,15,FALSE)</f>
        <v>#N/A</v>
      </c>
    </row>
    <row r="237" spans="1:15" x14ac:dyDescent="0.3">
      <c r="A237" s="2" t="s">
        <v>218</v>
      </c>
      <c r="B237" s="2" t="s">
        <v>756</v>
      </c>
      <c r="C237" s="2" t="s">
        <v>757</v>
      </c>
      <c r="D237" s="3" t="s">
        <v>268</v>
      </c>
      <c r="E237" s="3" t="s">
        <v>843</v>
      </c>
      <c r="F237" s="23">
        <f>VLOOKUP(A237,[1]Planilha3!A$4:B$274,2,FALSE)</f>
        <v>87390357.430000007</v>
      </c>
      <c r="G237" s="18">
        <f>VLOOKUP(A237,[2]Planilha1!A$4:N$271,14,)</f>
        <v>4681722.9400000004</v>
      </c>
      <c r="H237" s="18">
        <f>VLOOKUP(A237,[2]Planilha1!A$4:P$271,16,FALSE)</f>
        <v>195904.61</v>
      </c>
      <c r="I237" s="18">
        <v>3732837.56</v>
      </c>
      <c r="J237" s="11">
        <f>VLOOKUP(A237,'[3]População das EFPC - detalhada'!A$1:F$259,5,FALSE)</f>
        <v>1334</v>
      </c>
      <c r="K237" s="11">
        <f>VLOOKUP(A237,'[3]População das EFPC - detalhada'!A$1:F$259,3,FALSE)</f>
        <v>5</v>
      </c>
      <c r="L237" s="11">
        <f>VLOOKUP(A237,'[3]População das EFPC - detalhada'!A$1:F$259,4,FALSE)</f>
        <v>6</v>
      </c>
      <c r="M237" s="12">
        <v>1</v>
      </c>
      <c r="N237" s="9">
        <v>1</v>
      </c>
      <c r="O237" s="16" t="str">
        <f>VLOOKUP(A237,[4]Dados_EFPC!A$1:O$273,15,FALSE)</f>
        <v>http://www.sbotprev.org.br</v>
      </c>
    </row>
    <row r="238" spans="1:15" x14ac:dyDescent="0.3">
      <c r="A238" s="2" t="s">
        <v>219</v>
      </c>
      <c r="B238" s="2" t="s">
        <v>758</v>
      </c>
      <c r="C238" s="2" t="s">
        <v>759</v>
      </c>
      <c r="D238" s="3" t="s">
        <v>837</v>
      </c>
      <c r="E238" s="3" t="s">
        <v>844</v>
      </c>
      <c r="F238" s="23">
        <f>VLOOKUP(A238,[1]Planilha3!A$4:B$274,2,FALSE)</f>
        <v>306449384.61000001</v>
      </c>
      <c r="G238" s="18">
        <f>VLOOKUP(A238,[2]Planilha1!A$4:N$271,14,)</f>
        <v>54784330.100000001</v>
      </c>
      <c r="H238" s="18">
        <f>VLOOKUP(A238,[2]Planilha1!A$4:P$271,16,FALSE)</f>
        <v>20008.73</v>
      </c>
      <c r="I238" s="18">
        <v>42612.19</v>
      </c>
      <c r="J238" s="11">
        <f>VLOOKUP(A238,'[3]População das EFPC - detalhada'!A$1:F$259,5,FALSE)</f>
        <v>2625</v>
      </c>
      <c r="K238" s="11">
        <f>VLOOKUP(A238,'[3]População das EFPC - detalhada'!A$1:F$259,3,FALSE)</f>
        <v>0</v>
      </c>
      <c r="L238" s="11">
        <f>VLOOKUP(A238,'[3]População das EFPC - detalhada'!A$1:F$259,4,FALSE)</f>
        <v>1</v>
      </c>
      <c r="M238" s="12">
        <v>1</v>
      </c>
      <c r="N238" s="9">
        <v>7</v>
      </c>
      <c r="O238" s="16" t="str">
        <f>VLOOKUP(A238,[4]Dados_EFPC!A$1:O$273,15,FALSE)</f>
        <v>https://www.scprev.com.br/</v>
      </c>
    </row>
    <row r="239" spans="1:15" x14ac:dyDescent="0.3">
      <c r="A239" s="2" t="s">
        <v>220</v>
      </c>
      <c r="B239" s="2" t="s">
        <v>760</v>
      </c>
      <c r="C239" s="2" t="s">
        <v>761</v>
      </c>
      <c r="D239" s="3" t="s">
        <v>831</v>
      </c>
      <c r="E239" s="3" t="s">
        <v>269</v>
      </c>
      <c r="F239" s="23">
        <f>VLOOKUP(A239,[1]Planilha3!A$4:B$274,2,FALSE)</f>
        <v>1375859904.4100001</v>
      </c>
      <c r="G239" s="18">
        <f>VLOOKUP(A239,[2]Planilha1!A$4:N$271,14,)</f>
        <v>91952523.400000006</v>
      </c>
      <c r="H239" s="18">
        <f>VLOOKUP(A239,[2]Planilha1!A$4:P$271,16,FALSE)</f>
        <v>20942073.050000001</v>
      </c>
      <c r="I239" s="18">
        <v>43880873.789999999</v>
      </c>
      <c r="J239" s="11">
        <f>VLOOKUP(A239,'[3]População das EFPC - detalhada'!A$1:F$259,5,FALSE)</f>
        <v>10633</v>
      </c>
      <c r="K239" s="11">
        <f>VLOOKUP(A239,'[3]População das EFPC - detalhada'!A$1:F$259,3,FALSE)</f>
        <v>404</v>
      </c>
      <c r="L239" s="11">
        <f>VLOOKUP(A239,'[3]População das EFPC - detalhada'!A$1:F$259,4,FALSE)</f>
        <v>42</v>
      </c>
      <c r="M239" s="12">
        <v>3</v>
      </c>
      <c r="N239" s="9">
        <v>37</v>
      </c>
      <c r="O239" s="16" t="str">
        <f>VLOOKUP(A239,[4]Dados_EFPC!A$1:O$273,15,FALSE)</f>
        <v>WWW.SEBRAEPREVIDENCIA.COM.BR</v>
      </c>
    </row>
    <row r="240" spans="1:15" x14ac:dyDescent="0.3">
      <c r="A240" s="2" t="s">
        <v>222</v>
      </c>
      <c r="B240" s="2" t="s">
        <v>762</v>
      </c>
      <c r="C240" s="2" t="s">
        <v>763</v>
      </c>
      <c r="D240" s="3" t="s">
        <v>840</v>
      </c>
      <c r="E240" s="3" t="s">
        <v>844</v>
      </c>
      <c r="F240" s="23">
        <f>VLOOKUP(A240,[1]Planilha3!A$4:B$274,2,FALSE)</f>
        <v>1057408121.97</v>
      </c>
      <c r="G240" s="18">
        <f>VLOOKUP(A240,[2]Planilha1!A$4:N$271,14,)</f>
        <v>15177790.390000001</v>
      </c>
      <c r="H240" s="18">
        <f>VLOOKUP(A240,[2]Planilha1!A$4:P$271,16,FALSE)</f>
        <v>51756002.730000004</v>
      </c>
      <c r="I240" s="18">
        <v>654959.09</v>
      </c>
      <c r="J240" s="11">
        <f>VLOOKUP(A240,'[3]População das EFPC - detalhada'!A$1:F$259,5,FALSE)</f>
        <v>915</v>
      </c>
      <c r="K240" s="11">
        <f>VLOOKUP(A240,'[3]População das EFPC - detalhada'!A$1:F$259,3,FALSE)</f>
        <v>792</v>
      </c>
      <c r="L240" s="11">
        <f>VLOOKUP(A240,'[3]População das EFPC - detalhada'!A$1:F$259,4,FALSE)</f>
        <v>90</v>
      </c>
      <c r="M240" s="12">
        <v>2</v>
      </c>
      <c r="N240" s="9">
        <v>4</v>
      </c>
      <c r="O240" s="16" t="str">
        <f>VLOOKUP(A240,[4]Dados_EFPC!A$1:O$273,15,FALSE)</f>
        <v>http://www.banese.com.br/sergus</v>
      </c>
    </row>
    <row r="241" spans="1:15" x14ac:dyDescent="0.3">
      <c r="A241" s="2" t="s">
        <v>223</v>
      </c>
      <c r="B241" s="2" t="s">
        <v>764</v>
      </c>
      <c r="C241" s="2" t="s">
        <v>765</v>
      </c>
      <c r="D241" s="3" t="s">
        <v>831</v>
      </c>
      <c r="E241" s="3" t="s">
        <v>844</v>
      </c>
      <c r="F241" s="23">
        <f>VLOOKUP(A241,[1]Planilha3!A$4:B$274,2,FALSE)</f>
        <v>8347277518.4499998</v>
      </c>
      <c r="G241" s="18">
        <f>VLOOKUP(A241,[2]Planilha1!A$4:N$271,14,)</f>
        <v>176957747.19</v>
      </c>
      <c r="H241" s="18">
        <f>VLOOKUP(A241,[2]Planilha1!A$4:P$271,16,FALSE)</f>
        <v>277875778.68000001</v>
      </c>
      <c r="I241" s="18">
        <v>66966909.68</v>
      </c>
      <c r="J241" s="11">
        <f>VLOOKUP(A241,'[3]População das EFPC - detalhada'!A$1:F$259,5,FALSE)</f>
        <v>7345</v>
      </c>
      <c r="K241" s="11">
        <f>VLOOKUP(A241,'[3]População das EFPC - detalhada'!A$1:F$259,3,FALSE)</f>
        <v>4562</v>
      </c>
      <c r="L241" s="11">
        <f>VLOOKUP(A241,'[3]População das EFPC - detalhada'!A$1:F$259,4,FALSE)</f>
        <v>982</v>
      </c>
      <c r="M241" s="12">
        <v>3</v>
      </c>
      <c r="N241" s="9">
        <v>2</v>
      </c>
      <c r="O241" s="16" t="s">
        <v>266</v>
      </c>
    </row>
    <row r="242" spans="1:15" x14ac:dyDescent="0.3">
      <c r="A242" s="2" t="s">
        <v>224</v>
      </c>
      <c r="B242" s="2" t="s">
        <v>766</v>
      </c>
      <c r="C242" s="2" t="s">
        <v>767</v>
      </c>
      <c r="D242" s="3" t="s">
        <v>826</v>
      </c>
      <c r="E242" s="3" t="s">
        <v>844</v>
      </c>
      <c r="F242" s="23">
        <f>VLOOKUP(A242,[1]Planilha3!A$4:B$274,2,FALSE)</f>
        <v>206542631.91999999</v>
      </c>
      <c r="G242" s="18">
        <v>0</v>
      </c>
      <c r="H242" s="18">
        <v>0</v>
      </c>
      <c r="I242" s="18">
        <v>859808.69</v>
      </c>
      <c r="J242" s="11">
        <v>0</v>
      </c>
      <c r="K242" s="11">
        <v>0</v>
      </c>
      <c r="L242" s="11">
        <v>0</v>
      </c>
      <c r="M242" s="12">
        <v>3</v>
      </c>
      <c r="N242" s="9">
        <v>3</v>
      </c>
      <c r="O242" s="16" t="s">
        <v>266</v>
      </c>
    </row>
    <row r="243" spans="1:15" x14ac:dyDescent="0.3">
      <c r="A243" s="2" t="s">
        <v>225</v>
      </c>
      <c r="B243" s="2" t="s">
        <v>768</v>
      </c>
      <c r="C243" s="2" t="s">
        <v>769</v>
      </c>
      <c r="D243" s="3" t="s">
        <v>831</v>
      </c>
      <c r="E243" s="3" t="s">
        <v>269</v>
      </c>
      <c r="F243" s="23">
        <f>VLOOKUP(A243,[1]Planilha3!A$4:B$274,2,FALSE)</f>
        <v>2563040568.1300001</v>
      </c>
      <c r="G243" s="18">
        <f>VLOOKUP(A243,[2]Planilha1!A$4:N$271,14,)</f>
        <v>245048153.5</v>
      </c>
      <c r="H243" s="18">
        <f>VLOOKUP(A243,[2]Planilha1!A$4:P$271,16,FALSE)</f>
        <v>5849968.3499999996</v>
      </c>
      <c r="I243" s="18">
        <v>200934429.28999999</v>
      </c>
      <c r="J243" s="11">
        <f>VLOOKUP(A243,'[3]População das EFPC - detalhada'!A$1:F$259,5,FALSE)</f>
        <v>205602</v>
      </c>
      <c r="K243" s="11">
        <f>VLOOKUP(A243,'[3]População das EFPC - detalhada'!A$1:F$259,3,FALSE)</f>
        <v>106</v>
      </c>
      <c r="L243" s="11">
        <f>VLOOKUP(A243,'[3]População das EFPC - detalhada'!A$1:F$259,4,FALSE)</f>
        <v>73</v>
      </c>
      <c r="M243" s="12">
        <v>2</v>
      </c>
      <c r="N243" s="9">
        <v>10</v>
      </c>
      <c r="O243" s="16" t="str">
        <f>VLOOKUP(A243,[4]Dados_EFPC!A$1:O$273,15,FALSE)</f>
        <v>http://www.sicoobprevi.com.br</v>
      </c>
    </row>
    <row r="244" spans="1:15" x14ac:dyDescent="0.3">
      <c r="A244" s="2" t="s">
        <v>226</v>
      </c>
      <c r="B244" s="2" t="s">
        <v>770</v>
      </c>
      <c r="C244" s="2" t="s">
        <v>771</v>
      </c>
      <c r="D244" s="3" t="s">
        <v>833</v>
      </c>
      <c r="E244" s="3" t="s">
        <v>844</v>
      </c>
      <c r="F244" s="23">
        <f>VLOOKUP(A244,[1]Planilha3!A$4:B$274,2,FALSE)</f>
        <v>88116792.5</v>
      </c>
      <c r="G244" s="18">
        <f>VLOOKUP(A244,[2]Planilha1!A$4:N$271,14,)</f>
        <v>4018137.7700000005</v>
      </c>
      <c r="H244" s="18">
        <f>VLOOKUP(A244,[2]Planilha1!A$4:P$271,16,FALSE)</f>
        <v>9557840.1699999999</v>
      </c>
      <c r="I244" s="18">
        <v>0</v>
      </c>
      <c r="J244" s="11">
        <v>0</v>
      </c>
      <c r="K244" s="11">
        <v>0</v>
      </c>
      <c r="L244" s="11">
        <v>0</v>
      </c>
      <c r="M244" s="12">
        <v>2</v>
      </c>
      <c r="N244" s="9">
        <v>1</v>
      </c>
      <c r="O244" s="16" t="str">
        <f>VLOOKUP(A244,[4]Dados_EFPC!A$1:O$273,15,FALSE)</f>
        <v>http://www.silius.com.br</v>
      </c>
    </row>
    <row r="245" spans="1:15" x14ac:dyDescent="0.3">
      <c r="A245" s="2" t="s">
        <v>227</v>
      </c>
      <c r="B245" s="2" t="s">
        <v>772</v>
      </c>
      <c r="C245" s="2" t="s">
        <v>773</v>
      </c>
      <c r="D245" s="3" t="s">
        <v>831</v>
      </c>
      <c r="E245" s="3" t="s">
        <v>269</v>
      </c>
      <c r="F245" s="23">
        <f>VLOOKUP(A245,[1]Planilha3!A$4:B$274,2,FALSE)</f>
        <v>22620918448.91</v>
      </c>
      <c r="G245" s="18">
        <f>VLOOKUP(A245,[2]Planilha1!A$4:N$271,14,)</f>
        <v>103825324.03</v>
      </c>
      <c r="H245" s="18">
        <f>VLOOKUP(A245,[2]Planilha1!A$4:P$271,16,FALSE)</f>
        <v>951453156.66000009</v>
      </c>
      <c r="I245" s="18">
        <v>16722837.9</v>
      </c>
      <c r="J245" s="11">
        <f>VLOOKUP(A245,'[3]População das EFPC - detalhada'!A$1:F$259,5,FALSE)</f>
        <v>1773</v>
      </c>
      <c r="K245" s="11">
        <f>VLOOKUP(A245,'[3]População das EFPC - detalhada'!A$1:F$259,3,FALSE)</f>
        <v>14872</v>
      </c>
      <c r="L245" s="11">
        <f>VLOOKUP(A245,'[3]População das EFPC - detalhada'!A$1:F$259,4,FALSE)</f>
        <v>6637</v>
      </c>
      <c r="M245" s="12">
        <v>8</v>
      </c>
      <c r="N245" s="9">
        <v>9</v>
      </c>
      <c r="O245" s="16" t="str">
        <f>VLOOKUP(A245,[4]Dados_EFPC!A$1:O$273,15,FALSE)</f>
        <v>http://www.sistel.com.br</v>
      </c>
    </row>
    <row r="246" spans="1:15" ht="16.95" customHeight="1" x14ac:dyDescent="0.3">
      <c r="A246" s="2" t="s">
        <v>228</v>
      </c>
      <c r="B246" s="2" t="s">
        <v>774</v>
      </c>
      <c r="C246" s="2" t="s">
        <v>775</v>
      </c>
      <c r="D246" s="3" t="s">
        <v>268</v>
      </c>
      <c r="E246" s="3" t="s">
        <v>269</v>
      </c>
      <c r="F246" s="23">
        <f>VLOOKUP(A246,[1]Planilha3!A$4:B$274,2,FALSE)</f>
        <v>251276722.75999999</v>
      </c>
      <c r="G246" s="18">
        <f>VLOOKUP(A246,[2]Planilha1!A$4:N$271,14,)</f>
        <v>0</v>
      </c>
      <c r="H246" s="18">
        <f>VLOOKUP(A246,[2]Planilha1!A$4:P$271,16,FALSE)</f>
        <v>15688907.029999999</v>
      </c>
      <c r="I246" s="18">
        <v>0</v>
      </c>
      <c r="J246" s="11">
        <f>VLOOKUP(A246,'[3]População das EFPC - detalhada'!A$1:F$259,5,FALSE)</f>
        <v>0</v>
      </c>
      <c r="K246" s="11">
        <f>VLOOKUP(A246,'[3]População das EFPC - detalhada'!A$1:F$259,3,FALSE)</f>
        <v>34</v>
      </c>
      <c r="L246" s="11">
        <f>VLOOKUP(A246,'[3]População das EFPC - detalhada'!A$1:F$259,4,FALSE)</f>
        <v>71</v>
      </c>
      <c r="M246" s="12">
        <v>1</v>
      </c>
      <c r="N246" s="9">
        <v>1</v>
      </c>
      <c r="O246" s="16" t="str">
        <f>VLOOKUP(A246,[4]Dados_EFPC!A$1:O$273,15,FALSE)</f>
        <v>http://www.somupp.com.br/2127/3922.html</v>
      </c>
    </row>
    <row r="247" spans="1:15" ht="15" customHeight="1" x14ac:dyDescent="0.3">
      <c r="A247" s="2" t="s">
        <v>229</v>
      </c>
      <c r="B247" s="2" t="s">
        <v>776</v>
      </c>
      <c r="C247" s="2" t="s">
        <v>777</v>
      </c>
      <c r="D247" s="3" t="s">
        <v>268</v>
      </c>
      <c r="E247" s="3" t="s">
        <v>844</v>
      </c>
      <c r="F247" s="23">
        <f>VLOOKUP(A247,[1]Planilha3!A$4:B$274,2,FALSE)</f>
        <v>3371888342.4499998</v>
      </c>
      <c r="G247" s="18">
        <v>0</v>
      </c>
      <c r="H247" s="18">
        <v>0</v>
      </c>
      <c r="I247" s="18">
        <v>33943268.700000003</v>
      </c>
      <c r="J247" s="11">
        <v>0</v>
      </c>
      <c r="K247" s="11">
        <v>0</v>
      </c>
      <c r="L247" s="11">
        <v>0</v>
      </c>
      <c r="M247" s="12">
        <v>9</v>
      </c>
      <c r="N247" s="9">
        <v>40</v>
      </c>
      <c r="O247" s="16" t="s">
        <v>266</v>
      </c>
    </row>
    <row r="248" spans="1:15" x14ac:dyDescent="0.3">
      <c r="A248" s="2" t="s">
        <v>230</v>
      </c>
      <c r="B248" s="2" t="s">
        <v>778</v>
      </c>
      <c r="C248" s="2" t="s">
        <v>779</v>
      </c>
      <c r="D248" s="3" t="s">
        <v>837</v>
      </c>
      <c r="E248" s="3" t="s">
        <v>269</v>
      </c>
      <c r="F248" s="23">
        <f>VLOOKUP(A248,[1]Planilha3!A$4:B$274,2,FALSE)</f>
        <v>189108845.53999999</v>
      </c>
      <c r="G248" s="18">
        <f>VLOOKUP(A248,[2]Planilha1!A$4:N$271,14,)</f>
        <v>14792077.07</v>
      </c>
      <c r="H248" s="18">
        <f>VLOOKUP(A248,[2]Planilha1!A$4:P$271,16,FALSE)</f>
        <v>4513417.0999999996</v>
      </c>
      <c r="I248" s="18">
        <v>557680.36</v>
      </c>
      <c r="J248" s="11">
        <f>VLOOKUP(A248,'[3]População das EFPC - detalhada'!A$1:F$259,5,FALSE)</f>
        <v>2193</v>
      </c>
      <c r="K248" s="11">
        <f>VLOOKUP(A248,'[3]População das EFPC - detalhada'!A$1:F$259,3,FALSE)</f>
        <v>79</v>
      </c>
      <c r="L248" s="11">
        <f>VLOOKUP(A248,'[3]População das EFPC - detalhada'!A$1:F$259,4,FALSE)</f>
        <v>28</v>
      </c>
      <c r="M248" s="12">
        <v>5</v>
      </c>
      <c r="N248" s="9">
        <v>19</v>
      </c>
      <c r="O248" s="16" t="str">
        <f>VLOOKUP(A248,[4]Dados_EFPC!A$1:O$273,15,FALSE)</f>
        <v>https://www.sulprevidencia.org.br/</v>
      </c>
    </row>
    <row r="249" spans="1:15" x14ac:dyDescent="0.3">
      <c r="A249" s="2" t="s">
        <v>231</v>
      </c>
      <c r="B249" s="2" t="s">
        <v>780</v>
      </c>
      <c r="C249" s="2" t="s">
        <v>781</v>
      </c>
      <c r="D249" s="3" t="s">
        <v>829</v>
      </c>
      <c r="E249" s="3" t="s">
        <v>269</v>
      </c>
      <c r="F249" s="23">
        <f>VLOOKUP(A249,[1]Planilha3!A$4:B$274,2,FALSE)</f>
        <v>334109376.75</v>
      </c>
      <c r="G249" s="18">
        <f>VLOOKUP(A249,[2]Planilha1!A$4:N$271,14,)</f>
        <v>1946818.1800000002</v>
      </c>
      <c r="H249" s="18">
        <f>VLOOKUP(A249,[2]Planilha1!A$4:P$271,16,FALSE)</f>
        <v>13785347.93</v>
      </c>
      <c r="I249" s="18">
        <v>1466775.02</v>
      </c>
      <c r="J249" s="11">
        <f>VLOOKUP(A249,'[3]População das EFPC - detalhada'!A$1:F$259,5,FALSE)</f>
        <v>172</v>
      </c>
      <c r="K249" s="11">
        <f>VLOOKUP(A249,'[3]População das EFPC - detalhada'!A$1:F$259,3,FALSE)</f>
        <v>498</v>
      </c>
      <c r="L249" s="11">
        <f>VLOOKUP(A249,'[3]População das EFPC - detalhada'!A$1:F$259,4,FALSE)</f>
        <v>61</v>
      </c>
      <c r="M249" s="12">
        <v>1</v>
      </c>
      <c r="N249" s="9">
        <v>2</v>
      </c>
      <c r="O249" s="16" t="str">
        <f>VLOOKUP(A249,[4]Dados_EFPC!A$1:O$273,15,FALSE)</f>
        <v>http://www.supreprevidencia.com.br</v>
      </c>
    </row>
    <row r="250" spans="1:15" x14ac:dyDescent="0.3">
      <c r="A250" s="2" t="s">
        <v>232</v>
      </c>
      <c r="B250" s="2" t="s">
        <v>782</v>
      </c>
      <c r="C250" s="2" t="s">
        <v>783</v>
      </c>
      <c r="D250" s="3" t="s">
        <v>268</v>
      </c>
      <c r="E250" s="3" t="s">
        <v>269</v>
      </c>
      <c r="F250" s="23">
        <f>VLOOKUP(A250,[1]Planilha3!A$4:B$274,2,FALSE)</f>
        <v>567002051.91999996</v>
      </c>
      <c r="G250" s="18">
        <f>VLOOKUP(A250,[2]Planilha1!A$4:N$271,14,)</f>
        <v>14626207.24</v>
      </c>
      <c r="H250" s="18">
        <f>VLOOKUP(A250,[2]Planilha1!A$4:P$271,16,FALSE)</f>
        <v>31682201.810000002</v>
      </c>
      <c r="I250" s="18">
        <v>2393583.79</v>
      </c>
      <c r="J250" s="11">
        <f>VLOOKUP(A250,'[3]População das EFPC - detalhada'!A$1:F$259,5,FALSE)</f>
        <v>2910</v>
      </c>
      <c r="K250" s="11">
        <f>VLOOKUP(A250,'[3]População das EFPC - detalhada'!A$1:F$259,3,FALSE)</f>
        <v>607</v>
      </c>
      <c r="L250" s="11">
        <f>VLOOKUP(A250,'[3]População das EFPC - detalhada'!A$1:F$259,4,FALSE)</f>
        <v>339</v>
      </c>
      <c r="M250" s="12">
        <v>8</v>
      </c>
      <c r="N250" s="9">
        <v>8</v>
      </c>
      <c r="O250" s="16" t="str">
        <f>VLOOKUP(A250,[4]Dados_EFPC!A$1:O$273,15,FALSE)</f>
        <v>http://www.suprev.com.br</v>
      </c>
    </row>
    <row r="251" spans="1:15" x14ac:dyDescent="0.3">
      <c r="A251" s="2" t="s">
        <v>233</v>
      </c>
      <c r="B251" s="2" t="s">
        <v>784</v>
      </c>
      <c r="C251" s="2" t="s">
        <v>785</v>
      </c>
      <c r="D251" s="3" t="s">
        <v>268</v>
      </c>
      <c r="E251" s="3" t="s">
        <v>269</v>
      </c>
      <c r="F251" s="23">
        <f>VLOOKUP(A251,[1]Planilha3!A$4:B$274,2,FALSE)</f>
        <v>1803414665.01</v>
      </c>
      <c r="G251" s="18">
        <f>VLOOKUP(A251,[2]Planilha1!A$4:N$271,14,)</f>
        <v>83897963.579999998</v>
      </c>
      <c r="H251" s="18">
        <f>VLOOKUP(A251,[2]Planilha1!A$4:P$271,16,FALSE)</f>
        <v>31437161.030000001</v>
      </c>
      <c r="I251" s="18">
        <v>34270573.130000003</v>
      </c>
      <c r="J251" s="11">
        <f>VLOOKUP(A251,'[3]População das EFPC - detalhada'!A$1:F$259,5,FALSE)</f>
        <v>4575</v>
      </c>
      <c r="K251" s="11">
        <f>VLOOKUP(A251,'[3]População das EFPC - detalhada'!A$1:F$259,3,FALSE)</f>
        <v>326</v>
      </c>
      <c r="L251" s="11">
        <f>VLOOKUP(A251,'[3]População das EFPC - detalhada'!A$1:F$259,4,FALSE)</f>
        <v>44</v>
      </c>
      <c r="M251" s="12">
        <v>1</v>
      </c>
      <c r="N251" s="9">
        <v>3</v>
      </c>
      <c r="O251" s="16" t="str">
        <f>VLOOKUP(A251,[4]Dados_EFPC!A$1:O$273,15,FALSE)</f>
        <v>http://www.syngentaprevi.com.br</v>
      </c>
    </row>
    <row r="252" spans="1:15" x14ac:dyDescent="0.3">
      <c r="A252" s="2" t="s">
        <v>234</v>
      </c>
      <c r="B252" s="2" t="s">
        <v>786</v>
      </c>
      <c r="C252" s="2" t="s">
        <v>787</v>
      </c>
      <c r="D252" s="3" t="s">
        <v>826</v>
      </c>
      <c r="E252" s="3" t="s">
        <v>269</v>
      </c>
      <c r="F252" s="23">
        <f>VLOOKUP(A252,[1]Planilha3!A$4:B$274,2,FALSE)</f>
        <v>10214481147.43</v>
      </c>
      <c r="G252" s="18">
        <f>VLOOKUP(A252,[2]Planilha1!A$4:N$271,14,)</f>
        <v>35572192.370000005</v>
      </c>
      <c r="H252" s="18">
        <f>VLOOKUP(A252,[2]Planilha1!A$4:P$271,16,FALSE)</f>
        <v>483560840.93000001</v>
      </c>
      <c r="I252" s="18">
        <v>38150770.659999996</v>
      </c>
      <c r="J252" s="11">
        <v>0</v>
      </c>
      <c r="K252" s="11">
        <v>0</v>
      </c>
      <c r="L252" s="11">
        <v>0</v>
      </c>
      <c r="M252" s="12">
        <v>3</v>
      </c>
      <c r="N252" s="9">
        <v>8</v>
      </c>
      <c r="O252" s="16" t="str">
        <f>VLOOKUP(A252,[4]Dados_EFPC!A$1:O$273,15,FALSE)</f>
        <v>http://www.fundacaotelos.com.br</v>
      </c>
    </row>
    <row r="253" spans="1:15" x14ac:dyDescent="0.3">
      <c r="A253" s="2" t="s">
        <v>235</v>
      </c>
      <c r="B253" s="2" t="s">
        <v>788</v>
      </c>
      <c r="C253" s="2" t="s">
        <v>789</v>
      </c>
      <c r="D253" s="3" t="s">
        <v>268</v>
      </c>
      <c r="E253" s="3" t="s">
        <v>269</v>
      </c>
      <c r="F253" s="23">
        <f>VLOOKUP(A253,[1]Planilha3!A$4:B$274,2,FALSE)</f>
        <v>484644001.31</v>
      </c>
      <c r="G253" s="18">
        <f>VLOOKUP(A253,[2]Planilha1!A$4:N$271,14,)</f>
        <v>15704228.440000001</v>
      </c>
      <c r="H253" s="18">
        <f>VLOOKUP(A253,[2]Planilha1!A$4:P$271,16,FALSE)</f>
        <v>8496808.2200000007</v>
      </c>
      <c r="I253" s="18">
        <v>2700717.95</v>
      </c>
      <c r="J253" s="11">
        <f>VLOOKUP(A253,'[3]População das EFPC - detalhada'!A$1:F$259,5,FALSE)</f>
        <v>1881</v>
      </c>
      <c r="K253" s="11">
        <f>VLOOKUP(A253,'[3]População das EFPC - detalhada'!A$1:F$259,3,FALSE)</f>
        <v>83</v>
      </c>
      <c r="L253" s="11">
        <f>VLOOKUP(A253,'[3]População das EFPC - detalhada'!A$1:F$259,4,FALSE)</f>
        <v>11</v>
      </c>
      <c r="M253" s="12">
        <v>1</v>
      </c>
      <c r="N253" s="9">
        <v>2</v>
      </c>
      <c r="O253" s="16" t="str">
        <f>VLOOKUP(A253,[4]Dados_EFPC!A$1:O$273,15,FALSE)</f>
        <v>http://www.portaprev.com.br/tetrapakprev</v>
      </c>
    </row>
    <row r="254" spans="1:15" x14ac:dyDescent="0.3">
      <c r="A254" s="2" t="s">
        <v>236</v>
      </c>
      <c r="B254" s="2" t="s">
        <v>790</v>
      </c>
      <c r="C254" s="2" t="s">
        <v>791</v>
      </c>
      <c r="D254" s="3" t="s">
        <v>826</v>
      </c>
      <c r="E254" s="3" t="s">
        <v>269</v>
      </c>
      <c r="F254" s="23">
        <f>VLOOKUP(A254,[1]Planilha3!A$4:B$274,2,FALSE)</f>
        <v>193643895.19999999</v>
      </c>
      <c r="G254" s="18">
        <f>VLOOKUP(A254,[2]Planilha1!A$4:N$271,14,)</f>
        <v>4915396.25</v>
      </c>
      <c r="H254" s="18">
        <f>VLOOKUP(A254,[2]Planilha1!A$4:P$271,16,FALSE)</f>
        <v>1192543.51</v>
      </c>
      <c r="I254" s="18">
        <v>2526.9499999999998</v>
      </c>
      <c r="J254" s="11">
        <f>VLOOKUP(A254,'[3]População das EFPC - detalhada'!A$1:F$259,5,FALSE)</f>
        <v>103</v>
      </c>
      <c r="K254" s="11">
        <f>VLOOKUP(A254,'[3]População das EFPC - detalhada'!A$1:F$259,3,FALSE)</f>
        <v>9</v>
      </c>
      <c r="L254" s="11">
        <f>VLOOKUP(A254,'[3]População das EFPC - detalhada'!A$1:F$259,4,FALSE)</f>
        <v>0</v>
      </c>
      <c r="M254" s="12">
        <v>2</v>
      </c>
      <c r="N254" s="9">
        <v>2</v>
      </c>
      <c r="O254" s="16" t="str">
        <f>VLOOKUP(A254,[4]Dados_EFPC!A$1:O$273,15,FALSE)</f>
        <v>http://www.portalprev.com.br/texprev</v>
      </c>
    </row>
    <row r="255" spans="1:15" x14ac:dyDescent="0.3">
      <c r="A255" s="2" t="s">
        <v>237</v>
      </c>
      <c r="B255" s="2" t="s">
        <v>792</v>
      </c>
      <c r="C255" s="2" t="s">
        <v>793</v>
      </c>
      <c r="D255" s="3" t="s">
        <v>268</v>
      </c>
      <c r="E255" s="3" t="s">
        <v>269</v>
      </c>
      <c r="F255" s="23">
        <f>VLOOKUP(A255,[1]Planilha3!A$4:B$274,2,FALSE)</f>
        <v>385615094.81999999</v>
      </c>
      <c r="G255" s="18">
        <v>0</v>
      </c>
      <c r="H255" s="18">
        <v>0</v>
      </c>
      <c r="I255" s="18">
        <v>5737479.2599999998</v>
      </c>
      <c r="J255" s="11">
        <v>0</v>
      </c>
      <c r="K255" s="11">
        <v>0</v>
      </c>
      <c r="L255" s="11">
        <v>0</v>
      </c>
      <c r="M255" s="12">
        <v>1</v>
      </c>
      <c r="N255" s="9">
        <v>5</v>
      </c>
      <c r="O255" s="16" t="str">
        <f>VLOOKUP(A255,[4]Dados_EFPC!A$1:O$273,15,FALSE)</f>
        <v>http://www.portalprev.com.br/toyotaprevi</v>
      </c>
    </row>
    <row r="256" spans="1:15" x14ac:dyDescent="0.3">
      <c r="A256" s="2" t="s">
        <v>238</v>
      </c>
      <c r="B256" s="2" t="s">
        <v>794</v>
      </c>
      <c r="C256" s="2" t="s">
        <v>795</v>
      </c>
      <c r="D256" s="3" t="s">
        <v>833</v>
      </c>
      <c r="E256" s="3" t="s">
        <v>269</v>
      </c>
      <c r="F256" s="23">
        <f>VLOOKUP(A256,[1]Planilha3!A$4:B$274,2,FALSE)</f>
        <v>291758653.01999998</v>
      </c>
      <c r="G256" s="18">
        <f>VLOOKUP(A256,[2]Planilha1!A$4:N$271,14,)</f>
        <v>10535901.960000001</v>
      </c>
      <c r="H256" s="18">
        <f>VLOOKUP(A256,[2]Planilha1!A$4:P$271,16,FALSE)</f>
        <v>5436408.5700000003</v>
      </c>
      <c r="I256" s="18">
        <v>7981.7</v>
      </c>
      <c r="J256" s="11">
        <f>VLOOKUP(A256,'[3]População das EFPC - detalhada'!A$1:F$259,5,FALSE)</f>
        <v>9787</v>
      </c>
      <c r="K256" s="11">
        <f>VLOOKUP(A256,'[3]População das EFPC - detalhada'!A$1:F$259,3,FALSE)</f>
        <v>85</v>
      </c>
      <c r="L256" s="11">
        <f>VLOOKUP(A256,'[3]População das EFPC - detalhada'!A$1:F$259,4,FALSE)</f>
        <v>3</v>
      </c>
      <c r="M256" s="12">
        <v>1</v>
      </c>
      <c r="N256" s="9">
        <v>20</v>
      </c>
      <c r="O256" s="16" t="str">
        <f>VLOOKUP(A256,[4]Dados_EFPC!A$1:O$273,15,FALSE)</f>
        <v>WWW.TRAMONTINA.NET/PREV</v>
      </c>
    </row>
    <row r="257" spans="1:15" x14ac:dyDescent="0.3">
      <c r="A257" s="2" t="s">
        <v>239</v>
      </c>
      <c r="B257" s="2" t="s">
        <v>796</v>
      </c>
      <c r="C257" s="2" t="s">
        <v>797</v>
      </c>
      <c r="D257" s="3" t="s">
        <v>268</v>
      </c>
      <c r="E257" s="3" t="s">
        <v>843</v>
      </c>
      <c r="F257" s="23">
        <f>VLOOKUP(A257,[1]Planilha3!A$4:B$274,2,FALSE)</f>
        <v>31765.16</v>
      </c>
      <c r="G257" s="18">
        <v>0</v>
      </c>
      <c r="H257" s="18">
        <v>0</v>
      </c>
      <c r="I257" s="18">
        <v>0</v>
      </c>
      <c r="J257" s="11">
        <v>0</v>
      </c>
      <c r="K257" s="11">
        <v>0</v>
      </c>
      <c r="L257" s="11">
        <v>0</v>
      </c>
      <c r="M257" s="12">
        <v>1</v>
      </c>
      <c r="N257" s="9">
        <v>1</v>
      </c>
      <c r="O257" s="16" t="s">
        <v>266</v>
      </c>
    </row>
    <row r="258" spans="1:15" x14ac:dyDescent="0.3">
      <c r="A258" s="2" t="s">
        <v>240</v>
      </c>
      <c r="B258" s="2" t="s">
        <v>798</v>
      </c>
      <c r="C258" s="2" t="s">
        <v>799</v>
      </c>
      <c r="D258" s="3" t="s">
        <v>268</v>
      </c>
      <c r="E258" s="3" t="s">
        <v>269</v>
      </c>
      <c r="F258" s="23">
        <f>VLOOKUP(A258,[1]Planilha3!A$4:B$274,2,FALSE)</f>
        <v>1207308559.48</v>
      </c>
      <c r="G258" s="18">
        <f>VLOOKUP(A258,[2]Planilha1!A$4:N$271,14,)</f>
        <v>51027747.780000001</v>
      </c>
      <c r="H258" s="18">
        <f>VLOOKUP(A258,[2]Planilha1!A$4:P$271,16,FALSE)</f>
        <v>29064776.23</v>
      </c>
      <c r="I258" s="18">
        <v>28308595.109999999</v>
      </c>
      <c r="J258" s="11">
        <f>VLOOKUP(A258,'[3]População das EFPC - detalhada'!A$1:F$259,5,FALSE)</f>
        <v>8136</v>
      </c>
      <c r="K258" s="11">
        <f>VLOOKUP(A258,'[3]População das EFPC - detalhada'!A$1:F$259,3,FALSE)</f>
        <v>445</v>
      </c>
      <c r="L258" s="11">
        <f>VLOOKUP(A258,'[3]População das EFPC - detalhada'!A$1:F$259,4,FALSE)</f>
        <v>16</v>
      </c>
      <c r="M258" s="12">
        <v>1</v>
      </c>
      <c r="N258" s="9">
        <v>23</v>
      </c>
      <c r="O258" s="16" t="str">
        <f>VLOOKUP(A258,[4]Dados_EFPC!A$1:O$273,15,FALSE)</f>
        <v>http://www.ultraprev.com.br</v>
      </c>
    </row>
    <row r="259" spans="1:15" x14ac:dyDescent="0.3">
      <c r="A259" s="2" t="s">
        <v>241</v>
      </c>
      <c r="B259" s="2" t="s">
        <v>800</v>
      </c>
      <c r="C259" s="2" t="s">
        <v>801</v>
      </c>
      <c r="D259" s="3" t="s">
        <v>268</v>
      </c>
      <c r="E259" s="3" t="s">
        <v>269</v>
      </c>
      <c r="F259" s="23">
        <f>VLOOKUP(A259,[1]Planilha3!A$4:B$274,2,FALSE)</f>
        <v>4045100799.71</v>
      </c>
      <c r="G259" s="18">
        <v>0</v>
      </c>
      <c r="H259" s="18">
        <v>0</v>
      </c>
      <c r="I259" s="18">
        <v>5708784.8300000001</v>
      </c>
      <c r="J259" s="11">
        <v>0</v>
      </c>
      <c r="K259" s="11">
        <v>0</v>
      </c>
      <c r="L259" s="11">
        <v>0</v>
      </c>
      <c r="M259" s="12">
        <v>3</v>
      </c>
      <c r="N259" s="9">
        <v>9</v>
      </c>
      <c r="O259" s="16" t="str">
        <f>VLOOKUP(A259,[4]Dados_EFPC!A$1:O$273,15,FALSE)</f>
        <v>http://www.unileverprev.com.br</v>
      </c>
    </row>
    <row r="260" spans="1:15" x14ac:dyDescent="0.3">
      <c r="A260" s="2" t="s">
        <v>282</v>
      </c>
      <c r="B260" s="2" t="s">
        <v>802</v>
      </c>
      <c r="C260" s="2" t="s">
        <v>803</v>
      </c>
      <c r="D260" s="3" t="s">
        <v>825</v>
      </c>
      <c r="E260" s="3" t="s">
        <v>269</v>
      </c>
      <c r="F260" s="23">
        <f>VLOOKUP(A260,[1]Planilha3!A$4:B$274,2,FALSE)</f>
        <v>32949387.670000002</v>
      </c>
      <c r="G260" s="18">
        <f>VLOOKUP(A260,[2]Planilha1!A$4:N$271,14,)</f>
        <v>698614.34000000008</v>
      </c>
      <c r="H260" s="18">
        <f>VLOOKUP(A260,[2]Planilha1!A$4:P$271,16,FALSE)</f>
        <v>1119800.3099999998</v>
      </c>
      <c r="I260" s="18">
        <v>0</v>
      </c>
      <c r="J260" s="11">
        <f>VLOOKUP(A260,'[3]População das EFPC - detalhada'!A$1:F$259,5,FALSE)</f>
        <v>4</v>
      </c>
      <c r="K260" s="11">
        <f>VLOOKUP(A260,'[3]População das EFPC - detalhada'!A$1:F$259,3,FALSE)</f>
        <v>13</v>
      </c>
      <c r="L260" s="11">
        <f>VLOOKUP(A260,'[3]População das EFPC - detalhada'!A$1:F$259,4,FALSE)</f>
        <v>10</v>
      </c>
      <c r="M260" s="12">
        <v>1</v>
      </c>
      <c r="N260" s="9">
        <v>3</v>
      </c>
      <c r="O260" s="16" t="str">
        <f>VLOOKUP(A260,[4]Dados_EFPC!A$1:O$273,15,FALSE)</f>
        <v>Sem site</v>
      </c>
    </row>
    <row r="261" spans="1:15" x14ac:dyDescent="0.3">
      <c r="A261" s="2" t="s">
        <v>242</v>
      </c>
      <c r="B261" s="2" t="s">
        <v>804</v>
      </c>
      <c r="C261" s="2" t="s">
        <v>805</v>
      </c>
      <c r="D261" s="3" t="s">
        <v>826</v>
      </c>
      <c r="E261" s="3" t="s">
        <v>269</v>
      </c>
      <c r="F261" s="23">
        <f>VLOOKUP(A261,[1]Planilha3!A$4:B$274,2,FALSE)</f>
        <v>407598389.51999998</v>
      </c>
      <c r="G261" s="18">
        <f>VLOOKUP(A261,[2]Planilha1!A$4:N$271,14,)</f>
        <v>7204988.8200000003</v>
      </c>
      <c r="H261" s="18">
        <f>VLOOKUP(A261,[2]Planilha1!A$4:P$271,16,FALSE)</f>
        <v>10532603.42</v>
      </c>
      <c r="I261" s="18">
        <v>20193170.260000002</v>
      </c>
      <c r="J261" s="11">
        <v>0</v>
      </c>
      <c r="K261" s="11">
        <v>0</v>
      </c>
      <c r="L261" s="11">
        <v>0</v>
      </c>
      <c r="M261" s="12">
        <v>1</v>
      </c>
      <c r="N261" s="9">
        <v>2</v>
      </c>
      <c r="O261" s="16" t="str">
        <f>VLOOKUP(A261,[4]Dados_EFPC!A$1:O$273,15,FALSE)</f>
        <v>WWW.UNISYSPREVI.COM.BR</v>
      </c>
    </row>
    <row r="262" spans="1:15" x14ac:dyDescent="0.3">
      <c r="A262" s="2" t="s">
        <v>243</v>
      </c>
      <c r="B262" s="2" t="s">
        <v>806</v>
      </c>
      <c r="C262" s="2" t="s">
        <v>807</v>
      </c>
      <c r="D262" s="3" t="s">
        <v>826</v>
      </c>
      <c r="E262" s="3" t="s">
        <v>269</v>
      </c>
      <c r="F262" s="23">
        <f>VLOOKUP(A262,[1]Planilha3!A$4:B$274,2,FALSE)</f>
        <v>30696337624.639999</v>
      </c>
      <c r="G262" s="18">
        <v>0</v>
      </c>
      <c r="H262" s="18">
        <v>0</v>
      </c>
      <c r="I262" s="18">
        <v>67522840.969999999</v>
      </c>
      <c r="J262" s="11">
        <f>VLOOKUP(A262,'[3]População das EFPC - detalhada'!A$1:F$259,5,FALSE)</f>
        <v>110792</v>
      </c>
      <c r="K262" s="11">
        <f>VLOOKUP(A262,'[3]População das EFPC - detalhada'!A$1:F$259,3,FALSE)</f>
        <v>16938</v>
      </c>
      <c r="L262" s="11">
        <f>VLOOKUP(A262,'[3]População das EFPC - detalhada'!A$1:F$259,4,FALSE)</f>
        <v>9397</v>
      </c>
      <c r="M262" s="12">
        <v>10</v>
      </c>
      <c r="N262" s="9">
        <v>58</v>
      </c>
      <c r="O262" s="16" t="str">
        <f>VLOOKUP(A262,[4]Dados_EFPC!A$1:O$273,15,FALSE)</f>
        <v>http://www.valia.com.br</v>
      </c>
    </row>
    <row r="263" spans="1:15" x14ac:dyDescent="0.3">
      <c r="A263" s="2" t="s">
        <v>244</v>
      </c>
      <c r="B263" s="2" t="s">
        <v>808</v>
      </c>
      <c r="C263" s="2" t="s">
        <v>809</v>
      </c>
      <c r="D263" s="3" t="s">
        <v>268</v>
      </c>
      <c r="E263" s="3" t="s">
        <v>269</v>
      </c>
      <c r="F263" s="23">
        <f>VLOOKUP(A263,[1]Planilha3!A$4:B$274,2,FALSE)</f>
        <v>1739222942.75</v>
      </c>
      <c r="G263" s="18">
        <f>VLOOKUP(A263,[2]Planilha1!A$4:N$271,14,)</f>
        <v>23273049.879999999</v>
      </c>
      <c r="H263" s="18">
        <f>VLOOKUP(A263,[2]Planilha1!A$4:P$271,16,FALSE)</f>
        <v>39296788.120000005</v>
      </c>
      <c r="I263" s="18">
        <v>11410924.41</v>
      </c>
      <c r="J263" s="11">
        <f>VLOOKUP(A263,'[3]População das EFPC - detalhada'!A$1:F$259,5,FALSE)</f>
        <v>2683</v>
      </c>
      <c r="K263" s="11">
        <f>VLOOKUP(A263,'[3]População das EFPC - detalhada'!A$1:F$259,3,FALSE)</f>
        <v>488</v>
      </c>
      <c r="L263" s="11">
        <f>VLOOKUP(A263,'[3]População das EFPC - detalhada'!A$1:F$259,4,FALSE)</f>
        <v>20</v>
      </c>
      <c r="M263" s="12">
        <v>3</v>
      </c>
      <c r="N263" s="9">
        <v>8</v>
      </c>
      <c r="O263" s="16" t="str">
        <f>VLOOKUP(A263,[4]Dados_EFPC!A$1:O$273,15,FALSE)</f>
        <v>http://www.hpprev.com.br</v>
      </c>
    </row>
    <row r="264" spans="1:15" x14ac:dyDescent="0.3">
      <c r="A264" s="2" t="s">
        <v>245</v>
      </c>
      <c r="B264" s="2" t="s">
        <v>810</v>
      </c>
      <c r="C264" s="2" t="s">
        <v>811</v>
      </c>
      <c r="D264" s="3" t="s">
        <v>268</v>
      </c>
      <c r="E264" s="3" t="s">
        <v>269</v>
      </c>
      <c r="F264" s="23">
        <f>VLOOKUP(A264,[1]Planilha3!A$4:B$274,2,FALSE)</f>
        <v>152288330.91</v>
      </c>
      <c r="G264" s="18">
        <v>0</v>
      </c>
      <c r="H264" s="18">
        <v>0</v>
      </c>
      <c r="I264" s="18">
        <v>445908.26</v>
      </c>
      <c r="J264" s="11">
        <v>0</v>
      </c>
      <c r="K264" s="11">
        <v>0</v>
      </c>
      <c r="L264" s="11">
        <v>0</v>
      </c>
      <c r="M264" s="12">
        <v>1</v>
      </c>
      <c r="N264" s="9">
        <v>5</v>
      </c>
      <c r="O264" s="16" t="s">
        <v>266</v>
      </c>
    </row>
    <row r="265" spans="1:15" x14ac:dyDescent="0.3">
      <c r="A265" s="2" t="s">
        <v>246</v>
      </c>
      <c r="B265" s="2" t="s">
        <v>246</v>
      </c>
      <c r="C265" s="2" t="s">
        <v>812</v>
      </c>
      <c r="D265" s="3" t="s">
        <v>268</v>
      </c>
      <c r="E265" s="3" t="s">
        <v>269</v>
      </c>
      <c r="F265" s="23">
        <f>VLOOKUP(A265,[1]Planilha3!A$4:B$274,2,FALSE)</f>
        <v>4426896667.4399996</v>
      </c>
      <c r="G265" s="18">
        <f>VLOOKUP(A265,[2]Planilha1!A$4:N$271,14,)</f>
        <v>216196598.30000001</v>
      </c>
      <c r="H265" s="18">
        <f>VLOOKUP(A265,[2]Planilha1!A$4:P$271,16,FALSE)</f>
        <v>89925523.450000003</v>
      </c>
      <c r="I265" s="18">
        <v>99565700.209999993</v>
      </c>
      <c r="J265" s="11">
        <v>0</v>
      </c>
      <c r="K265" s="11">
        <v>0</v>
      </c>
      <c r="L265" s="11">
        <v>0</v>
      </c>
      <c r="M265" s="12">
        <v>1</v>
      </c>
      <c r="N265" s="9">
        <v>216</v>
      </c>
      <c r="O265" s="16" t="str">
        <f>VLOOKUP(A265,[4]Dados_EFPC!A$1:O$273,15,FALSE)</f>
        <v>https://vexty.com.br/</v>
      </c>
    </row>
    <row r="266" spans="1:15" x14ac:dyDescent="0.3">
      <c r="A266" s="2" t="s">
        <v>247</v>
      </c>
      <c r="B266" s="2" t="s">
        <v>813</v>
      </c>
      <c r="C266" s="2" t="s">
        <v>814</v>
      </c>
      <c r="D266" s="3" t="s">
        <v>829</v>
      </c>
      <c r="E266" s="3" t="s">
        <v>269</v>
      </c>
      <c r="F266" s="23">
        <f>VLOOKUP(A266,[1]Planilha3!A$4:B$274,2,FALSE)</f>
        <v>1114965092.97</v>
      </c>
      <c r="G266" s="18">
        <f>VLOOKUP(A266,[2]Planilha1!A$4:N$271,14,)</f>
        <v>28111497.579999998</v>
      </c>
      <c r="H266" s="18">
        <f>VLOOKUP(A266,[2]Planilha1!A$4:P$271,16,FALSE)</f>
        <v>22342044.700000003</v>
      </c>
      <c r="I266" s="18">
        <v>6627991.0800000001</v>
      </c>
      <c r="J266" s="11">
        <f>VLOOKUP(A266,'[3]População das EFPC - detalhada'!A$1:F$259,5,FALSE)</f>
        <v>5865</v>
      </c>
      <c r="K266" s="11">
        <f>VLOOKUP(A266,'[3]População das EFPC - detalhada'!A$1:F$259,3,FALSE)</f>
        <v>403</v>
      </c>
      <c r="L266" s="11">
        <f>VLOOKUP(A266,'[3]População das EFPC - detalhada'!A$1:F$259,4,FALSE)</f>
        <v>43</v>
      </c>
      <c r="M266" s="12">
        <v>1</v>
      </c>
      <c r="N266" s="9">
        <v>8</v>
      </c>
      <c r="O266" s="16" t="str">
        <f>VLOOKUP(A266,[4]Dados_EFPC!A$1:O$273,15,FALSE)</f>
        <v>https://www.vikingprev.com.br</v>
      </c>
    </row>
    <row r="267" spans="1:15" x14ac:dyDescent="0.3">
      <c r="A267" s="2" t="s">
        <v>248</v>
      </c>
      <c r="B267" s="2" t="s">
        <v>815</v>
      </c>
      <c r="C267" s="2" t="s">
        <v>816</v>
      </c>
      <c r="D267" s="3" t="s">
        <v>268</v>
      </c>
      <c r="E267" s="3" t="s">
        <v>269</v>
      </c>
      <c r="F267" s="23">
        <f>VLOOKUP(A267,[1]Planilha3!A$4:B$274,2,FALSE)</f>
        <v>8345284788.96</v>
      </c>
      <c r="G267" s="18">
        <f>VLOOKUP(A267,[2]Planilha1!A$4:N$271,14,)</f>
        <v>137525865.34</v>
      </c>
      <c r="H267" s="18">
        <f>VLOOKUP(A267,[2]Planilha1!A$4:P$271,16,FALSE)</f>
        <v>267112911.56</v>
      </c>
      <c r="I267" s="18">
        <v>66608147.299999997</v>
      </c>
      <c r="J267" s="11">
        <v>0</v>
      </c>
      <c r="K267" s="11">
        <v>0</v>
      </c>
      <c r="L267" s="11">
        <v>0</v>
      </c>
      <c r="M267" s="12">
        <v>5</v>
      </c>
      <c r="N267" s="9">
        <v>24</v>
      </c>
      <c r="O267" s="16" t="str">
        <f>VLOOKUP(A267,[4]Dados_EFPC!A$1:O$273,15,FALSE)</f>
        <v>http://www.visaoprev.com.br</v>
      </c>
    </row>
    <row r="268" spans="1:15" x14ac:dyDescent="0.3">
      <c r="A268" s="2" t="s">
        <v>249</v>
      </c>
      <c r="B268" s="2" t="s">
        <v>817</v>
      </c>
      <c r="C268" s="2" t="s">
        <v>818</v>
      </c>
      <c r="D268" s="3" t="s">
        <v>831</v>
      </c>
      <c r="E268" s="3" t="s">
        <v>843</v>
      </c>
      <c r="F268" s="23">
        <f>VLOOKUP(A268,[1]Planilha3!A$4:B$274,2,FALSE)</f>
        <v>3009296947.4099998</v>
      </c>
      <c r="G268" s="18">
        <f>VLOOKUP(A268,[2]Planilha1!A$4:N$271,14,)</f>
        <v>21854460.829999998</v>
      </c>
      <c r="H268" s="18">
        <f>VLOOKUP(A268,[2]Planilha1!A$4:P$271,16,FALSE)</f>
        <v>202805399.63999999</v>
      </c>
      <c r="I268" s="18">
        <v>106594531.97</v>
      </c>
      <c r="J268" s="11">
        <v>0</v>
      </c>
      <c r="K268" s="11">
        <v>0</v>
      </c>
      <c r="L268" s="11">
        <v>0</v>
      </c>
      <c r="M268" s="12">
        <v>5</v>
      </c>
      <c r="N268" s="9">
        <v>20</v>
      </c>
      <c r="O268" s="16" t="s">
        <v>266</v>
      </c>
    </row>
    <row r="269" spans="1:15" x14ac:dyDescent="0.3">
      <c r="A269" s="2" t="s">
        <v>250</v>
      </c>
      <c r="B269" s="2" t="s">
        <v>819</v>
      </c>
      <c r="C269" s="2" t="s">
        <v>820</v>
      </c>
      <c r="D269" s="3" t="s">
        <v>268</v>
      </c>
      <c r="E269" s="3" t="s">
        <v>269</v>
      </c>
      <c r="F269" s="23">
        <f>VLOOKUP(A269,[1]Planilha3!A$4:B$274,2,FALSE)</f>
        <v>443625644.55000001</v>
      </c>
      <c r="G269" s="18">
        <v>0</v>
      </c>
      <c r="H269" s="18">
        <v>0</v>
      </c>
      <c r="I269" s="18">
        <v>549828.98</v>
      </c>
      <c r="J269" s="11">
        <v>0</v>
      </c>
      <c r="K269" s="11">
        <v>0</v>
      </c>
      <c r="L269" s="11">
        <v>0</v>
      </c>
      <c r="M269" s="12">
        <v>1</v>
      </c>
      <c r="N269" s="9">
        <v>6</v>
      </c>
      <c r="O269" s="16" t="str">
        <f>VLOOKUP(A269,[4]Dados_EFPC!A$1:O$273,15,FALSE)</f>
        <v>http://www.portalprev.com.br/voithprev</v>
      </c>
    </row>
    <row r="270" spans="1:15" x14ac:dyDescent="0.3">
      <c r="A270" s="2" t="s">
        <v>251</v>
      </c>
      <c r="B270" s="2" t="s">
        <v>821</v>
      </c>
      <c r="C270" s="2" t="s">
        <v>822</v>
      </c>
      <c r="D270" s="3" t="s">
        <v>268</v>
      </c>
      <c r="E270" s="3" t="s">
        <v>269</v>
      </c>
      <c r="F270" s="23">
        <f>VLOOKUP(A270,[1]Planilha3!A$4:B$274,2,FALSE)</f>
        <v>3516840944.9200001</v>
      </c>
      <c r="G270" s="18">
        <f>VLOOKUP(A270,[2]Planilha1!A$4:N$271,14,)</f>
        <v>73983900.299999997</v>
      </c>
      <c r="H270" s="18">
        <f>VLOOKUP(A270,[2]Planilha1!A$4:P$271,16,FALSE)</f>
        <v>92723444.659999996</v>
      </c>
      <c r="I270" s="18">
        <v>50631954.729999997</v>
      </c>
      <c r="J270" s="11">
        <v>0</v>
      </c>
      <c r="K270" s="11">
        <v>0</v>
      </c>
      <c r="L270" s="11">
        <v>0</v>
      </c>
      <c r="M270" s="12">
        <v>3</v>
      </c>
      <c r="N270" s="9">
        <v>5</v>
      </c>
      <c r="O270" s="16" t="s">
        <v>266</v>
      </c>
    </row>
    <row r="271" spans="1:15" x14ac:dyDescent="0.3">
      <c r="A271" s="2" t="s">
        <v>252</v>
      </c>
      <c r="B271" s="2" t="s">
        <v>823</v>
      </c>
      <c r="C271" s="2" t="s">
        <v>824</v>
      </c>
      <c r="D271" s="3" t="s">
        <v>837</v>
      </c>
      <c r="E271" s="3" t="s">
        <v>269</v>
      </c>
      <c r="F271" s="23">
        <f>VLOOKUP(A271,[1]Planilha3!A$4:B$274,2,FALSE)</f>
        <v>2146972771.6199999</v>
      </c>
      <c r="G271" s="18">
        <v>0</v>
      </c>
      <c r="H271" s="18">
        <v>0</v>
      </c>
      <c r="I271" s="18">
        <v>16736007.630000001</v>
      </c>
      <c r="J271" s="11">
        <v>0</v>
      </c>
      <c r="K271" s="11">
        <v>0</v>
      </c>
      <c r="L271" s="11">
        <v>0</v>
      </c>
      <c r="M271" s="12">
        <v>1</v>
      </c>
      <c r="N271" s="9">
        <v>19</v>
      </c>
      <c r="O271" s="16" t="s">
        <v>266</v>
      </c>
    </row>
    <row r="272" spans="1:15" x14ac:dyDescent="0.3">
      <c r="A272" s="2" t="s">
        <v>221</v>
      </c>
      <c r="B272" s="2" t="s">
        <v>281</v>
      </c>
      <c r="C272" s="2" t="str">
        <f>VLOOKUP(A272,'[5]Base Cadastral Entidades'!A$2:W$469,2,FALSE)</f>
        <v>26.034.652/0001-30</v>
      </c>
      <c r="D272" s="3" t="str">
        <f>VLOOKUP(A272,'[5]Base Cadastral Entidades'!A$2:W$469,20,FALSE)</f>
        <v>MG</v>
      </c>
      <c r="E272" s="3" t="str">
        <f>VLOOKUP(A272,'[5]Base Cadastral Entidades'!A$2:W$469,7,FALSE)</f>
        <v>Privado</v>
      </c>
      <c r="F272" s="23">
        <v>0</v>
      </c>
      <c r="G272" s="18">
        <f>VLOOKUP(A272,[2]Planilha1!A$4:N$271,14,)</f>
        <v>6923344.5600000005</v>
      </c>
      <c r="H272" s="18">
        <f>VLOOKUP(A272,[2]Planilha1!A$4:P$271,16,FALSE)</f>
        <v>9240603.5299999993</v>
      </c>
      <c r="I272" s="18">
        <v>0</v>
      </c>
      <c r="J272" s="11">
        <v>0</v>
      </c>
      <c r="K272" s="11">
        <v>0</v>
      </c>
      <c r="L272" s="11">
        <v>0</v>
      </c>
      <c r="M272" s="12">
        <f>VLOOKUP(A272,'[5]Base Cadastral Entidades'!A$2:W$469,15,FALSE)</f>
        <v>0</v>
      </c>
      <c r="N272" s="9">
        <f>VLOOKUP(A272,'[5]Base Cadastral Entidades'!A$2:W$469,16,FALSE)</f>
        <v>0</v>
      </c>
      <c r="O272" s="16" t="str">
        <f>VLOOKUP(A272,[4]Dados_EFPC!A$1:O$273,15,FALSE)</f>
        <v>http://www.seguridadeprev.com.br</v>
      </c>
    </row>
    <row r="274" spans="1:1" x14ac:dyDescent="0.3">
      <c r="A274" s="24" t="s">
        <v>848</v>
      </c>
    </row>
    <row r="275" spans="1:1" x14ac:dyDescent="0.3">
      <c r="A275" s="22" t="s">
        <v>845</v>
      </c>
    </row>
  </sheetData>
  <autoFilter ref="A1:O272" xr:uid="{5A44334D-BE30-443E-8A4D-9C67A77F942A}"/>
  <sortState xmlns:xlrd2="http://schemas.microsoft.com/office/spreadsheetml/2017/richdata2" ref="A2:L270">
    <sortCondition descending="1" ref="F2"/>
  </sortState>
  <hyperlinks>
    <hyperlink ref="O19" r:id="rId1" display="https://www.fbss.org.br/" xr:uid="{86199C31-BBA2-402F-BACC-D2B58ABE42A3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Dados_EFPC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ribeirobarbosagabriel@gmail.com</cp:lastModifiedBy>
  <dcterms:created xsi:type="dcterms:W3CDTF">2023-05-23T13:01:14Z</dcterms:created>
  <dcterms:modified xsi:type="dcterms:W3CDTF">2024-04-26T12:42:44Z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