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s\Trabalho\Previdencia\RGPC\2023 06 jun\"/>
    </mc:Choice>
  </mc:AlternateContent>
  <xr:revisionPtr revIDLastSave="0" documentId="13_ncr:1_{6ACD5D2C-D78C-42B8-9E38-0A03686F3A0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Dados_EFPC" sheetId="3" r:id="rId1"/>
  </sheets>
  <externalReferences>
    <externalReference r:id="rId2"/>
    <externalReference r:id="rId3"/>
  </externalReferences>
  <definedNames>
    <definedName name="_FilterDatabase" localSheetId="0" hidden="1">Dados_EFPC!$A$1:$O$273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" i="3" l="1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3" i="3"/>
  <c r="L164" i="3"/>
  <c r="L165" i="3"/>
  <c r="L166" i="3"/>
  <c r="L167" i="3"/>
  <c r="L168" i="3"/>
  <c r="L170" i="3"/>
  <c r="L171" i="3"/>
  <c r="L172" i="3"/>
  <c r="L173" i="3"/>
  <c r="L174" i="3"/>
  <c r="L175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72" i="3"/>
  <c r="L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3" i="3"/>
  <c r="K164" i="3"/>
  <c r="K165" i="3"/>
  <c r="K166" i="3"/>
  <c r="K167" i="3"/>
  <c r="K168" i="3"/>
  <c r="K170" i="3"/>
  <c r="K171" i="3"/>
  <c r="K172" i="3"/>
  <c r="K173" i="3"/>
  <c r="K174" i="3"/>
  <c r="K175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72" i="3"/>
  <c r="K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3" i="3"/>
  <c r="J164" i="3"/>
  <c r="J165" i="3"/>
  <c r="J166" i="3"/>
  <c r="J167" i="3"/>
  <c r="J168" i="3"/>
  <c r="J170" i="3"/>
  <c r="J171" i="3"/>
  <c r="J172" i="3"/>
  <c r="J173" i="3"/>
  <c r="J174" i="3"/>
  <c r="J175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72" i="3"/>
  <c r="J2" i="3"/>
  <c r="I3" i="3"/>
  <c r="I4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72" i="3"/>
  <c r="I2" i="3"/>
  <c r="H103" i="3"/>
  <c r="H135" i="3"/>
  <c r="H250" i="3"/>
  <c r="G134" i="3"/>
  <c r="G232" i="3"/>
  <c r="G256" i="3"/>
  <c r="G9" i="3"/>
  <c r="F3" i="3"/>
  <c r="F4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72" i="3"/>
  <c r="F2" i="3"/>
  <c r="G194" i="3"/>
  <c r="G218" i="3"/>
  <c r="G32" i="3"/>
  <c r="G147" i="3"/>
  <c r="G167" i="3"/>
  <c r="G202" i="3"/>
  <c r="G97" i="3"/>
  <c r="G160" i="3"/>
  <c r="G265" i="3"/>
  <c r="G190" i="3"/>
  <c r="G162" i="3"/>
  <c r="G243" i="3"/>
  <c r="G33" i="3"/>
  <c r="G45" i="3"/>
  <c r="G29" i="3"/>
  <c r="G258" i="3"/>
  <c r="G254" i="3"/>
  <c r="G248" i="3"/>
  <c r="G19" i="3"/>
  <c r="G260" i="3"/>
  <c r="G69" i="3"/>
  <c r="G176" i="3"/>
  <c r="G49" i="3"/>
  <c r="G117" i="3"/>
  <c r="G110" i="3"/>
  <c r="G161" i="3"/>
  <c r="G253" i="3"/>
  <c r="G135" i="3"/>
  <c r="G192" i="3"/>
  <c r="G219" i="3"/>
  <c r="G155" i="3"/>
  <c r="G119" i="3"/>
  <c r="G240" i="3"/>
  <c r="G18" i="3"/>
  <c r="G133" i="3"/>
  <c r="G228" i="3"/>
  <c r="G140" i="3"/>
  <c r="G35" i="3"/>
  <c r="G40" i="3"/>
  <c r="G43" i="3"/>
  <c r="G90" i="3"/>
  <c r="G73" i="3"/>
  <c r="G82" i="3"/>
  <c r="G129" i="3"/>
  <c r="G107" i="3"/>
  <c r="G15" i="3"/>
  <c r="G106" i="3"/>
  <c r="G30" i="3"/>
  <c r="G163" i="3"/>
  <c r="G195" i="3"/>
  <c r="G146" i="3"/>
  <c r="G12" i="3"/>
  <c r="G268" i="3"/>
  <c r="G92" i="3"/>
  <c r="G14" i="3"/>
  <c r="G139" i="3"/>
  <c r="G36" i="3"/>
  <c r="G238" i="3"/>
  <c r="G86" i="3"/>
  <c r="G10" i="3"/>
  <c r="G272" i="3"/>
  <c r="G255" i="3"/>
  <c r="G196" i="3"/>
  <c r="G200" i="3"/>
  <c r="G28" i="3"/>
  <c r="G199" i="3"/>
  <c r="G4" i="3"/>
  <c r="G247" i="3"/>
  <c r="G13" i="3"/>
  <c r="G80" i="3"/>
  <c r="G42" i="3"/>
  <c r="G123" i="3"/>
  <c r="G112" i="3"/>
  <c r="G57" i="3"/>
  <c r="G27" i="3"/>
  <c r="G70" i="3"/>
  <c r="G89" i="3"/>
  <c r="G52" i="3"/>
  <c r="G83" i="3"/>
  <c r="G68" i="3"/>
  <c r="G208" i="3"/>
  <c r="G156" i="3"/>
  <c r="G173" i="3"/>
  <c r="G81" i="3"/>
  <c r="G210" i="3"/>
  <c r="G46" i="3"/>
  <c r="G261" i="3"/>
  <c r="G108" i="3"/>
  <c r="G34" i="3"/>
  <c r="G64" i="3"/>
  <c r="G56" i="3"/>
  <c r="G151" i="3"/>
  <c r="G233" i="3"/>
  <c r="G51" i="3"/>
  <c r="G120" i="3"/>
  <c r="G74" i="3"/>
  <c r="G111" i="3"/>
  <c r="G6" i="3"/>
  <c r="G62" i="3"/>
  <c r="G76" i="3"/>
  <c r="G175" i="3"/>
  <c r="G149" i="3"/>
  <c r="G187" i="3"/>
  <c r="G212" i="3"/>
  <c r="G138" i="3"/>
  <c r="G259" i="3"/>
  <c r="G177" i="3"/>
  <c r="G181" i="3"/>
  <c r="G118" i="3"/>
  <c r="G242" i="3"/>
  <c r="G245" i="3"/>
  <c r="G183" i="3"/>
  <c r="G54" i="3"/>
  <c r="G226" i="3"/>
  <c r="G145" i="3"/>
  <c r="G23" i="3"/>
  <c r="G262" i="3"/>
  <c r="G84" i="3"/>
  <c r="G50" i="3"/>
  <c r="G71" i="3"/>
  <c r="G17" i="3"/>
  <c r="G217" i="3"/>
  <c r="G59" i="3"/>
  <c r="G48" i="3"/>
  <c r="G222" i="3"/>
  <c r="G191" i="3"/>
  <c r="G148" i="3"/>
  <c r="G241" i="3"/>
  <c r="G213" i="3"/>
  <c r="G201" i="3"/>
  <c r="G115" i="3"/>
  <c r="G257" i="3"/>
  <c r="G165" i="3"/>
  <c r="G3" i="3"/>
  <c r="G150" i="3"/>
  <c r="G126" i="3"/>
  <c r="G136" i="3"/>
  <c r="G100" i="3"/>
  <c r="G16" i="3"/>
  <c r="G154" i="3"/>
  <c r="G78" i="3"/>
  <c r="G168" i="3"/>
  <c r="G221" i="3"/>
  <c r="G236" i="3"/>
  <c r="G250" i="3"/>
  <c r="G224" i="3"/>
  <c r="G172" i="3"/>
  <c r="G87" i="3"/>
  <c r="G72" i="3"/>
  <c r="G178" i="3"/>
  <c r="G231" i="3"/>
  <c r="G153" i="3"/>
  <c r="G114" i="3"/>
  <c r="G2" i="3"/>
  <c r="G186" i="3"/>
  <c r="G61" i="3"/>
  <c r="G122" i="3"/>
  <c r="G128" i="3"/>
  <c r="G180" i="3"/>
  <c r="G137" i="3"/>
  <c r="G20" i="3"/>
  <c r="G159" i="3"/>
  <c r="G94" i="3"/>
  <c r="G95" i="3"/>
  <c r="G38" i="3"/>
  <c r="G197" i="3"/>
  <c r="G264" i="3"/>
  <c r="G143" i="3"/>
  <c r="G157" i="3"/>
  <c r="G263" i="3"/>
  <c r="G41" i="3"/>
  <c r="G170" i="3"/>
  <c r="G141" i="3"/>
  <c r="G65" i="3"/>
  <c r="G96" i="3"/>
  <c r="G182" i="3"/>
  <c r="G85" i="3"/>
  <c r="G209" i="3"/>
  <c r="G234" i="3"/>
  <c r="G113" i="3"/>
  <c r="G220" i="3"/>
  <c r="G103" i="3"/>
  <c r="G225" i="3"/>
  <c r="G102" i="3"/>
  <c r="G93" i="3"/>
  <c r="G37" i="3"/>
  <c r="G158" i="3"/>
  <c r="G166" i="3"/>
  <c r="G204" i="3"/>
  <c r="G11" i="3"/>
  <c r="G214" i="3"/>
  <c r="G21" i="3"/>
  <c r="G58" i="3"/>
  <c r="G207" i="3"/>
  <c r="G189" i="3"/>
  <c r="G229" i="3"/>
  <c r="G109" i="3"/>
  <c r="G47" i="3"/>
  <c r="G39" i="3"/>
  <c r="G105" i="3"/>
  <c r="G125" i="3"/>
  <c r="G127" i="3"/>
  <c r="G235" i="3"/>
  <c r="G216" i="3"/>
  <c r="G116" i="3"/>
  <c r="G266" i="3"/>
  <c r="G131" i="3"/>
  <c r="G26" i="3"/>
  <c r="G211" i="3"/>
  <c r="G75" i="3"/>
  <c r="G205" i="3"/>
  <c r="G66" i="3"/>
  <c r="G215" i="3"/>
  <c r="G193" i="3"/>
  <c r="G164" i="3"/>
  <c r="G98" i="3"/>
  <c r="G22" i="3"/>
  <c r="G179" i="3"/>
  <c r="G230" i="3"/>
  <c r="G188" i="3"/>
  <c r="G203" i="3"/>
  <c r="G267" i="3"/>
  <c r="G121" i="3"/>
  <c r="G55" i="3"/>
  <c r="G249" i="3"/>
  <c r="G185" i="3"/>
  <c r="G7" i="3"/>
  <c r="G101" i="3"/>
  <c r="G223" i="3"/>
  <c r="G53" i="3"/>
  <c r="G130" i="3"/>
  <c r="G25" i="3"/>
  <c r="G67" i="3"/>
  <c r="G184" i="3"/>
  <c r="G63" i="3"/>
  <c r="G88" i="3"/>
  <c r="G252" i="3"/>
  <c r="G144" i="3"/>
  <c r="G124" i="3"/>
  <c r="G227" i="3"/>
  <c r="G142" i="3"/>
  <c r="G244" i="3"/>
  <c r="G174" i="3"/>
  <c r="G206" i="3"/>
  <c r="G239" i="3"/>
  <c r="G237" i="3"/>
  <c r="G251" i="3"/>
  <c r="G198" i="3"/>
  <c r="G77" i="3"/>
  <c r="G79" i="3"/>
  <c r="G8" i="3"/>
  <c r="G31" i="3"/>
  <c r="G132" i="3"/>
  <c r="G91" i="3"/>
  <c r="G24" i="3"/>
  <c r="G246" i="3"/>
  <c r="G169" i="3"/>
  <c r="G104" i="3"/>
  <c r="G60" i="3"/>
  <c r="G44" i="3"/>
  <c r="G152" i="3"/>
  <c r="G171" i="3"/>
  <c r="G99" i="3"/>
  <c r="H239" i="3"/>
  <c r="H237" i="3"/>
  <c r="H251" i="3"/>
  <c r="H198" i="3"/>
  <c r="H77" i="3"/>
  <c r="H79" i="3"/>
  <c r="H8" i="3"/>
  <c r="H31" i="3"/>
  <c r="H132" i="3"/>
  <c r="H91" i="3"/>
  <c r="H24" i="3"/>
  <c r="H246" i="3"/>
  <c r="H169" i="3"/>
  <c r="H104" i="3"/>
  <c r="H60" i="3"/>
  <c r="H44" i="3"/>
  <c r="H152" i="3"/>
  <c r="H171" i="3"/>
  <c r="H194" i="3"/>
  <c r="H218" i="3"/>
  <c r="H32" i="3"/>
  <c r="H147" i="3"/>
  <c r="H167" i="3"/>
  <c r="H202" i="3"/>
  <c r="H97" i="3"/>
  <c r="H160" i="3"/>
  <c r="H265" i="3"/>
  <c r="H190" i="3"/>
  <c r="H162" i="3"/>
  <c r="H243" i="3"/>
  <c r="H33" i="3"/>
  <c r="H45" i="3"/>
  <c r="H29" i="3"/>
  <c r="H258" i="3"/>
  <c r="H254" i="3"/>
  <c r="H248" i="3"/>
  <c r="H19" i="3"/>
  <c r="H260" i="3"/>
  <c r="H69" i="3"/>
  <c r="H176" i="3"/>
  <c r="H49" i="3"/>
  <c r="H117" i="3"/>
  <c r="H110" i="3"/>
  <c r="H161" i="3"/>
  <c r="H253" i="3"/>
  <c r="H192" i="3"/>
  <c r="H219" i="3"/>
  <c r="H155" i="3"/>
  <c r="H119" i="3"/>
  <c r="H240" i="3"/>
  <c r="H18" i="3"/>
  <c r="H133" i="3"/>
  <c r="H228" i="3"/>
  <c r="H140" i="3"/>
  <c r="H35" i="3"/>
  <c r="H40" i="3"/>
  <c r="H43" i="3"/>
  <c r="H90" i="3"/>
  <c r="H73" i="3"/>
  <c r="H82" i="3"/>
  <c r="H129" i="3"/>
  <c r="H107" i="3"/>
  <c r="H15" i="3"/>
  <c r="H106" i="3"/>
  <c r="H30" i="3"/>
  <c r="H163" i="3"/>
  <c r="H195" i="3"/>
  <c r="H146" i="3"/>
  <c r="H12" i="3"/>
  <c r="H268" i="3"/>
  <c r="H92" i="3"/>
  <c r="H14" i="3"/>
  <c r="H139" i="3"/>
  <c r="H36" i="3"/>
  <c r="H238" i="3"/>
  <c r="H86" i="3"/>
  <c r="H10" i="3"/>
  <c r="H272" i="3"/>
  <c r="H255" i="3"/>
  <c r="H196" i="3"/>
  <c r="H200" i="3"/>
  <c r="H28" i="3"/>
  <c r="H199" i="3"/>
  <c r="H4" i="3"/>
  <c r="H247" i="3"/>
  <c r="H13" i="3"/>
  <c r="H80" i="3"/>
  <c r="H42" i="3"/>
  <c r="H123" i="3"/>
  <c r="H112" i="3"/>
  <c r="H57" i="3"/>
  <c r="H27" i="3"/>
  <c r="H70" i="3"/>
  <c r="H89" i="3"/>
  <c r="H52" i="3"/>
  <c r="H83" i="3"/>
  <c r="H68" i="3"/>
  <c r="H208" i="3"/>
  <c r="H156" i="3"/>
  <c r="H173" i="3"/>
  <c r="H81" i="3"/>
  <c r="H210" i="3"/>
  <c r="H46" i="3"/>
  <c r="H261" i="3"/>
  <c r="H108" i="3"/>
  <c r="H34" i="3"/>
  <c r="H64" i="3"/>
  <c r="H56" i="3"/>
  <c r="H151" i="3"/>
  <c r="H233" i="3"/>
  <c r="H51" i="3"/>
  <c r="H120" i="3"/>
  <c r="H74" i="3"/>
  <c r="H111" i="3"/>
  <c r="H6" i="3"/>
  <c r="H62" i="3"/>
  <c r="H76" i="3"/>
  <c r="H175" i="3"/>
  <c r="H149" i="3"/>
  <c r="H187" i="3"/>
  <c r="H212" i="3"/>
  <c r="H138" i="3"/>
  <c r="H259" i="3"/>
  <c r="H177" i="3"/>
  <c r="H181" i="3"/>
  <c r="H118" i="3"/>
  <c r="H242" i="3"/>
  <c r="H245" i="3"/>
  <c r="H183" i="3"/>
  <c r="H54" i="3"/>
  <c r="H226" i="3"/>
  <c r="H145" i="3"/>
  <c r="H23" i="3"/>
  <c r="H262" i="3"/>
  <c r="H84" i="3"/>
  <c r="H50" i="3"/>
  <c r="H71" i="3"/>
  <c r="H17" i="3"/>
  <c r="H217" i="3"/>
  <c r="H59" i="3"/>
  <c r="H48" i="3"/>
  <c r="H222" i="3"/>
  <c r="H191" i="3"/>
  <c r="H256" i="3"/>
  <c r="H148" i="3"/>
  <c r="H241" i="3"/>
  <c r="H213" i="3"/>
  <c r="H201" i="3"/>
  <c r="H115" i="3"/>
  <c r="H257" i="3"/>
  <c r="H165" i="3"/>
  <c r="H3" i="3"/>
  <c r="H150" i="3"/>
  <c r="H126" i="3"/>
  <c r="H136" i="3"/>
  <c r="H100" i="3"/>
  <c r="H16" i="3"/>
  <c r="H154" i="3"/>
  <c r="H78" i="3"/>
  <c r="H168" i="3"/>
  <c r="H221" i="3"/>
  <c r="H236" i="3"/>
  <c r="H224" i="3"/>
  <c r="H172" i="3"/>
  <c r="H87" i="3"/>
  <c r="H72" i="3"/>
  <c r="H134" i="3"/>
  <c r="H178" i="3"/>
  <c r="H231" i="3"/>
  <c r="H153" i="3"/>
  <c r="H114" i="3"/>
  <c r="H2" i="3"/>
  <c r="H186" i="3"/>
  <c r="H61" i="3"/>
  <c r="H122" i="3"/>
  <c r="H128" i="3"/>
  <c r="H180" i="3"/>
  <c r="H137" i="3"/>
  <c r="H20" i="3"/>
  <c r="H159" i="3"/>
  <c r="H94" i="3"/>
  <c r="H95" i="3"/>
  <c r="H38" i="3"/>
  <c r="H197" i="3"/>
  <c r="H264" i="3"/>
  <c r="H143" i="3"/>
  <c r="H157" i="3"/>
  <c r="H263" i="3"/>
  <c r="H41" i="3"/>
  <c r="H170" i="3"/>
  <c r="H141" i="3"/>
  <c r="H65" i="3"/>
  <c r="H96" i="3"/>
  <c r="H182" i="3"/>
  <c r="H85" i="3"/>
  <c r="H209" i="3"/>
  <c r="H234" i="3"/>
  <c r="H113" i="3"/>
  <c r="H220" i="3"/>
  <c r="H225" i="3"/>
  <c r="H102" i="3"/>
  <c r="H93" i="3"/>
  <c r="H37" i="3"/>
  <c r="H158" i="3"/>
  <c r="H166" i="3"/>
  <c r="H204" i="3"/>
  <c r="H11" i="3"/>
  <c r="H214" i="3"/>
  <c r="H21" i="3"/>
  <c r="H58" i="3"/>
  <c r="H207" i="3"/>
  <c r="H189" i="3"/>
  <c r="H229" i="3"/>
  <c r="H109" i="3"/>
  <c r="H47" i="3"/>
  <c r="H39" i="3"/>
  <c r="H105" i="3"/>
  <c r="H125" i="3"/>
  <c r="H127" i="3"/>
  <c r="H235" i="3"/>
  <c r="H216" i="3"/>
  <c r="H116" i="3"/>
  <c r="H266" i="3"/>
  <c r="H131" i="3"/>
  <c r="H26" i="3"/>
  <c r="H211" i="3"/>
  <c r="H75" i="3"/>
  <c r="H232" i="3"/>
  <c r="H9" i="3"/>
  <c r="H205" i="3"/>
  <c r="H66" i="3"/>
  <c r="H215" i="3"/>
  <c r="H193" i="3"/>
  <c r="H164" i="3"/>
  <c r="H98" i="3"/>
  <c r="H22" i="3"/>
  <c r="H179" i="3"/>
  <c r="H230" i="3"/>
  <c r="H188" i="3"/>
  <c r="H203" i="3"/>
  <c r="H267" i="3"/>
  <c r="H121" i="3"/>
  <c r="H55" i="3"/>
  <c r="H249" i="3"/>
  <c r="H185" i="3"/>
  <c r="H7" i="3"/>
  <c r="H101" i="3"/>
  <c r="H223" i="3"/>
  <c r="H53" i="3"/>
  <c r="H130" i="3"/>
  <c r="H25" i="3"/>
  <c r="H67" i="3"/>
  <c r="H184" i="3"/>
  <c r="H63" i="3"/>
  <c r="H88" i="3"/>
  <c r="H252" i="3"/>
  <c r="H144" i="3"/>
  <c r="H124" i="3"/>
  <c r="H227" i="3"/>
  <c r="H142" i="3"/>
  <c r="H244" i="3"/>
  <c r="H174" i="3"/>
  <c r="H206" i="3"/>
  <c r="H99" i="3"/>
  <c r="O252" i="3" l="1"/>
  <c r="O144" i="3"/>
  <c r="O227" i="3"/>
  <c r="O142" i="3"/>
  <c r="O244" i="3"/>
  <c r="O174" i="3"/>
  <c r="O206" i="3"/>
  <c r="O239" i="3"/>
  <c r="O237" i="3"/>
  <c r="O251" i="3"/>
  <c r="O198" i="3"/>
  <c r="O77" i="3"/>
  <c r="O79" i="3"/>
  <c r="O8" i="3"/>
  <c r="O132" i="3"/>
  <c r="O91" i="3"/>
  <c r="O24" i="3"/>
  <c r="O246" i="3"/>
  <c r="O104" i="3"/>
  <c r="O60" i="3"/>
  <c r="O44" i="3"/>
  <c r="O152" i="3"/>
  <c r="O171" i="3"/>
  <c r="O194" i="3"/>
  <c r="O218" i="3"/>
  <c r="O32" i="3"/>
  <c r="O147" i="3"/>
  <c r="O167" i="3"/>
  <c r="O202" i="3"/>
  <c r="O97" i="3"/>
  <c r="O160" i="3"/>
  <c r="O265" i="3"/>
  <c r="O190" i="3"/>
  <c r="O243" i="3"/>
  <c r="O33" i="3"/>
  <c r="O45" i="3"/>
  <c r="O29" i="3"/>
  <c r="O258" i="3"/>
  <c r="O254" i="3"/>
  <c r="O248" i="3"/>
  <c r="O19" i="3"/>
  <c r="O260" i="3"/>
  <c r="O69" i="3"/>
  <c r="O49" i="3"/>
  <c r="O117" i="3"/>
  <c r="O110" i="3"/>
  <c r="O161" i="3"/>
  <c r="O253" i="3"/>
  <c r="O135" i="3"/>
  <c r="O192" i="3"/>
  <c r="O219" i="3"/>
  <c r="O155" i="3"/>
  <c r="O119" i="3"/>
  <c r="O240" i="3"/>
  <c r="O18" i="3"/>
  <c r="O133" i="3"/>
  <c r="O228" i="3"/>
  <c r="O140" i="3"/>
  <c r="O35" i="3"/>
  <c r="O40" i="3"/>
  <c r="O43" i="3"/>
  <c r="O90" i="3"/>
  <c r="O73" i="3"/>
  <c r="O82" i="3"/>
  <c r="O129" i="3"/>
  <c r="O107" i="3"/>
  <c r="O15" i="3"/>
  <c r="O106" i="3"/>
  <c r="O163" i="3"/>
  <c r="O195" i="3"/>
  <c r="O146" i="3"/>
  <c r="O12" i="3"/>
  <c r="O268" i="3"/>
  <c r="O92" i="3"/>
  <c r="O14" i="3"/>
  <c r="O139" i="3"/>
  <c r="O36" i="3"/>
  <c r="O238" i="3"/>
  <c r="O86" i="3"/>
  <c r="O10" i="3"/>
  <c r="O272" i="3"/>
  <c r="O255" i="3"/>
  <c r="O196" i="3"/>
  <c r="O200" i="3"/>
  <c r="O28" i="3"/>
  <c r="O199" i="3"/>
  <c r="O4" i="3"/>
  <c r="O247" i="3"/>
  <c r="O13" i="3"/>
  <c r="O80" i="3"/>
  <c r="O42" i="3"/>
  <c r="O123" i="3"/>
  <c r="O112" i="3"/>
  <c r="O57" i="3"/>
  <c r="O27" i="3"/>
  <c r="O70" i="3"/>
  <c r="O89" i="3"/>
  <c r="O52" i="3"/>
  <c r="O83" i="3"/>
  <c r="O68" i="3"/>
  <c r="O208" i="3"/>
  <c r="O156" i="3"/>
  <c r="O173" i="3"/>
  <c r="O81" i="3"/>
  <c r="O210" i="3"/>
  <c r="O46" i="3"/>
  <c r="O261" i="3"/>
  <c r="O108" i="3"/>
  <c r="O34" i="3"/>
  <c r="O64" i="3"/>
  <c r="O56" i="3"/>
  <c r="O151" i="3"/>
  <c r="O233" i="3"/>
  <c r="O51" i="3"/>
  <c r="O120" i="3"/>
  <c r="O74" i="3"/>
  <c r="O111" i="3"/>
  <c r="O6" i="3"/>
  <c r="O62" i="3"/>
  <c r="O76" i="3"/>
  <c r="O175" i="3"/>
  <c r="O149" i="3"/>
  <c r="O187" i="3"/>
  <c r="O212" i="3"/>
  <c r="O138" i="3"/>
  <c r="O259" i="3"/>
  <c r="O177" i="3"/>
  <c r="O181" i="3"/>
  <c r="O118" i="3"/>
  <c r="O242" i="3"/>
  <c r="O245" i="3"/>
  <c r="O183" i="3"/>
  <c r="O54" i="3"/>
  <c r="O226" i="3"/>
  <c r="O145" i="3"/>
  <c r="O23" i="3"/>
  <c r="O262" i="3"/>
  <c r="O84" i="3"/>
  <c r="O50" i="3"/>
  <c r="O71" i="3"/>
  <c r="O17" i="3"/>
  <c r="O59" i="3"/>
  <c r="O48" i="3"/>
  <c r="O222" i="3"/>
  <c r="O191" i="3"/>
  <c r="O256" i="3"/>
  <c r="O148" i="3"/>
  <c r="O241" i="3"/>
  <c r="O213" i="3"/>
  <c r="O201" i="3"/>
  <c r="O115" i="3"/>
  <c r="O257" i="3"/>
  <c r="O165" i="3"/>
  <c r="O3" i="3"/>
  <c r="O150" i="3"/>
  <c r="O126" i="3"/>
  <c r="O136" i="3"/>
  <c r="O100" i="3"/>
  <c r="O16" i="3"/>
  <c r="O154" i="3"/>
  <c r="O78" i="3"/>
  <c r="O168" i="3"/>
  <c r="O221" i="3"/>
  <c r="O236" i="3"/>
  <c r="O250" i="3"/>
  <c r="O224" i="3"/>
  <c r="O172" i="3"/>
  <c r="O87" i="3"/>
  <c r="O72" i="3"/>
  <c r="O134" i="3"/>
  <c r="O178" i="3"/>
  <c r="O231" i="3"/>
  <c r="O153" i="3"/>
  <c r="O114" i="3"/>
  <c r="O2" i="3"/>
  <c r="O186" i="3"/>
  <c r="O61" i="3"/>
  <c r="O122" i="3"/>
  <c r="O128" i="3"/>
  <c r="O180" i="3"/>
  <c r="O137" i="3"/>
  <c r="O20" i="3"/>
  <c r="O159" i="3"/>
  <c r="O94" i="3"/>
  <c r="O95" i="3"/>
  <c r="O38" i="3"/>
  <c r="O197" i="3"/>
  <c r="O264" i="3"/>
  <c r="O157" i="3"/>
  <c r="O263" i="3"/>
  <c r="O41" i="3"/>
  <c r="O170" i="3"/>
  <c r="O141" i="3"/>
  <c r="O65" i="3"/>
  <c r="O96" i="3"/>
  <c r="O182" i="3"/>
  <c r="O85" i="3"/>
  <c r="O209" i="3"/>
  <c r="O234" i="3"/>
  <c r="O113" i="3"/>
  <c r="O220" i="3"/>
  <c r="O103" i="3"/>
  <c r="O225" i="3"/>
  <c r="O102" i="3"/>
  <c r="O37" i="3"/>
  <c r="O158" i="3"/>
  <c r="O166" i="3"/>
  <c r="O204" i="3"/>
  <c r="O11" i="3"/>
  <c r="O214" i="3"/>
  <c r="O21" i="3"/>
  <c r="O58" i="3"/>
  <c r="O207" i="3"/>
  <c r="O189" i="3"/>
  <c r="O229" i="3"/>
  <c r="O109" i="3"/>
  <c r="O47" i="3"/>
  <c r="O39" i="3"/>
  <c r="O105" i="3"/>
  <c r="O125" i="3"/>
  <c r="O127" i="3"/>
  <c r="O235" i="3"/>
  <c r="O216" i="3"/>
  <c r="O116" i="3"/>
  <c r="O266" i="3"/>
  <c r="O131" i="3"/>
  <c r="O26" i="3"/>
  <c r="O211" i="3"/>
  <c r="O75" i="3"/>
  <c r="O232" i="3"/>
  <c r="O9" i="3"/>
  <c r="O205" i="3"/>
  <c r="O66" i="3"/>
  <c r="O215" i="3"/>
  <c r="O193" i="3"/>
  <c r="O164" i="3"/>
  <c r="O98" i="3"/>
  <c r="O22" i="3"/>
  <c r="O179" i="3"/>
  <c r="O230" i="3"/>
  <c r="O188" i="3"/>
  <c r="O203" i="3"/>
  <c r="O267" i="3"/>
  <c r="O121" i="3"/>
  <c r="O55" i="3"/>
  <c r="O185" i="3"/>
  <c r="O7" i="3"/>
  <c r="O101" i="3"/>
  <c r="O223" i="3"/>
  <c r="O53" i="3"/>
  <c r="O130" i="3"/>
  <c r="O25" i="3"/>
  <c r="O67" i="3"/>
  <c r="O184" i="3"/>
  <c r="O63" i="3"/>
  <c r="O99" i="3"/>
</calcChain>
</file>

<file path=xl/sharedStrings.xml><?xml version="1.0" encoding="utf-8"?>
<sst xmlns="http://schemas.openxmlformats.org/spreadsheetml/2006/main" count="1390" uniqueCount="853">
  <si>
    <t>ACEPREV</t>
  </si>
  <si>
    <t>AEROS</t>
  </si>
  <si>
    <t>AERUS</t>
  </si>
  <si>
    <t>ALBAPREV</t>
  </si>
  <si>
    <t>ALCOA PREVI</t>
  </si>
  <si>
    <t>ALEPEPREV</t>
  </si>
  <si>
    <t>ALPAPREV</t>
  </si>
  <si>
    <t>ALPHA</t>
  </si>
  <si>
    <t>ALPREV</t>
  </si>
  <si>
    <t>ANABBPREV</t>
  </si>
  <si>
    <t>APCDPREV</t>
  </si>
  <si>
    <t>AVONPREV</t>
  </si>
  <si>
    <t>BANDEPREV</t>
  </si>
  <si>
    <t>BANESES</t>
  </si>
  <si>
    <t>BANESPREV</t>
  </si>
  <si>
    <t>BASES</t>
  </si>
  <si>
    <t>BASF PC</t>
  </si>
  <si>
    <t>BB PREVIDENCIA</t>
  </si>
  <si>
    <t>BOSCHPREV</t>
  </si>
  <si>
    <t>BRASILETROS</t>
  </si>
  <si>
    <t>BRASLIGHT</t>
  </si>
  <si>
    <t>BRF PREVIDÊNCIA</t>
  </si>
  <si>
    <t>BUNGEPREV</t>
  </si>
  <si>
    <t>CABEC</t>
  </si>
  <si>
    <t>CAGEPREV</t>
  </si>
  <si>
    <t>CAPAF</t>
  </si>
  <si>
    <t>CAPEF</t>
  </si>
  <si>
    <t>CAPESESP</t>
  </si>
  <si>
    <t>CAPITAL PREV</t>
  </si>
  <si>
    <t>CARBOPREV</t>
  </si>
  <si>
    <t>CARGILLPREV</t>
  </si>
  <si>
    <t>CARREFOURPREV</t>
  </si>
  <si>
    <t>CARTAPREV</t>
  </si>
  <si>
    <t>CASANPREV</t>
  </si>
  <si>
    <t>CAVA</t>
  </si>
  <si>
    <t>CBS</t>
  </si>
  <si>
    <t>CELOS</t>
  </si>
  <si>
    <t>CENTRUS</t>
  </si>
  <si>
    <t>CENTRUS/MT</t>
  </si>
  <si>
    <t>CEPLUS</t>
  </si>
  <si>
    <t>CE-PREVCOM</t>
  </si>
  <si>
    <t>CERES</t>
  </si>
  <si>
    <t>CIASPREV</t>
  </si>
  <si>
    <t>CIBRIUS</t>
  </si>
  <si>
    <t>CITIPREVI</t>
  </si>
  <si>
    <t>COMPESAPREV</t>
  </si>
  <si>
    <t>COMSHELL</t>
  </si>
  <si>
    <t>CP PREV</t>
  </si>
  <si>
    <t>CURITIBAPREV</t>
  </si>
  <si>
    <t>CYAMPREV</t>
  </si>
  <si>
    <t>DANAPREV</t>
  </si>
  <si>
    <t>DATUSPREV</t>
  </si>
  <si>
    <t>DERMINAS</t>
  </si>
  <si>
    <t>DESBAN</t>
  </si>
  <si>
    <t>DF-PREVICOM</t>
  </si>
  <si>
    <t>ECONOMUS</t>
  </si>
  <si>
    <t>ECOS</t>
  </si>
  <si>
    <t>ELANCO PREV</t>
  </si>
  <si>
    <t>ELETRA</t>
  </si>
  <si>
    <t>ELETROS</t>
  </si>
  <si>
    <t>ELOS</t>
  </si>
  <si>
    <t>EMBRAER PREV</t>
  </si>
  <si>
    <t>ENERGISAPREV</t>
  </si>
  <si>
    <t>ENERPREV</t>
  </si>
  <si>
    <t>EQTPREV</t>
  </si>
  <si>
    <t>FABASA</t>
  </si>
  <si>
    <t>FACEB</t>
  </si>
  <si>
    <t>FACHESF</t>
  </si>
  <si>
    <t>FAELCE</t>
  </si>
  <si>
    <t>FAPA</t>
  </si>
  <si>
    <t>FAPECE</t>
  </si>
  <si>
    <t>FAPERS</t>
  </si>
  <si>
    <t>FAPES</t>
  </si>
  <si>
    <t>FAPIEB</t>
  </si>
  <si>
    <t>FASC</t>
  </si>
  <si>
    <t>FATL</t>
  </si>
  <si>
    <t>FGV-PREVI</t>
  </si>
  <si>
    <t>FIBRA</t>
  </si>
  <si>
    <t>FIOPREV</t>
  </si>
  <si>
    <t>FIPECQ</t>
  </si>
  <si>
    <t>FORLUZ</t>
  </si>
  <si>
    <t>FPP</t>
  </si>
  <si>
    <t>FUCAE</t>
  </si>
  <si>
    <t>FUCAP</t>
  </si>
  <si>
    <t>FUMPRESC</t>
  </si>
  <si>
    <t>FUNBEP</t>
  </si>
  <si>
    <t>FUNCASAL</t>
  </si>
  <si>
    <t>FUNCEF</t>
  </si>
  <si>
    <t>FUND. BRASILSAT</t>
  </si>
  <si>
    <t>FUNDACAO COPEL</t>
  </si>
  <si>
    <t>FUNDACAO CORSAN</t>
  </si>
  <si>
    <t>FUNDAÇÃO LIBERTAS</t>
  </si>
  <si>
    <t>FUNDAMBRAS</t>
  </si>
  <si>
    <t>FUNDIAGUA</t>
  </si>
  <si>
    <t>FUNEPP</t>
  </si>
  <si>
    <t>FUNPRESP-EXE</t>
  </si>
  <si>
    <t>FUNPRESP-JUD</t>
  </si>
  <si>
    <t>FUNSEJEM</t>
  </si>
  <si>
    <t>FUNSSEST</t>
  </si>
  <si>
    <t>FUSAN</t>
  </si>
  <si>
    <t>FUSESC</t>
  </si>
  <si>
    <t>FUTURA II</t>
  </si>
  <si>
    <t>FUTURA PREV</t>
  </si>
  <si>
    <t>GASIUS</t>
  </si>
  <si>
    <t>GEBSA-PREV</t>
  </si>
  <si>
    <t>GEIPREV</t>
  </si>
  <si>
    <t>GERDAU</t>
  </si>
  <si>
    <t>GOODYEAR</t>
  </si>
  <si>
    <t>IAJA</t>
  </si>
  <si>
    <t>IBM</t>
  </si>
  <si>
    <t>ICATUFMP</t>
  </si>
  <si>
    <t>IFM</t>
  </si>
  <si>
    <t>INDUSPREVI</t>
  </si>
  <si>
    <t>INERGUS</t>
  </si>
  <si>
    <t>INFRAPREV</t>
  </si>
  <si>
    <t>INOVAR PREVIDENCIA</t>
  </si>
  <si>
    <t>INSTITUTO AMBEV</t>
  </si>
  <si>
    <t>ISBRE</t>
  </si>
  <si>
    <t>ITAU UNIBANCO</t>
  </si>
  <si>
    <t>ITAUSAINDL</t>
  </si>
  <si>
    <t>JOHNSON</t>
  </si>
  <si>
    <t>JUSPREV</t>
  </si>
  <si>
    <t>KPMG PREV</t>
  </si>
  <si>
    <t>LILLYPREV</t>
  </si>
  <si>
    <t>MAIS FUTURO</t>
  </si>
  <si>
    <t>MAIS VIDA PREV</t>
  </si>
  <si>
    <t>MAPPIN</t>
  </si>
  <si>
    <t>MARCOPREV</t>
  </si>
  <si>
    <t>MAUA PREV</t>
  </si>
  <si>
    <t>MBPREV</t>
  </si>
  <si>
    <t>MC PREV</t>
  </si>
  <si>
    <t>MENDESPREV</t>
  </si>
  <si>
    <t>MERCERPREV</t>
  </si>
  <si>
    <t>METRUS</t>
  </si>
  <si>
    <t>MONGERAL</t>
  </si>
  <si>
    <t>MSD PREV</t>
  </si>
  <si>
    <t>MULTIBRA</t>
  </si>
  <si>
    <t>MULTIBRA INSTITUIDOR</t>
  </si>
  <si>
    <t>MULTICOOP</t>
  </si>
  <si>
    <t>MULTIPENSIONS</t>
  </si>
  <si>
    <t>MULTIPLA</t>
  </si>
  <si>
    <t>MULTIPREV</t>
  </si>
  <si>
    <t>NÉOS</t>
  </si>
  <si>
    <t>NUCLEOS</t>
  </si>
  <si>
    <t>OABPREV-GO</t>
  </si>
  <si>
    <t>OABPREV-MG</t>
  </si>
  <si>
    <t>OABPREVNORDESTE</t>
  </si>
  <si>
    <t>OABPREV-PR</t>
  </si>
  <si>
    <t>OABPREV-RJ</t>
  </si>
  <si>
    <t>OABPREV-RS</t>
  </si>
  <si>
    <t>OABPREV-SC</t>
  </si>
  <si>
    <t>OABPREV-SP</t>
  </si>
  <si>
    <t>ORIUS</t>
  </si>
  <si>
    <t>P&amp;G PREV</t>
  </si>
  <si>
    <t>PETROS</t>
  </si>
  <si>
    <t>PFIZER PREV</t>
  </si>
  <si>
    <t>PLANEJAR</t>
  </si>
  <si>
    <t>PORTOPREV</t>
  </si>
  <si>
    <t>PORTUS</t>
  </si>
  <si>
    <t>POSTALIS</t>
  </si>
  <si>
    <t>POUPREV</t>
  </si>
  <si>
    <t>PRECE</t>
  </si>
  <si>
    <t>PREV PEPSICO</t>
  </si>
  <si>
    <t>PREVBEP</t>
  </si>
  <si>
    <t>PREVCHEVRON</t>
  </si>
  <si>
    <t>PREVCOM-BRC</t>
  </si>
  <si>
    <t>PREVCOM-MG</t>
  </si>
  <si>
    <t>PREVCUMMINS</t>
  </si>
  <si>
    <t>PREVDATA</t>
  </si>
  <si>
    <t>PREVDOW</t>
  </si>
  <si>
    <t>PREVEME</t>
  </si>
  <si>
    <t>PREVEME II</t>
  </si>
  <si>
    <t>PREVES</t>
  </si>
  <si>
    <t>PREVHAB</t>
  </si>
  <si>
    <t>PREVI NOVARTIS</t>
  </si>
  <si>
    <t>PREVI/BB</t>
  </si>
  <si>
    <t>PREVI-BANERJ</t>
  </si>
  <si>
    <t>PREVIBAYER</t>
  </si>
  <si>
    <t>PREVIBOSCH</t>
  </si>
  <si>
    <t>PREVICAT</t>
  </si>
  <si>
    <t>PREVICEL</t>
  </si>
  <si>
    <t>PREVICOKE</t>
  </si>
  <si>
    <t>PREVIDÊNCIA USIMINAS</t>
  </si>
  <si>
    <t>PREVIDEXXONMOBIL</t>
  </si>
  <si>
    <t>PREVI-ERICSSON</t>
  </si>
  <si>
    <t>PREVIG</t>
  </si>
  <si>
    <t>PREVI-GM</t>
  </si>
  <si>
    <t>PREVIHONDA</t>
  </si>
  <si>
    <t>PREVIK</t>
  </si>
  <si>
    <t>PREVINDUS</t>
  </si>
  <si>
    <t>PREVINOR</t>
  </si>
  <si>
    <t>PREVINORTE</t>
  </si>
  <si>
    <t>PREVIP</t>
  </si>
  <si>
    <t>PREVIPLAN</t>
  </si>
  <si>
    <t>PREVIRB</t>
  </si>
  <si>
    <t>PREVISC</t>
  </si>
  <si>
    <t>PREVISCANIA</t>
  </si>
  <si>
    <t>PREVI-SIEMENS</t>
  </si>
  <si>
    <t>PREVISTIHL</t>
  </si>
  <si>
    <t>PREVNORDESTE</t>
  </si>
  <si>
    <t>PREVSAN</t>
  </si>
  <si>
    <t>PREVSOMPO</t>
  </si>
  <si>
    <t>PREVUNIAO</t>
  </si>
  <si>
    <t>PREVUNISUL</t>
  </si>
  <si>
    <t>PRHOSPER</t>
  </si>
  <si>
    <t>QUANTA</t>
  </si>
  <si>
    <t>RAIZPREV</t>
  </si>
  <si>
    <t>RANDONPREV</t>
  </si>
  <si>
    <t>RBS PREV</t>
  </si>
  <si>
    <t>REAL GRANDEZA</t>
  </si>
  <si>
    <t>RECKITTPREV</t>
  </si>
  <si>
    <t>REFER</t>
  </si>
  <si>
    <t>REGIUS</t>
  </si>
  <si>
    <t>RJPREV</t>
  </si>
  <si>
    <t>ROCHEPREV</t>
  </si>
  <si>
    <t>RS-PREV</t>
  </si>
  <si>
    <t>RUMOS</t>
  </si>
  <si>
    <t>SABESPREV</t>
  </si>
  <si>
    <t>SANTANDERPREVI</t>
  </si>
  <si>
    <t>SAO BERNARDO</t>
  </si>
  <si>
    <t>SAO FRANCISCO</t>
  </si>
  <si>
    <t>SAO RAFAEL</t>
  </si>
  <si>
    <t>SBOTPREV</t>
  </si>
  <si>
    <t>SCPREV</t>
  </si>
  <si>
    <t>SEBRAE PREVIDENCIA</t>
  </si>
  <si>
    <t>SEGURIDADE</t>
  </si>
  <si>
    <t>SERGUS</t>
  </si>
  <si>
    <t>SERPROS</t>
  </si>
  <si>
    <t>SIAS</t>
  </si>
  <si>
    <t>SICOOB PREVI</t>
  </si>
  <si>
    <t>SILIUS</t>
  </si>
  <si>
    <t>SISTEL</t>
  </si>
  <si>
    <t>SOMUPP</t>
  </si>
  <si>
    <t>SP-PREVCOM</t>
  </si>
  <si>
    <t>SUL PREVIDÊNCIA</t>
  </si>
  <si>
    <t>SUPRE</t>
  </si>
  <si>
    <t>SUPREV</t>
  </si>
  <si>
    <t>SYNGENTA PREVI</t>
  </si>
  <si>
    <t>TELOS</t>
  </si>
  <si>
    <t>TETRA PAK PREV</t>
  </si>
  <si>
    <t>TEXPREV</t>
  </si>
  <si>
    <t>TOYOTA PREVI</t>
  </si>
  <si>
    <t>TRAMONTINAPREV</t>
  </si>
  <si>
    <t>UASPREV</t>
  </si>
  <si>
    <t>ULTRAPREV</t>
  </si>
  <si>
    <t>UNILEVERPREV</t>
  </si>
  <si>
    <t>UNISYS-PREVI</t>
  </si>
  <si>
    <t>VALIA</t>
  </si>
  <si>
    <t>VALUE PREV</t>
  </si>
  <si>
    <t>VBPP</t>
  </si>
  <si>
    <t>VEXTY</t>
  </si>
  <si>
    <t>VIKINGPREV</t>
  </si>
  <si>
    <t>VISÃO PREV</t>
  </si>
  <si>
    <t>VIVA</t>
  </si>
  <si>
    <t>VOITH PREV</t>
  </si>
  <si>
    <t>VWPP</t>
  </si>
  <si>
    <t>WEG</t>
  </si>
  <si>
    <t>Contibuições</t>
  </si>
  <si>
    <t>Benefícios</t>
  </si>
  <si>
    <t>Resgates</t>
  </si>
  <si>
    <t>Participantes Ativos</t>
  </si>
  <si>
    <t>Aposentados</t>
  </si>
  <si>
    <t>Pensionistas</t>
  </si>
  <si>
    <t>Ativo</t>
  </si>
  <si>
    <t>CNPJ</t>
  </si>
  <si>
    <t>00.529.828/0001-31</t>
  </si>
  <si>
    <t>49.361.181/0001-70</t>
  </si>
  <si>
    <t>27.901.719/0001-50</t>
  </si>
  <si>
    <t>07.780.736/0001-79</t>
  </si>
  <si>
    <t>59.942.961/0001-68</t>
  </si>
  <si>
    <t>10.530.382/0001-19</t>
  </si>
  <si>
    <t>67.000.000/0001-62</t>
  </si>
  <si>
    <t>75.156.034/0001-79</t>
  </si>
  <si>
    <t>35.029.962/0001-58</t>
  </si>
  <si>
    <t>10.520.114/0001-16</t>
  </si>
  <si>
    <t>08.940.007/0001-03</t>
  </si>
  <si>
    <t>03.101.405/0001-04</t>
  </si>
  <si>
    <t>11.001.963/0001-26</t>
  </si>
  <si>
    <t>28.165.132/0001-92</t>
  </si>
  <si>
    <t>57.125.288/0001-48</t>
  </si>
  <si>
    <t>92.811.959/0001-25</t>
  </si>
  <si>
    <t>14.855.753/0001-93</t>
  </si>
  <si>
    <t>56.995.624/0001-40</t>
  </si>
  <si>
    <t>00.544.659/0001-09</t>
  </si>
  <si>
    <t>33.383.708/0001-28</t>
  </si>
  <si>
    <t>00.998.828/0001-80</t>
  </si>
  <si>
    <t>28.518.991/0001-18</t>
  </si>
  <si>
    <t>42.334.144/0001-24</t>
  </si>
  <si>
    <t>01.689.795/0001-50</t>
  </si>
  <si>
    <t>02.902.663/0001-27</t>
  </si>
  <si>
    <t>07.083.033/0001-91</t>
  </si>
  <si>
    <t>06.025.140/0001-09</t>
  </si>
  <si>
    <t>04.789.749/0001-10</t>
  </si>
  <si>
    <t>07.273.170/0001-99</t>
  </si>
  <si>
    <t>30.036.685/0001-97</t>
  </si>
  <si>
    <t>00.580.481/0001-51</t>
  </si>
  <si>
    <t>01.771.969/0001-29</t>
  </si>
  <si>
    <t>58.926.825/0001-11</t>
  </si>
  <si>
    <t>66.513.409/0001-10</t>
  </si>
  <si>
    <t>08.966.102/0001-78</t>
  </si>
  <si>
    <t>09.523.635/0001-48</t>
  </si>
  <si>
    <t>18.742.833/0001-93</t>
  </si>
  <si>
    <t>17.209.370/0001-36</t>
  </si>
  <si>
    <t>32.500.613/0001-84</t>
  </si>
  <si>
    <t>82.956.996/0001-78</t>
  </si>
  <si>
    <t>00.580.571/0001-42</t>
  </si>
  <si>
    <t>03.533.957/0001-91</t>
  </si>
  <si>
    <t>14.498.901/0001-60</t>
  </si>
  <si>
    <t>39.940.699/0001-05</t>
  </si>
  <si>
    <t>00.532.804/0001-31</t>
  </si>
  <si>
    <t>08.071.645/0001-27</t>
  </si>
  <si>
    <t>00.531.590/0001-89</t>
  </si>
  <si>
    <t>29.415.858/0001-07</t>
  </si>
  <si>
    <t>12.585.261/0001-08</t>
  </si>
  <si>
    <t>30.495.634/0001-23</t>
  </si>
  <si>
    <t>74.162.934/0001-66</t>
  </si>
  <si>
    <t>31.508.921/0001-93</t>
  </si>
  <si>
    <t>65.696.932/0001-66</t>
  </si>
  <si>
    <t>93.859.569/0001-98</t>
  </si>
  <si>
    <t>10.605.283/0001-59</t>
  </si>
  <si>
    <t>21.855.622/0001-71</t>
  </si>
  <si>
    <t>19.969.500/0001-64</t>
  </si>
  <si>
    <t>32.169.883/0001-54</t>
  </si>
  <si>
    <t>49.320.799/0001-92</t>
  </si>
  <si>
    <t>13.220.488/0001-04</t>
  </si>
  <si>
    <t>35.761.364/0001-79</t>
  </si>
  <si>
    <t>02.884.385/0001-22</t>
  </si>
  <si>
    <t>34.268.789/0001-88</t>
  </si>
  <si>
    <t>42.286.245/0001-77</t>
  </si>
  <si>
    <t>10.679.245/0001-40</t>
  </si>
  <si>
    <t>06.056.449/0001-58</t>
  </si>
  <si>
    <t>08.710.526/0001-77</t>
  </si>
  <si>
    <t>07.009.152/0001-02</t>
  </si>
  <si>
    <t>00.947.763/0001-44</t>
  </si>
  <si>
    <t>00.469.585/0001-93</t>
  </si>
  <si>
    <t>42.160.192/0001-43</t>
  </si>
  <si>
    <t>06.622.591/0001-15</t>
  </si>
  <si>
    <t>90.884.412/0001-24</t>
  </si>
  <si>
    <t>77.794.311/0001-02</t>
  </si>
  <si>
    <t>10.393.460/0001-80</t>
  </si>
  <si>
    <t>87.752.200/0001-89</t>
  </si>
  <si>
    <t>00.397.695/0001-97</t>
  </si>
  <si>
    <t>92.822.949/0001-95</t>
  </si>
  <si>
    <t>31.933.799/0001-00</t>
  </si>
  <si>
    <t>07.110.214/0001-60</t>
  </si>
  <si>
    <t>01.522.104/0001-29</t>
  </si>
  <si>
    <t>80.564.578/0001-00</t>
  </si>
  <si>
    <t>28.954.717/0001-91</t>
  </si>
  <si>
    <t>00.529.958/0001-74</t>
  </si>
  <si>
    <t>16.539.926/0001-90</t>
  </si>
  <si>
    <t>01.089.043/0001-58</t>
  </si>
  <si>
    <t>87.150.330/0001-41</t>
  </si>
  <si>
    <t>29.958.022/0001-40</t>
  </si>
  <si>
    <t>86.950.391/0001-20</t>
  </si>
  <si>
    <t>76.629.252/0001-46</t>
  </si>
  <si>
    <t>24.479.123/0001-15</t>
  </si>
  <si>
    <t>00.436.923/0001-90</t>
  </si>
  <si>
    <t>62.465.117/0001-06</t>
  </si>
  <si>
    <t>02.181.875/0001-62</t>
  </si>
  <si>
    <t>75.054.940/0001-62</t>
  </si>
  <si>
    <t>89.176.911/0001-88</t>
  </si>
  <si>
    <t>20.119.509/0001-65</t>
  </si>
  <si>
    <t>44.748.564/0001-82</t>
  </si>
  <si>
    <t>73.983.876/0001-79</t>
  </si>
  <si>
    <t>54.368.402/0001-72</t>
  </si>
  <si>
    <t>17.312.597/0001-02</t>
  </si>
  <si>
    <t>18.465.825/0001-47</t>
  </si>
  <si>
    <t>74.060.534/0001-40</t>
  </si>
  <si>
    <t>31.787.625/0001-79</t>
  </si>
  <si>
    <t>75.992.438/0001-00</t>
  </si>
  <si>
    <t>83.564.443/0001-32</t>
  </si>
  <si>
    <t>12.537.075/0001-95</t>
  </si>
  <si>
    <t>27.109.420/0001-67</t>
  </si>
  <si>
    <t>29.364.270/0001-63</t>
  </si>
  <si>
    <t>73.995.870/0001-11</t>
  </si>
  <si>
    <t>00.529.784/0001-40</t>
  </si>
  <si>
    <t>92.326.818/0001-17</t>
  </si>
  <si>
    <t>61.852.380/0001-87</t>
  </si>
  <si>
    <t>00.494.427/0001-93</t>
  </si>
  <si>
    <t>30.658.868/0001-44</t>
  </si>
  <si>
    <t>01.129.017/0001-06</t>
  </si>
  <si>
    <t>00.384.261/0001-52</t>
  </si>
  <si>
    <t>02.207.808/0001-70</t>
  </si>
  <si>
    <t>13.945.837/0001-55</t>
  </si>
  <si>
    <t>27.644.368/0001-49</t>
  </si>
  <si>
    <t>73.000.838/0001-59</t>
  </si>
  <si>
    <t>30.487.912/0001-09</t>
  </si>
  <si>
    <t>89.172.084/0001-54</t>
  </si>
  <si>
    <t>61.155.248/0001-16</t>
  </si>
  <si>
    <t>00.366.402/0001-04</t>
  </si>
  <si>
    <t>54.065.776/0001-19</t>
  </si>
  <si>
    <t>09.350.840/0001-59</t>
  </si>
  <si>
    <t>03.898.918/0001-98</t>
  </si>
  <si>
    <t>00.234.398/0001-20</t>
  </si>
  <si>
    <t>07.136.451/0001-08</t>
  </si>
  <si>
    <t>01.077.727/0001-30</t>
  </si>
  <si>
    <t>59.954.701/0001-02</t>
  </si>
  <si>
    <t>00.915.873/0001-24</t>
  </si>
  <si>
    <t>40.365.363/0001-45</t>
  </si>
  <si>
    <t>05.595.478/0001-25</t>
  </si>
  <si>
    <t>59.986.778/0001-64</t>
  </si>
  <si>
    <t>65.160.848/0001-23</t>
  </si>
  <si>
    <t>61.365.136/0001-90</t>
  </si>
  <si>
    <t>44.857.357/0001-66</t>
  </si>
  <si>
    <t>07.146.074/0001-80</t>
  </si>
  <si>
    <t>02.726.871/0001-12</t>
  </si>
  <si>
    <t>30.459.788/0001-60</t>
  </si>
  <si>
    <t>60.901.436/0001-83</t>
  </si>
  <si>
    <t>17.480.374/0001-54</t>
  </si>
  <si>
    <t>02.866.728/0001-26</t>
  </si>
  <si>
    <t>71.734.842/0001-15</t>
  </si>
  <si>
    <t>67.846.188/0001-64</t>
  </si>
  <si>
    <t>12.905.021/0001-35</t>
  </si>
  <si>
    <t>32.143.339/0001-33</t>
  </si>
  <si>
    <t>30.022.727/0001-30</t>
  </si>
  <si>
    <t>01.715.394/0001-27</t>
  </si>
  <si>
    <t>03.313.643/0001-83</t>
  </si>
  <si>
    <t>09.011.460/0001-90</t>
  </si>
  <si>
    <t>00.889.819/0001-51</t>
  </si>
  <si>
    <t>01.727.770/0001-01</t>
  </si>
  <si>
    <t>01.182.491/0001-00</t>
  </si>
  <si>
    <t>86.897.105/0001-00</t>
  </si>
  <si>
    <t>07.887.827/0001-08</t>
  </si>
  <si>
    <t>51.953.677/0001-85</t>
  </si>
  <si>
    <t>01.680.352/0001-06</t>
  </si>
  <si>
    <t>34.053.942/0001-50</t>
  </si>
  <si>
    <t>03.361.090/0001-34</t>
  </si>
  <si>
    <t>05.209.844/0001-60</t>
  </si>
  <si>
    <t>00.107.852/0001-82</t>
  </si>
  <si>
    <t>29.994.266/0001-89</t>
  </si>
  <si>
    <t>00.627.638/0001-57</t>
  </si>
  <si>
    <t>02.982.157/0001-95</t>
  </si>
  <si>
    <t>30.030.696/0001-60</t>
  </si>
  <si>
    <t>00.098.693/0001-05</t>
  </si>
  <si>
    <t>07.697.683/0001-27</t>
  </si>
  <si>
    <t>65.719.213/0001-13</t>
  </si>
  <si>
    <t>26.850.496/0001-86</t>
  </si>
  <si>
    <t>21.275.737/0001-97</t>
  </si>
  <si>
    <t>54.788.948/0001-82</t>
  </si>
  <si>
    <t>30.258.057/0001-56</t>
  </si>
  <si>
    <t>62.282.017/0001-36</t>
  </si>
  <si>
    <t>51.919.447/0001-08</t>
  </si>
  <si>
    <t>11.048.745/0001-47</t>
  </si>
  <si>
    <t>19.473.043/0001-12</t>
  </si>
  <si>
    <t>42.174.631/0001-77</t>
  </si>
  <si>
    <t>59.091.736/0001-65</t>
  </si>
  <si>
    <t>33.754.482/0001-24</t>
  </si>
  <si>
    <t>34.054.320/0001-46</t>
  </si>
  <si>
    <t>52.041.084/0001-05</t>
  </si>
  <si>
    <t>54.155.007/0001-01</t>
  </si>
  <si>
    <t>59.586.230/0001-27</t>
  </si>
  <si>
    <t>01.614.904/0001-70</t>
  </si>
  <si>
    <t>32.210.759/0001-95</t>
  </si>
  <si>
    <t>16.619.488/0001-70</t>
  </si>
  <si>
    <t>10.535.934/0001-81</t>
  </si>
  <si>
    <t>67.142.521/0001-54</t>
  </si>
  <si>
    <t>05.341.008/0001-35</t>
  </si>
  <si>
    <t>53.710.968/0001-78</t>
  </si>
  <si>
    <t>02.753.313/0001-46</t>
  </si>
  <si>
    <t>32.409.227/0001-81</t>
  </si>
  <si>
    <t>31.153.117/0001-39</t>
  </si>
  <si>
    <t>00.576.685/0001-19</t>
  </si>
  <si>
    <t>32.084.519/0001-91</t>
  </si>
  <si>
    <t>03.637.154/0001-87</t>
  </si>
  <si>
    <t>00.550.644/0001-53</t>
  </si>
  <si>
    <t>54.607.478/0001-03</t>
  </si>
  <si>
    <t>29.959.574/0001-73</t>
  </si>
  <si>
    <t>80.150.857/0001-27</t>
  </si>
  <si>
    <t>55.033.450/0001-72</t>
  </si>
  <si>
    <t>60.540.440/0001-63</t>
  </si>
  <si>
    <t>91.100.297/0001-12</t>
  </si>
  <si>
    <t>24.776.712/0001-65</t>
  </si>
  <si>
    <t>37.382.090/0001-32</t>
  </si>
  <si>
    <t>03.784.859/0001-27</t>
  </si>
  <si>
    <t>30.715.122/0001-25</t>
  </si>
  <si>
    <t>07.719.843/0001-91</t>
  </si>
  <si>
    <t>43.226.455/0001-32</t>
  </si>
  <si>
    <t>47.415.773/0001-00</t>
  </si>
  <si>
    <t>07.200.006/0001-51</t>
  </si>
  <si>
    <t>13.124.815/0001-24</t>
  </si>
  <si>
    <t>00.016.905/0001-50</t>
  </si>
  <si>
    <t>01.594.327/0001-00</t>
  </si>
  <si>
    <t>34.269.803/0001-68</t>
  </si>
  <si>
    <t>57.756.371/0001-15</t>
  </si>
  <si>
    <t>30.277.685/0001-89</t>
  </si>
  <si>
    <t>01.225.861/0001-30</t>
  </si>
  <si>
    <t>17.713.878/0001-77</t>
  </si>
  <si>
    <t>01.048.433/0001-80</t>
  </si>
  <si>
    <t>24.846.794/0001-77</t>
  </si>
  <si>
    <t>51.245.355/0001-81</t>
  </si>
  <si>
    <t>65.471.914/0001-86</t>
  </si>
  <si>
    <t>68.687.185/0001-98</t>
  </si>
  <si>
    <t>43.763.127/0001-75</t>
  </si>
  <si>
    <t>01.635.671/0001-91</t>
  </si>
  <si>
    <t>29.213.238/0001-87</t>
  </si>
  <si>
    <t>11.401.654/0001-43</t>
  </si>
  <si>
    <t>24.779.565/0001-87</t>
  </si>
  <si>
    <t>06.184.184/0001-73</t>
  </si>
  <si>
    <t>26.034.652/0001-30</t>
  </si>
  <si>
    <t>15.582.513/0001-25</t>
  </si>
  <si>
    <t>29.738.952/0001-99</t>
  </si>
  <si>
    <t>33.937.541/0001-08</t>
  </si>
  <si>
    <t>08.345.482/0001-23</t>
  </si>
  <si>
    <t>88.922.562/0001-33</t>
  </si>
  <si>
    <t>00.493.916/0001-20</t>
  </si>
  <si>
    <t>54.221.072/0001-98</t>
  </si>
  <si>
    <t>15.401.381/0001-98</t>
  </si>
  <si>
    <t>12.148.125/0001-42</t>
  </si>
  <si>
    <t>00.140.512/0001-53</t>
  </si>
  <si>
    <t>49.323.025/0001-15</t>
  </si>
  <si>
    <t>58.494.329/0001-36</t>
  </si>
  <si>
    <t>42.465.310/0001-21</t>
  </si>
  <si>
    <t>00.970.542/0001-97</t>
  </si>
  <si>
    <t>35.813.690/0001-82</t>
  </si>
  <si>
    <t>12.712.282/0001-39</t>
  </si>
  <si>
    <t>00.972.631/0001-72</t>
  </si>
  <si>
    <t>07.787.933/0001-10</t>
  </si>
  <si>
    <t>29.981.107/0001-40</t>
  </si>
  <si>
    <t>48.323.224/0001-60</t>
  </si>
  <si>
    <t>31.245.392/0001-82</t>
  </si>
  <si>
    <t>42.271.429/0001-63</t>
  </si>
  <si>
    <t>01.541.775/0001-37</t>
  </si>
  <si>
    <t>05.590.227/0001-58</t>
  </si>
  <si>
    <t>00.571.135/0001-07</t>
  </si>
  <si>
    <t>00.158.783/0001-36</t>
  </si>
  <si>
    <t>07.205.215/0001-98</t>
  </si>
  <si>
    <t>18.868.955/0001-20</t>
  </si>
  <si>
    <t>03.953.059/0001-92</t>
  </si>
  <si>
    <t>58.165.622/0001-50</t>
  </si>
  <si>
    <t>79.378.063/0001-36</t>
  </si>
  <si>
    <t>Nome da Entidade</t>
  </si>
  <si>
    <t>Patrocínio Predominante</t>
  </si>
  <si>
    <t>Número de planos</t>
  </si>
  <si>
    <t>Número de Patrocinadores</t>
  </si>
  <si>
    <t>UF</t>
  </si>
  <si>
    <t>Endereço Eletrônico da EFPC</t>
  </si>
  <si>
    <t>Sem site</t>
  </si>
  <si>
    <t>Razão Social</t>
  </si>
  <si>
    <t>TRAMONTINAPREV - SOCIEDADE PREVIDENCIARIA</t>
  </si>
  <si>
    <t>FUTURA ENTIDADE DE PREVIDENCIA COMPLEMENTAR</t>
  </si>
  <si>
    <t>PREV PEPSICO SOCIEDADE PREVIDENCIARIA</t>
  </si>
  <si>
    <t>CAIXA PREV DOS F DO S.BANERJ PREVI BANERJ-LIQ EXTRJUDIC</t>
  </si>
  <si>
    <t>RBS PREV-SOCIEDADE PREVIDENCIARIA</t>
  </si>
  <si>
    <t>SP</t>
  </si>
  <si>
    <t>Privado</t>
  </si>
  <si>
    <t>RS</t>
  </si>
  <si>
    <t>PR</t>
  </si>
  <si>
    <t>RJ</t>
  </si>
  <si>
    <t>MG</t>
  </si>
  <si>
    <t>Público</t>
  </si>
  <si>
    <t>DF</t>
  </si>
  <si>
    <t>FUNDACAO ITAU UNIBANCO - PREVIDENCIA COMPLEMENTAR</t>
  </si>
  <si>
    <t>FUNDACAO COPEL DE PREVIDENCIA E ASSISTENCIA SOCIAL</t>
  </si>
  <si>
    <t>FUNDACAO ATLANTICO DE SEGURIDADE SOCIAL</t>
  </si>
  <si>
    <t>PE</t>
  </si>
  <si>
    <t>FUNDACAO REDE FERROVIARIA DE SEGURIDADE SOCIAL REFER</t>
  </si>
  <si>
    <t>MULTIBRA FUNDO DE PENSAO</t>
  </si>
  <si>
    <t>BB-PREVIDENCIA FUNDO DE PENSAO BANCO DO BRASIL</t>
  </si>
  <si>
    <t>CE</t>
  </si>
  <si>
    <t>CAIXA BENEFICENTE DOS EMPREGADOS DA COMPANHIA SIDERURGICA NACIONAL  - CBS</t>
  </si>
  <si>
    <t>FUNDACAO PREVIDENCIARIA IBM</t>
  </si>
  <si>
    <t>QUANTA PREVIDENCIA COOPERATIVA</t>
  </si>
  <si>
    <t>SC</t>
  </si>
  <si>
    <t>Instituidor</t>
  </si>
  <si>
    <t>GERDAU - SOCIEDADE DE PREVIDENCIA PRIVADA</t>
  </si>
  <si>
    <t>MULTIPENSIONS BRADESCO - FUNDO MULTIPATROCINADO DE PREVIDENCIA PRIVADA</t>
  </si>
  <si>
    <t>ES</t>
  </si>
  <si>
    <t>NEOS PREVIDENCIA COMPLEMENTAR</t>
  </si>
  <si>
    <t>BA</t>
  </si>
  <si>
    <t>FUNDACAO ITAUSA INDUSTRIAL</t>
  </si>
  <si>
    <t>FUNDACAO VIVA DE PREVIDENCIA</t>
  </si>
  <si>
    <t>FUNDACAO DE PREVIDENCIA COMPLEMENTAR DO ESTADO DE SAO PAULO</t>
  </si>
  <si>
    <t>MULTIPLA - MULTIEMPRESAS DE PREVIDENCIA COMPLEMENTAR</t>
  </si>
  <si>
    <t>JOHNSON &amp; JOHNSON SOCIEDADE PREVIDENCIARIA</t>
  </si>
  <si>
    <t>FUNDACAO CORSAN DOS FUNCIONARIOS DA COMPANHIA RIOGRANDENSE DE SANEAMENTO CORSAN</t>
  </si>
  <si>
    <t>MA</t>
  </si>
  <si>
    <t>WEG SEGURIDADE SOCIAL</t>
  </si>
  <si>
    <t>BASF SOCIEDADE DE PREVIDENCIA COMPLEMENTAR</t>
  </si>
  <si>
    <t>PREVI-ERICSSON-SOCIEDADE DE PREVIDENCIA PRIVADA</t>
  </si>
  <si>
    <t>PREVUNIAO SOCIEDADE DE PREVIDENCIA PRIVADA</t>
  </si>
  <si>
    <t>SAO BERNARDO PREVIDENCIA PRIVADA</t>
  </si>
  <si>
    <t>FUNDIAGUA - FUNDACAO DE PREVIDENCIA COMPLEMENTAR</t>
  </si>
  <si>
    <t>GO</t>
  </si>
  <si>
    <t>SEBRAE PREVIDENCIA - INSTITUTO SEBRAE DE SEGURIDADE SOCIAL</t>
  </si>
  <si>
    <t>INOVAR PREVIDENCIA - SOCIEDADE DE PREVIDENCIA PRIVADA</t>
  </si>
  <si>
    <t>SAO RAFAEL SOCIEDADE DE PREVIDENCIA PRIVADA</t>
  </si>
  <si>
    <t>FUNDACAO SAO FRANCISCO DE SEGURIDADE SOCIAL</t>
  </si>
  <si>
    <t>SE</t>
  </si>
  <si>
    <t>CYAMPREV SOCIEDADE DE PREVIDENCIA PRIVADA</t>
  </si>
  <si>
    <t>MAIS VIDA PREVIDENCIA - ENTIDADE DE PREVIDENCIA COMPLEMENTAR</t>
  </si>
  <si>
    <t>MARCOPREV SOCIEDADE DE PREVIDENCIA PRIVADA</t>
  </si>
  <si>
    <t>MAUA PREV SOCIEDADE DE PREVIDENCIA PRIVADA</t>
  </si>
  <si>
    <t>PREVISCANIA SOCIEDADE DE PREVIDENCIA PRIVADA</t>
  </si>
  <si>
    <t>UNISYS-PREVI ENTIDADE DE PREVIDENCIA COMPLEMENTAR</t>
  </si>
  <si>
    <t>LILLYPREV SOCIEDADE DE PREVIDENCIA PRIVADA</t>
  </si>
  <si>
    <t>AL</t>
  </si>
  <si>
    <t>INSTITUTO GEIPREV DE SEGURIDADE SOCIAL</t>
  </si>
  <si>
    <t>PREVISTIHL SOCIEDADE DE PREVIDENCIA PRIVADA</t>
  </si>
  <si>
    <t>MUTUOPREV - ENTIDADE DE PREVIDENCIA COMPLEMENTAR</t>
  </si>
  <si>
    <t>PI</t>
  </si>
  <si>
    <t>CAIXA DE PREVIDENCIA COMPLEMENTAR DO BANCO DA AMAZONIA</t>
  </si>
  <si>
    <t>PA</t>
  </si>
  <si>
    <t>VISTEON BRASIL PREVIDENCIA PRIVADA - VBPP</t>
  </si>
  <si>
    <t>MONGERAL AEGON FUNDO DE PENSAO</t>
  </si>
  <si>
    <t>ELANCO PREV PREVIDENCIA COMPLEMENTAR</t>
  </si>
  <si>
    <t>MENDESPREV SOCIEDADE PREVIDENCIARIA</t>
  </si>
  <si>
    <t>MM PREV - MAGNETI MARELLI ENTIDADE DE PREVIDENCIA PRIVADA</t>
  </si>
  <si>
    <t>FUNDACAO  DE PREVIDENCIA COMPLEMENTAR DO ESTADO DE ALAGOAS - ALPREV</t>
  </si>
  <si>
    <t>BOSCHPREV - SOCIEDADE DE PREVIDENCIA PRIVADA</t>
  </si>
  <si>
    <t>FUNDACAO BRASILSAT</t>
  </si>
  <si>
    <t>FUNDO DE PENSAO MULTINSTITUIDO DA ASSOCIACAO PAULISTA DE CIRURGIOES DENTISTAS - APCDPREV</t>
  </si>
  <si>
    <t>AEROS FDO DE PREVIDENCIA COMPLEMENTAR</t>
  </si>
  <si>
    <t>CEPLUS INSTITUTO CEPLAC DE SEGURIDADE SOCIAL</t>
  </si>
  <si>
    <t>FUNDO DE PENSAO MULTIPATROCINADO DA ORDEM DOS ADVOGADOS DO BRASIL - SECCIONAL DA PARAIBA - OABPREV-NORDESTE</t>
  </si>
  <si>
    <t>PB</t>
  </si>
  <si>
    <t>CURITIBAPREV - FUNDACAO DE PREVIDENCIA COMPLEMENTAR DO MUNICIPIO DE CURITIBA</t>
  </si>
  <si>
    <t>CENTRUS MT</t>
  </si>
  <si>
    <t>MT</t>
  </si>
  <si>
    <t>CIASPREV - CENTRO DE INTEGRACAO E ASSISTENCIA AOS SERVIDORES PUBLICOS PREVIDENCIA PRIVADA</t>
  </si>
  <si>
    <t>MULTIBRA INSTITUIDOR - FUNDO MULTIPLO</t>
  </si>
  <si>
    <t>PREVINOR ASSOCIACAO DE PREVIDENCIA PRIVADA</t>
  </si>
  <si>
    <t>PREVIK PREVIDENCIA COMPLEMENTAR</t>
  </si>
  <si>
    <t>CARTAPREV - FUNDO DE PREVIDENCIA DOS CARTORIOS.</t>
  </si>
  <si>
    <t>FUNDO DE APOS E PENSOES DA IGREJA EPISC ANGL DO BRASIL</t>
  </si>
  <si>
    <t>UASPREV - UNIAO DE ASSISTENCIA AOS SERVIDORES PUBLICOS - PREVIDENCIA PRIVADA</t>
  </si>
  <si>
    <t>FORD PREVIDENCIA PRIVADA</t>
  </si>
  <si>
    <t>FUNDACAO BANRISUL DE SEGURIDADE SOCIAL</t>
  </si>
  <si>
    <t>ACESITA PREVIDENCIA PRIVADA</t>
  </si>
  <si>
    <t>ACIPREV</t>
  </si>
  <si>
    <t>ACIPREV - FUNDO MULTIINSTITUIDO DE PREVIDENCIA COMPLEMENTAR</t>
  </si>
  <si>
    <t>INSTITUTO AERUS DE SEGURIDADE SOCIAL EM LIQUIDACAO EXTRAJUDICIAL</t>
  </si>
  <si>
    <t>AGROS</t>
  </si>
  <si>
    <t>AGROS INSTITUTO UFV DE SEGURIDADE SOCIAL</t>
  </si>
  <si>
    <t>ALBAPREV INSTITUTO DE PREVIDENCIA COMPLEMENTAR DA ASSEMBLEIA LEGISLATIVA DO ESTADO DA BAHIA</t>
  </si>
  <si>
    <t>ALCOA PREVI SOCIEDADE DE PREVIDENCIA PRIVADA</t>
  </si>
  <si>
    <t>FUNDO DE PREVIDENCIA COMPLEMENTAR DA ASSEMBLEIA LEGISLATIVA DO ESTADO DE PERNAMBUCO-ALEPEPREV</t>
  </si>
  <si>
    <t>ALPAPREV - SOCIEDADE DE PREVIDENCIA COMPLEMENTAR</t>
  </si>
  <si>
    <t>FUNDACAO ALPHA DE PREVIDENCIA E ASSISTENCIA SOCIAL</t>
  </si>
  <si>
    <t>ANABBPREV - FUNDO DE PENSAO MULTIPATROCINADO</t>
  </si>
  <si>
    <t>AVONPREV - SOCIEDADE DE PREVIDENCIA PRIVADA.</t>
  </si>
  <si>
    <t>BANDEPREV BANDEPE PREVIDENCIA SOCIAL</t>
  </si>
  <si>
    <t>FUNDACAO BANESTES DE SEGURIDADE SOCIAL</t>
  </si>
  <si>
    <t>BANESPREV FUNDO BANESPA DE SEGURIDADE SOCIAL</t>
  </si>
  <si>
    <t>BANRISUL/FBSS</t>
  </si>
  <si>
    <t>FUNDACAO BANEB DE SEGURIDADE SOCIAL=BASES</t>
  </si>
  <si>
    <t>BOTICARIO PREV</t>
  </si>
  <si>
    <t>BOTICARIO PREV SOCIEDADE DE PREVIDENCIA PRIVADA</t>
  </si>
  <si>
    <t>FUNDACAO AMPLA DE SEGURIDADE SOCIAL - BRASILETROS</t>
  </si>
  <si>
    <t>FUNDACAO DE SEGURIDADE SOCIAL BRASLIGHT</t>
  </si>
  <si>
    <t>BRF PREVIDENCIA</t>
  </si>
  <si>
    <t>BUNGEPREV - FUNDO MULTIPLO DE PREVIDENCIA PRIVADA</t>
  </si>
  <si>
    <t>CABEC - CAIXA DE PREVIDENCIA PRIVADA BEC</t>
  </si>
  <si>
    <t>CAGEPREV - FUNDACAO CAGECE DE PREVIDENCIA COMPLEMENTAR</t>
  </si>
  <si>
    <t>CAIXA DE PREVIDENCIA DOS FUNCIONARIOS DO BANCO DO NORDESTE DO BRASIL - CAPEF</t>
  </si>
  <si>
    <t>CAIXA DE PREVIDENCIA E ASSISTENCIA DOS SERVIDORES DA FUNDACAO NACIONAL DE SAUDE</t>
  </si>
  <si>
    <t>CAPITAL PREV - FUNDACAO CAPITAL PREVIDENCIA E SAUDE</t>
  </si>
  <si>
    <t>CAPITAL PREVIDÊNCIA</t>
  </si>
  <si>
    <t>CAPITAL PREVIDENCIA COMPLEMENTAR</t>
  </si>
  <si>
    <t>CAPOF</t>
  </si>
  <si>
    <t>CXA ASSIST APOSENT DOS FUNCIONARIOS DO BCO EST MARANHAO</t>
  </si>
  <si>
    <t>CARBOPREV SOCIEDADE DE PREVIDENCIA PRIVADA</t>
  </si>
  <si>
    <t>CARGILLPREV SOCIEDADE DE PREVIDENCIA COMPLEMENTAR</t>
  </si>
  <si>
    <t>CARREFOURPREV - SOCIEDADE DE PREVIDENCIA COMPLEMENTAR</t>
  </si>
  <si>
    <t>FUNDACAO CASAN DE PREVIDENCIA COMPLEMENTAR - CASANPREV</t>
  </si>
  <si>
    <t>CASFAM</t>
  </si>
  <si>
    <t>CASFAM-CX DE ASSIST E PREVID FABIO DE ARAUJO MOTTA</t>
  </si>
  <si>
    <t>CAIXA VICENTE DE ARAUJO DO GRUPO MERCANTIL DO BRASIL - CAVA</t>
  </si>
  <si>
    <t>FUNDACAO CELESC DE SEGURIDADE SOCIAL</t>
  </si>
  <si>
    <t>FUNDACAO BANCO CENTRAL DE PREVIDENCIA PRIVADA-CENTRUS</t>
  </si>
  <si>
    <t>FUNDACAO DE PREVIDENCIA COMPLEMENTAR DO ESTADO DO CEARA (CE-PREVCOM)</t>
  </si>
  <si>
    <t>CERES - FUNDACAO DE SEGURIDADE SOCIAL</t>
  </si>
  <si>
    <t>CIBRIUS - INSTITUTO DE PREVIDENCIA COMPLEMENTAR</t>
  </si>
  <si>
    <t>CIFRAO</t>
  </si>
  <si>
    <t>CIFRAO FUNDACAO DE PREVIDENC DA CASA DA MOEDA DO BRASIL</t>
  </si>
  <si>
    <t>CITIPREVI - ENTIDADE FECHADA DE PREVIDENCIA COMPLEMENTAR</t>
  </si>
  <si>
    <t>FUNDACAO COMPESA DE PREVIDENCIA E ASSISTENCIA</t>
  </si>
  <si>
    <t>COMSHELL SOCIEDADE DE PREVIDENCIA PRIVADA</t>
  </si>
  <si>
    <t>CP PREV SOCIEDADE DE PREVIDENCIA PRIVADA</t>
  </si>
  <si>
    <t>DANAPREV - SOCIEDADE DE PREVIDENCIA COMPLEMENTAR</t>
  </si>
  <si>
    <t>SOCIEDADE DE PREVIDENCIA COMPLEMENTAR CIASC - DATUSPREV</t>
  </si>
  <si>
    <t>DERMINAS SOCIEDADE CIVIL DE SEGURIDADE SOCIAL</t>
  </si>
  <si>
    <t>DESBAN - FUNDACAO BDMG DE SEGURIDADE SOCIAL</t>
  </si>
  <si>
    <t>FUNDACAO DE PREVIDENCIA COMPLEMENTAR DOS SERVIDORES DO DISTRITO FEDERAL - DF-PREVICOM</t>
  </si>
  <si>
    <t>ECONOMUS INSTITUTO DE SEGURIDADE SOCIAL</t>
  </si>
  <si>
    <t>FUNDACAO DE SEGURIDADE SOCIAL DO BANCO ECONOMICO S A</t>
  </si>
  <si>
    <t>ELETRA - FUNDACAO DE PREVIDENCIA PRIVADA</t>
  </si>
  <si>
    <t>FUNDACAO ELETROBRAS DE SEGURIDADE SOCIAL ELETROS</t>
  </si>
  <si>
    <t>FUNDACAO ELETROSUL DE PREVIDENCIA E ASSISTENCIA SOCIAL ELOS</t>
  </si>
  <si>
    <t>EMBRAER PREV - SOCIEDADE DE PREVIDENCIA COMPLEMENTAR</t>
  </si>
  <si>
    <t>ENERGISAPREV - FUNDACAO ENERGISA DE PREVIDENCIA</t>
  </si>
  <si>
    <t>ENERPREV PREVIDENCIA COMPLEMENTAR DO GRUPO ENERGIAS DO BRASIL</t>
  </si>
  <si>
    <t>EQTPREV - EQUATORIAL ENERGIA FUNDACAO DE PREVIDENCIA</t>
  </si>
  <si>
    <t>FUNDACAO DE ASSISTENCIA SOCIAL E SEGURIDADE DA EMBASA</t>
  </si>
  <si>
    <t>FACEB - FUNDACAO DE PREVIDENCIA DOS EMPREGADOS DA CEB</t>
  </si>
  <si>
    <t>FUNDACAO CHESF DE ASSISTENCIA E SEGURIDADE SOCIAL FACHESF</t>
  </si>
  <si>
    <t>FUNDACAO COELCE DE SEGURIDADE SOCIAL</t>
  </si>
  <si>
    <t>FAMILIA PREVIDENCIA</t>
  </si>
  <si>
    <t>FUNDACAO CEEE DE SEGURIDADE SOCIAL ELETROCEEE</t>
  </si>
  <si>
    <t>FUNDACAO DE PREVIDENCIA DO INSTITUTO DE DESENVOLVIMENTO RURAL DO PARANA - IAPAR-EMATER - FAPA</t>
  </si>
  <si>
    <t>FUNDACAO ASSISTENCIAL E PREVIDENCIARIA DA EMATERCE</t>
  </si>
  <si>
    <t>FUNDACAO ASSISTENCIAL E PREVIDENCIARIA DA EXTEN RURAL NO RS</t>
  </si>
  <si>
    <t>FUNDACAO DE ASSISTENCIA E PREVIDENCIA SOCIAL DO BNDES - FAPES</t>
  </si>
  <si>
    <t>FUNDACAO ALBINO SOUZA CRUZ</t>
  </si>
  <si>
    <t>SOCIEDADE CIVIL FGV DE PREVIDENCIA PRIVADA</t>
  </si>
  <si>
    <t>FUNDACAO ITAIPU BR DE PREVIDENCIA E ASSISTENCIA SOCIAL</t>
  </si>
  <si>
    <t>INSTITUTO OSWALDO CRUZ DE SEGURIDADE SOCIAL</t>
  </si>
  <si>
    <t>FIPECQ-FUNDACAO DE PREVIDENCIA COMPLEMENTAR DOS EMPREGADOS OU SERVIDORES DA FINEP,DO IPEA,DO CNPQ,DO INPE E DO INPA</t>
  </si>
  <si>
    <t>FUNDACAO FORLUMINAS DE SEGURIDADE SOCIAL FORLUZ</t>
  </si>
  <si>
    <t>FUNDACAO DOS FUNCIONARIOS DA CAIXA ECONOMICA ESTADUAL - EM LIQUIDACAO</t>
  </si>
  <si>
    <t>FUNDO DE PENSAO CAPEMI FUCAP</t>
  </si>
  <si>
    <t>FUMAC</t>
  </si>
  <si>
    <t>FUNDACAO MARIO COUTINHO</t>
  </si>
  <si>
    <t>FUNDO MULTIPATROCINADO DE PREVIDENCIA COMPLEMENTAR SANTA CATARINA</t>
  </si>
  <si>
    <t>FUNBEP - FUNDO DE PENSAO MULTIPATROCINADO</t>
  </si>
  <si>
    <t>FUNDACAO CASAL DE SEGURIDADE SOCIAL</t>
  </si>
  <si>
    <t>FUNDACAO DOS ECONOMIARIOS FEDERAIS FUNCEF</t>
  </si>
  <si>
    <t>FUNDACAO CESP</t>
  </si>
  <si>
    <t>FUNDACAO LIBERTAS DE SEGURIDADE SOCIAL</t>
  </si>
  <si>
    <t>FUNDAMBRAS SOCIEDADE DE PREVIDENCIA PRIVADA</t>
  </si>
  <si>
    <t>FUNDACAO NESTLE DE PREVIDENCIA PRIVADA</t>
  </si>
  <si>
    <t>FUNDACAO DE PREVIDENCIA COMPLEMENTAR DO SERVIDOR PUBLICO FEDERAL DO PODER EXECUTIVO (FUNPRESP-EXE)</t>
  </si>
  <si>
    <t>FUNDACAO DE PREVIDENCIA COMPLEMENTAR DO SERVIDOR PUBLICO FEDERAL DO PODER JUDICIARIO - FUNPRESP-JUD</t>
  </si>
  <si>
    <t>FUNDACAO SEN JOSE ERMIRIO DE MORAES</t>
  </si>
  <si>
    <t>FUNDACAO DE SEGURIDADE SOCIAL DA ARCELORMITTAL BRASIL - FUNSSEST</t>
  </si>
  <si>
    <t>FUNDACAO SANEPAR DE PREVIDENCIA E ASSISTENCIA SOCIAL</t>
  </si>
  <si>
    <t>FUNDACAO CODESC DE SEGURIDADE SOCIAL</t>
  </si>
  <si>
    <t>FUTURA II ENTIDADE DE PREVIDENCIA COMPLEMENTAR</t>
  </si>
  <si>
    <t>INSTITUTO DE SEGURIDADE SOCIAL DA CEG</t>
  </si>
  <si>
    <t>GEBSA-PREV-SOCIEDADE DE PREVIDENCIA PRIVADA</t>
  </si>
  <si>
    <t>GOODYEAR PREVIDENCIA PRIVADA</t>
  </si>
  <si>
    <t>INSTITUTO ADVENTISTA DE JUBILACAO E ASSISTENCIA</t>
  </si>
  <si>
    <t>ICATU FUNDO MULTIPATROCINADO</t>
  </si>
  <si>
    <t>ITAU FUNDO MULTIPATROCINADO</t>
  </si>
  <si>
    <t>INDUSPREVI - SOCIEDADE DE PREVIDENCIA PRIVADA DO RIO GRANDE DO SUL</t>
  </si>
  <si>
    <t>INSTITUTO ENERGIPE DE SEGURIDADE SOCIAL</t>
  </si>
  <si>
    <t>INSTITUTO INFRAERO DE SEGURIDADE SOCIAL</t>
  </si>
  <si>
    <t>INSTITUTO AMBEV DE PREVIDENCIA PRIVADA</t>
  </si>
  <si>
    <t>FUNDACAO BRDE DE PREVIDENCIA COMPLEMENTAR - ISBRE</t>
  </si>
  <si>
    <t>FUNDO DE PENSAO MULTINSTITUIDO POR ASSOCIACOES DO MINISTERIO PUBLICO E DA JUSTICA - JUSPREV</t>
  </si>
  <si>
    <t>KPMG PREV - SOCIEDADE DE PREVIDENCIA PRIVADA</t>
  </si>
  <si>
    <t>FUNDO DE PREVIDENCIA MAIS FUTURO</t>
  </si>
  <si>
    <t>MAPPIN SOCIEDADE DE PREVIDENCIA PRIVADA</t>
  </si>
  <si>
    <t>MERCEDES-BENZ PREVIDENCIA COMPLEMENTAR</t>
  </si>
  <si>
    <t>MERCERPREV - FUNDO DE PENSAO MULTIPATROCINADO</t>
  </si>
  <si>
    <t>METRUS INSTITUTO DE SEGURIDADE SOCIAL</t>
  </si>
  <si>
    <t>MSD PREV - SOCIEDADE DE PREVIDENCIA PRIVADA</t>
  </si>
  <si>
    <t>MULTICOOP FUNDO DE PENSAO MULTIPATROCINADO</t>
  </si>
  <si>
    <t>MULTIPREV FUNDO MULTIPLO DE PENSAO</t>
  </si>
  <si>
    <t>MÚTUOPREV</t>
  </si>
  <si>
    <t>NUCLEOS INSTITUTO DE SEGURIDADE SOCIAL</t>
  </si>
  <si>
    <t>FUNDO DE PENSAO MULTIPATROCINADO DA ORDEM DOS ADVOGADOS DO BRASIL, SECCIONAL DE GOIAS E DA CASAG - CAIXA DE ASSISTENCIA DOS ADVOGADOS DE GOIAS</t>
  </si>
  <si>
    <t>FUNDO DE PENSAO MULTIPATROCINADO DA ORDEM DOS ADVOGADOS DO BRASIL - SECCIONAL DE MINAS GERAIS</t>
  </si>
  <si>
    <t>FUNDO DE PENSAO MULTIPATROCINADO DA ORDEM DOS ADVOGADOS DO BRASIL SECAO DO PARANA E DA CAIXA DE ASSISTENCIA DOS ADVOGADOS DO PARANA</t>
  </si>
  <si>
    <t>FUNDO DE PENSAO MULTIPATROCINADO DA ORDEM DOS ADVOGADOS DO BRASIL-SECAO DO RIO DE JANEIRO</t>
  </si>
  <si>
    <t>OABPREV-RS - FUNDO DE PENSAO MULTIPATROCINADO DA ORDEM DOS ADVOGADOS DO BRASIL, SECCIONAL DO RIO GRANDE DO SUL</t>
  </si>
  <si>
    <t>FUNDO DE PENSAO MULTIPATROCINADO DA SEC. DE SP DA OAB E DA CAASP - CX. DE ASSIST. DOS ADV. DE SP - OABPREV - SP</t>
  </si>
  <si>
    <t>ORIUS ASSOCIACAO ORION DE SEGURIDADE SOCIAL</t>
  </si>
  <si>
    <t>P&amp;G PREV - SOCIEDADE DE PREVIDENCIA PRIVADA</t>
  </si>
  <si>
    <t>FUNDACAO PETROBRAS DE SEGURIDADE SOCIAL PETROS</t>
  </si>
  <si>
    <t>PFIZER PREV - SOCIEDADE DE PREVIDENCIA PRIVADA</t>
  </si>
  <si>
    <t>PLANEJAR - SOCIEDADE DE PREVIDENCIA COMPLEMENTAR</t>
  </si>
  <si>
    <t>PORTOPREV - PORTO SEGURO PREVIDENCIA COMPLEMENTAR</t>
  </si>
  <si>
    <t>PORTUS INSTITUTO DE SEGURIDADE SOCIAL</t>
  </si>
  <si>
    <t>POSTALIS INSTITUTO DE PREVIDENCIA COMPLEMENTAR</t>
  </si>
  <si>
    <t>POUPREV - FUNDACAO DE SEGURIDADE SOCIAL</t>
  </si>
  <si>
    <t>PRECE - PREVIDENCIA COMPLEMENTAR</t>
  </si>
  <si>
    <t>BEP-CAIXA DE PREVIDENCIA SOCIAL</t>
  </si>
  <si>
    <t>PREVCHEVRON SOCIEDADE PREVIDENCIARIA</t>
  </si>
  <si>
    <t>FUNDACAO DE PREVIDENCIA COMPLEMENTAR DO BRASIL CENTRAL - PREVCOM BRC</t>
  </si>
  <si>
    <t>FUNDACAO DE PREVIDENCIA COMPLEMENTAR DO ESTADO DE MINAS GERAIS - PREVCOM-MG</t>
  </si>
  <si>
    <t>PREVCUMMINS SOCIEDADE DE PREVIDENCIA PRIVADA</t>
  </si>
  <si>
    <t>SOCIEDADE DE PREV. COMPLEMENTAR DA DATAPREV - PREVDATA</t>
  </si>
  <si>
    <t>PREVDOW SOCIEDADE DE PREVIDENCIA PRIVADA</t>
  </si>
  <si>
    <t>SOCIEDADE PREVIDENCIARIA 3M PREVEME</t>
  </si>
  <si>
    <t>SOCIEDADE PREVIDENCIARIA 3M - PREVEME II</t>
  </si>
  <si>
    <t>FUNDACAO DE PREVIDENCIA COMPLEMENTAR DO ESTADO DO ESPIRITO SANTO - PREVES</t>
  </si>
  <si>
    <t>PREVHAB PREVIDENCIA COMPLEMENTAR</t>
  </si>
  <si>
    <t>PREVI NOVARTIS SOCIEDADE DE PREVIDENCIA PRIVADA</t>
  </si>
  <si>
    <t>CAIXA DE PREVIDENCIA DOS FUNCS DO BANCO DO BRASIL</t>
  </si>
  <si>
    <t>PREVIBAYER SOCIEDADE DE PREVIDENCIA PRIVADA</t>
  </si>
  <si>
    <t>PREVIBOSCH SOCIEDADE DE PREVIDENCIA PRIVADA</t>
  </si>
  <si>
    <t>PREVICAT -SOCIEDADE PREVIDENCIARIA CATERPILLAR</t>
  </si>
  <si>
    <t>PREVICEL - PREVIDENCIA PRIVADA DA CELEPAR</t>
  </si>
  <si>
    <t>PREVICOKE-SOCIEDADE DE PREVIDENCIA PRIVADA</t>
  </si>
  <si>
    <t>PREVIDENCIA USIMINAS</t>
  </si>
  <si>
    <t>PREVIDEXXONMOBIL - SOCIEDADE DE PREVIDENCIA COMPLEMENTAR</t>
  </si>
  <si>
    <t>PREVIG - SOCIEDADE DE PREVIDENCIA COMPLEMENTAR</t>
  </si>
  <si>
    <t>PREVI-GM SOCIEDADE DE PREVIDENCIA PRIVADA</t>
  </si>
  <si>
    <t>PREVIHONDA - ENTIDADE DE PREVIDENCIA PRIVADA</t>
  </si>
  <si>
    <t>PREVIM</t>
  </si>
  <si>
    <t>MICHELIN PREVIDENCIARIA -PREVIM</t>
  </si>
  <si>
    <t>PREVINDUS ASSOCIACAO DE PREVIDENCIA COMPLEMENTAR</t>
  </si>
  <si>
    <t>PREVINORTE - FUNDACAO DE PREVIDENCIA COMPLEMENTAR</t>
  </si>
  <si>
    <t>PREVIP - SOCIEDADE DE PREVIDENCIA COMPLEMENTAR</t>
  </si>
  <si>
    <t>PREVIPLAN SOCIEDADE DE PREVIDENCIA PRIVADA</t>
  </si>
  <si>
    <t>FUNDACAO DE PREVIDENCIA DOS SERVIDORES DO IRB</t>
  </si>
  <si>
    <t>SOC DE PREV COMPL DO SISTEMA FED DA IND DO ESTADO DE SC</t>
  </si>
  <si>
    <t>PREVI-SIEMENS SOCIEDADE DE PREVIDENCIA PRIVADA</t>
  </si>
  <si>
    <t>FUNDACAO DE PREVIDENCIA COMPLEMENTAR DO ESTADO DA BAHIA - PREVBAHIA</t>
  </si>
  <si>
    <t>FUNDACAO DE PREVIDENCIA DOS EMPREGADOS DA SANEAGO - PREVSAN</t>
  </si>
  <si>
    <t>SOMPO ENTIDADE DE PREVIDENCIA COMPLEMENTAR - PREVSOMPO</t>
  </si>
  <si>
    <t>SOCIEDADE DE PREVIDENCIA COMPLEMENTAR PREVUNISUL</t>
  </si>
  <si>
    <t>PRHOSPER-PREVIDENCIA RHODIA</t>
  </si>
  <si>
    <t>PROMON</t>
  </si>
  <si>
    <t>FUNDACAO PROMON DE PREVIDENCIA SOCIAL</t>
  </si>
  <si>
    <t>RAIZPREV - ENTIDADE DE PREVIDENCIA PRIVADA</t>
  </si>
  <si>
    <t>RANDONPREV FUNDO DE PENSAO</t>
  </si>
  <si>
    <t>REAL GRANDEZA FUNDACAO DE PREVIDENCIA E ASSIST SOCIAL</t>
  </si>
  <si>
    <t>RECKITTPREV RECKITT BENCKISER SOCIEDADE PREVIDENCIARIA</t>
  </si>
  <si>
    <t>REGIUS SOCIEDADE CIVIL DE PREVIDENCIA PRIVADA</t>
  </si>
  <si>
    <t>FUNDACAO DE PREVIDENCIA COMPLEMENTAR DO ESTADO DO RIO DE JANEIRO (RJPREV)</t>
  </si>
  <si>
    <t>ROCHEPREV - SOCIEDADE DE PREVIDENCIA PRIVADA</t>
  </si>
  <si>
    <t>FUNDACAO DE PREVIDENCIA COMPLEMENTAR DO SERVIDOR PUBLICO DO ESTADO DO RIO GRANDE DO SUL - RS-PREV</t>
  </si>
  <si>
    <t>SOCIEDADE PREVIDENCIARIA RUMOS</t>
  </si>
  <si>
    <t>FUNDACAO SABESP DE SEGURIDADE SOCIAL-SABESPREV</t>
  </si>
  <si>
    <t>SANTANDERPREVI - SOCIEDADE DE PREVIDENCIA PRIVADA</t>
  </si>
  <si>
    <t>FUNDO DE PENSAO MULTINSTITUIDO DA SOCIEDADE BRASILEIRA DE ORTOPEDIA E TRAUMATOLOGIA - SBOTPREV</t>
  </si>
  <si>
    <t>FUNDACAO DE PREVIDENCIA COMPLEMENTAR DO ESTADO DE SANTA CATARINA (SCPREV)</t>
  </si>
  <si>
    <t>SEGURIDADE-SOCIEDADE DE PREVIDENCIA PRIVADA</t>
  </si>
  <si>
    <t>INSTITUTO BANESE DE SEGURIDADE SOCIAL - SERGUS</t>
  </si>
  <si>
    <t>SERPROS FUNDO MULTIPATROCINADO</t>
  </si>
  <si>
    <t>SOCIEDADE IBGEANA DE ASSISTENCIA E SEGURIDADE-SIAS</t>
  </si>
  <si>
    <t>FUNDACAO SICOOB DE PREVIDENCIA PRIVADA</t>
  </si>
  <si>
    <t>FUNDACAO SILOS E ARMAZENS DE SEGURIDADE SOCIAL</t>
  </si>
  <si>
    <t>FUNDACAO SISTEL DE SEGURIDADE SOCIAL</t>
  </si>
  <si>
    <t>SOMUPP SOCIEDADE MULTIPATROCINADA DE PREV.PRIVADA</t>
  </si>
  <si>
    <t>SOCIEDADE DE PREVIDENCIA COMPLEMENTAR - SUL PREVIDENCIA</t>
  </si>
  <si>
    <t>SUPRE - FUNDACAO DE SUPLEMENTACAO PREVIDENCIARIA</t>
  </si>
  <si>
    <t>SUPREV-FUNDACAO MULTIPATROCINADA DE SUPLEMENTACAO PREV</t>
  </si>
  <si>
    <t>SYNGENTA PREVI - SOCIEDADE DE PREVIDENCIA PRIVADA</t>
  </si>
  <si>
    <t>TELOS FUNDACAO EMBRATEL DE SEGURIDADE SOCIAL</t>
  </si>
  <si>
    <t>TETRA PAK PREV - SOCIEDADE DE PREVIDENCIA PRIVADA</t>
  </si>
  <si>
    <t>TEXPREV TEXACO SOCIEDADE PREVIDENCIARIA</t>
  </si>
  <si>
    <t>TOYOTA PREVI - ENTIDADE DE PREVIDENCIA COMPLEMENTAR</t>
  </si>
  <si>
    <t>ULTRAPREV ASSOCIACAO DE PREVIDENCIA COMPLEMENTAR</t>
  </si>
  <si>
    <t>UNILEVERPREV - SOCIEDADE DE PREVIDENCIA PRIVADA.</t>
  </si>
  <si>
    <t>UNIPREVI</t>
  </si>
  <si>
    <t>UNIPREVI FUNDACAO UNIFENAS DE PREVIDENCIA PRIVADA</t>
  </si>
  <si>
    <t>FUNDACAO VALE DO RIO DOCE DE SEGURIDADE SOCIAL VALIA</t>
  </si>
  <si>
    <t>VALUE PREV SOCIEDADE PREVIDENCIARIA</t>
  </si>
  <si>
    <t>VIKINGPREV SOCIEDADE DE PREVIDENCIA PRIVADA</t>
  </si>
  <si>
    <t>VISAO PREV SOCIEDADE DE PREVIDENCIA COMPLEMENTAR</t>
  </si>
  <si>
    <t>VOITH PREV - SOCIEDADE DE PREVIDENCIA PRIVADA</t>
  </si>
  <si>
    <t>VOLKSWAGEN PREVIDENCIA PRIVADA</t>
  </si>
  <si>
    <t>15.553.660/0001-77</t>
  </si>
  <si>
    <t>20.320.487/0001-05</t>
  </si>
  <si>
    <t>41.577.801/0001-00</t>
  </si>
  <si>
    <t>06.252.746/0001-79</t>
  </si>
  <si>
    <t>30.509.566/0001-04</t>
  </si>
  <si>
    <t>02.879.328/0001-55</t>
  </si>
  <si>
    <t>00.374.856/0001-27</t>
  </si>
  <si>
    <t>VIVEST</t>
  </si>
  <si>
    <t>WWW.VIVEST.COM.BR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</si>
</sst>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theme="4" tint="0.79998168889431442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2">
    <xf numFmtId="0" fontId="2" fillId="0" borderId="0" xfId="0" applyFont="1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164" fontId="4" fillId="4" borderId="0" xfId="1" applyNumberFormat="1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2" fillId="3" borderId="0" xfId="0" applyFont="1" applyFill="1"/>
    <xf numFmtId="164" fontId="2" fillId="3" borderId="0" xfId="1" applyNumberFormat="1" applyFont="1" applyFill="1" applyBorder="1" applyAlignment="1"/>
    <xf numFmtId="0" fontId="2" fillId="3" borderId="0" xfId="1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/>
    <xf numFmtId="164" fontId="2" fillId="0" borderId="0" xfId="1" applyNumberFormat="1" applyFont="1" applyFill="1" applyBorder="1" applyAlignment="1">
      <alignment vertical="center"/>
    </xf>
    <xf numFmtId="164" fontId="4" fillId="4" borderId="0" xfId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43" fontId="2" fillId="3" borderId="0" xfId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Font="1" applyFill="1" applyBorder="1" applyAlignment="1">
      <alignment horizontal="right"/>
    </xf>
    <xf numFmtId="43" fontId="4" fillId="4" borderId="0" xfId="1" applyFont="1" applyFill="1" applyBorder="1" applyAlignment="1">
      <alignment horizontal="center" vertical="center"/>
    </xf>
  </cellXfs>
  <cellStyles count="3">
    <cellStyle name="Normal" xfId="0" builtinId="0"/>
    <cellStyle name="Normal 2" xfId="2" xr:uid="{0E9C3E1E-C386-4DD7-9446-AB8F1FBD61C8}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3\RGPC%202&#186;%20trim23\Cont&#225;bil%20EFP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3\RGPC%201&#186;%20trim.23\Dados%20por%20Entidade_03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Planilha2"/>
      <sheetName val="Consolidados - Comparativo"/>
    </sheetNames>
    <sheetDataSet>
      <sheetData sheetId="0">
        <row r="4">
          <cell r="A4" t="str">
            <v>Rótulos de Linha</v>
          </cell>
          <cell r="B4" t="str">
            <v>ADIÇÕES</v>
          </cell>
          <cell r="C4" t="str">
            <v>ATIVO</v>
          </cell>
          <cell r="D4" t="str">
            <v>BENEFÍCIOS DE PRESTAÇÃO CONTINUADA</v>
          </cell>
          <cell r="E4" t="str">
            <v>BENEFÍCIOS DE PRESTAÇÃO ÚNICA</v>
          </cell>
          <cell r="F4" t="str">
            <v>CORRENTES</v>
          </cell>
          <cell r="G4" t="str">
            <v>INSTITUIDOR(ES)</v>
          </cell>
          <cell r="H4" t="str">
            <v>PARTICIPANTES</v>
          </cell>
          <cell r="I4" t="str">
            <v>PATROCINADOR(ES)</v>
          </cell>
          <cell r="J4" t="str">
            <v>RESGATE</v>
          </cell>
          <cell r="K4" t="str">
            <v>Total Geral</v>
          </cell>
          <cell r="L4" t="str">
            <v>RESGATE</v>
          </cell>
          <cell r="N4" t="str">
            <v>EFPC</v>
          </cell>
          <cell r="O4" t="str">
            <v>BENEFÍCIOS DE PRESTAÇÃO CONTINUADA</v>
          </cell>
          <cell r="P4" t="str">
            <v>BENEFÍCIOS DE PRESTAÇÃO ÚNICA</v>
          </cell>
          <cell r="Q4" t="str">
            <v>Benefícios</v>
          </cell>
          <cell r="R4" t="str">
            <v>INSTITUIDOR(ES)</v>
          </cell>
          <cell r="S4" t="str">
            <v>PARTICIPANTES</v>
          </cell>
          <cell r="T4" t="str">
            <v>PATROCINADOR(ES)</v>
          </cell>
          <cell r="U4" t="str">
            <v>Contribuições</v>
          </cell>
        </row>
        <row r="5">
          <cell r="A5" t="str">
            <v>ACEPREV</v>
          </cell>
          <cell r="B5">
            <v>14112858.640000001</v>
          </cell>
          <cell r="C5">
            <v>1667310619.8499999</v>
          </cell>
          <cell r="D5">
            <v>-39940624.479999997</v>
          </cell>
          <cell r="E5">
            <v>-20889.990000000002</v>
          </cell>
          <cell r="F5">
            <v>14018136.140000001</v>
          </cell>
          <cell r="H5">
            <v>7692814.3700000001</v>
          </cell>
          <cell r="I5">
            <v>5833874.8300000001</v>
          </cell>
          <cell r="J5">
            <v>-1270251.3</v>
          </cell>
          <cell r="K5">
            <v>1667736538.0599999</v>
          </cell>
          <cell r="L5">
            <v>1270251.3</v>
          </cell>
          <cell r="N5" t="str">
            <v>ACEPREV</v>
          </cell>
          <cell r="O5">
            <v>-39940624.479999997</v>
          </cell>
          <cell r="P5">
            <v>-20889.990000000002</v>
          </cell>
          <cell r="Q5">
            <v>39961514.469999999</v>
          </cell>
          <cell r="S5">
            <v>7692814.3700000001</v>
          </cell>
          <cell r="T5">
            <v>5833874.8300000001</v>
          </cell>
          <cell r="U5">
            <v>13526689.199999999</v>
          </cell>
        </row>
        <row r="6">
          <cell r="A6" t="str">
            <v>AEROS</v>
          </cell>
          <cell r="B6">
            <v>13183728.380000001</v>
          </cell>
          <cell r="C6">
            <v>27014965.789999999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40198694.170000002</v>
          </cell>
          <cell r="L6">
            <v>0</v>
          </cell>
          <cell r="N6" t="str">
            <v>AEROS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A7" t="str">
            <v>AERUS</v>
          </cell>
          <cell r="B7">
            <v>1403203880.4200001</v>
          </cell>
          <cell r="C7">
            <v>728373214.16999996</v>
          </cell>
          <cell r="D7">
            <v>-68.33</v>
          </cell>
          <cell r="F7">
            <v>803052.02</v>
          </cell>
          <cell r="H7">
            <v>14317.62</v>
          </cell>
          <cell r="K7">
            <v>2132394395.9000001</v>
          </cell>
          <cell r="L7">
            <v>0</v>
          </cell>
          <cell r="N7" t="str">
            <v>AERUS</v>
          </cell>
          <cell r="O7">
            <v>-68.33</v>
          </cell>
          <cell r="Q7">
            <v>68.33</v>
          </cell>
          <cell r="S7">
            <v>14317.62</v>
          </cell>
          <cell r="U7">
            <v>14317.62</v>
          </cell>
        </row>
        <row r="8">
          <cell r="A8" t="str">
            <v>AGROS</v>
          </cell>
          <cell r="B8">
            <v>12255260.689999999</v>
          </cell>
          <cell r="C8">
            <v>1127370550.75</v>
          </cell>
          <cell r="D8">
            <v>-10704561.300000001</v>
          </cell>
          <cell r="E8">
            <v>-2277813.12</v>
          </cell>
          <cell r="F8">
            <v>3097657.94</v>
          </cell>
          <cell r="H8">
            <v>2701443.89</v>
          </cell>
          <cell r="I8">
            <v>83387.06</v>
          </cell>
          <cell r="J8">
            <v>-6641693.1699999999</v>
          </cell>
          <cell r="K8">
            <v>1125884232.7400002</v>
          </cell>
          <cell r="L8">
            <v>6641693.1699999999</v>
          </cell>
          <cell r="N8" t="str">
            <v>AGROS</v>
          </cell>
          <cell r="O8">
            <v>-10704561.300000001</v>
          </cell>
          <cell r="P8">
            <v>-2277813.12</v>
          </cell>
          <cell r="Q8">
            <v>12982374.420000002</v>
          </cell>
          <cell r="S8">
            <v>2701443.89</v>
          </cell>
          <cell r="T8">
            <v>83387.06</v>
          </cell>
          <cell r="U8">
            <v>2784830.95</v>
          </cell>
        </row>
        <row r="9">
          <cell r="A9" t="str">
            <v>ALBAPREV</v>
          </cell>
          <cell r="B9">
            <v>5803811.04</v>
          </cell>
          <cell r="C9">
            <v>115171130.56</v>
          </cell>
          <cell r="D9">
            <v>-540585.25</v>
          </cell>
          <cell r="F9">
            <v>5559769.96</v>
          </cell>
          <cell r="H9">
            <v>2667817.59</v>
          </cell>
          <cell r="I9">
            <v>2406660.9</v>
          </cell>
          <cell r="J9">
            <v>-8847933.8499999996</v>
          </cell>
          <cell r="K9">
            <v>122220670.95000002</v>
          </cell>
          <cell r="L9">
            <v>8847933.8499999996</v>
          </cell>
          <cell r="N9" t="str">
            <v>ALBAPREV</v>
          </cell>
          <cell r="O9">
            <v>-540585.25</v>
          </cell>
          <cell r="Q9">
            <v>540585.25</v>
          </cell>
          <cell r="S9">
            <v>2667817.59</v>
          </cell>
          <cell r="T9">
            <v>2406660.9</v>
          </cell>
          <cell r="U9">
            <v>5074478.49</v>
          </cell>
        </row>
        <row r="10">
          <cell r="A10" t="str">
            <v>ALCOA PREVI</v>
          </cell>
          <cell r="B10">
            <v>20165636.920000002</v>
          </cell>
          <cell r="C10">
            <v>754234188.32000005</v>
          </cell>
          <cell r="D10">
            <v>-13397506.42</v>
          </cell>
          <cell r="E10">
            <v>-1125544.97</v>
          </cell>
          <cell r="F10">
            <v>20161838.210000001</v>
          </cell>
          <cell r="H10">
            <v>8155779.5499999998</v>
          </cell>
          <cell r="I10">
            <v>11590464.289999999</v>
          </cell>
          <cell r="J10">
            <v>-11713927.33</v>
          </cell>
          <cell r="K10">
            <v>788070928.56999993</v>
          </cell>
          <cell r="L10">
            <v>11713927.33</v>
          </cell>
          <cell r="N10" t="str">
            <v>ALCOA PREVI</v>
          </cell>
          <cell r="O10">
            <v>-13397506.42</v>
          </cell>
          <cell r="P10">
            <v>-1125544.97</v>
          </cell>
          <cell r="Q10">
            <v>14523051.390000001</v>
          </cell>
          <cell r="S10">
            <v>8155779.5499999998</v>
          </cell>
          <cell r="T10">
            <v>11590464.289999999</v>
          </cell>
          <cell r="U10">
            <v>19746243.84</v>
          </cell>
        </row>
        <row r="11">
          <cell r="A11" t="str">
            <v>ALEPEPREV</v>
          </cell>
          <cell r="B11">
            <v>1774787.12</v>
          </cell>
          <cell r="C11">
            <v>55241817.299999997</v>
          </cell>
          <cell r="D11">
            <v>-2668059.0499999998</v>
          </cell>
          <cell r="F11">
            <v>1774787.12</v>
          </cell>
          <cell r="H11">
            <v>776603.39</v>
          </cell>
          <cell r="I11">
            <v>612990.19999999995</v>
          </cell>
          <cell r="J11">
            <v>-1550557.46</v>
          </cell>
          <cell r="K11">
            <v>55962368.619999997</v>
          </cell>
          <cell r="L11">
            <v>1550557.46</v>
          </cell>
          <cell r="N11" t="str">
            <v>ALEPEPREV</v>
          </cell>
          <cell r="O11">
            <v>-2668059.0499999998</v>
          </cell>
          <cell r="Q11">
            <v>2668059.0499999998</v>
          </cell>
          <cell r="S11">
            <v>776603.39</v>
          </cell>
          <cell r="T11">
            <v>612990.19999999995</v>
          </cell>
          <cell r="U11">
            <v>1389593.5899999999</v>
          </cell>
        </row>
        <row r="12">
          <cell r="A12" t="str">
            <v>ALPAPREV</v>
          </cell>
          <cell r="B12">
            <v>8241745.1900000004</v>
          </cell>
          <cell r="C12">
            <v>491681815.70999998</v>
          </cell>
          <cell r="D12">
            <v>-9347143.4499999993</v>
          </cell>
          <cell r="E12">
            <v>-3540604.05</v>
          </cell>
          <cell r="F12">
            <v>8241000.3600000003</v>
          </cell>
          <cell r="H12">
            <v>4173339.08</v>
          </cell>
          <cell r="I12">
            <v>3760627.56</v>
          </cell>
          <cell r="J12">
            <v>-1183620.19</v>
          </cell>
          <cell r="K12">
            <v>502027160.20999998</v>
          </cell>
          <cell r="L12">
            <v>1183620.19</v>
          </cell>
          <cell r="N12" t="str">
            <v>ALPAPREV</v>
          </cell>
          <cell r="O12">
            <v>-9347143.4499999993</v>
          </cell>
          <cell r="P12">
            <v>-3540604.05</v>
          </cell>
          <cell r="Q12">
            <v>12887747.5</v>
          </cell>
          <cell r="S12">
            <v>4173339.08</v>
          </cell>
          <cell r="T12">
            <v>3760627.56</v>
          </cell>
          <cell r="U12">
            <v>7933966.6400000006</v>
          </cell>
        </row>
        <row r="13">
          <cell r="A13" t="str">
            <v>ALPHA</v>
          </cell>
          <cell r="B13">
            <v>4185096.3</v>
          </cell>
          <cell r="C13">
            <v>251800119.02000001</v>
          </cell>
          <cell r="D13">
            <v>-4802392.8</v>
          </cell>
          <cell r="E13">
            <v>-155366.54999999999</v>
          </cell>
          <cell r="F13">
            <v>4115660.91</v>
          </cell>
          <cell r="H13">
            <v>2223497.17</v>
          </cell>
          <cell r="I13">
            <v>1888140.35</v>
          </cell>
          <cell r="J13">
            <v>-389206.65</v>
          </cell>
          <cell r="K13">
            <v>258865547.74999997</v>
          </cell>
          <cell r="L13">
            <v>389206.65</v>
          </cell>
          <cell r="N13" t="str">
            <v>ALPHA</v>
          </cell>
          <cell r="O13">
            <v>-4802392.8</v>
          </cell>
          <cell r="P13">
            <v>-155366.54999999999</v>
          </cell>
          <cell r="Q13">
            <v>4957759.3499999996</v>
          </cell>
          <cell r="S13">
            <v>2223497.17</v>
          </cell>
          <cell r="T13">
            <v>1888140.35</v>
          </cell>
          <cell r="U13">
            <v>4111637.52</v>
          </cell>
        </row>
        <row r="14">
          <cell r="A14" t="str">
            <v>ALPREV</v>
          </cell>
          <cell r="B14">
            <v>33152629.600000001</v>
          </cell>
          <cell r="C14">
            <v>63606535.490000002</v>
          </cell>
          <cell r="F14">
            <v>33038182.559999999</v>
          </cell>
          <cell r="H14">
            <v>30810462.120000001</v>
          </cell>
          <cell r="I14">
            <v>1776751.42</v>
          </cell>
          <cell r="K14">
            <v>162384561.19</v>
          </cell>
          <cell r="L14">
            <v>0</v>
          </cell>
          <cell r="N14" t="str">
            <v>ALPREV</v>
          </cell>
          <cell r="Q14">
            <v>0</v>
          </cell>
          <cell r="S14">
            <v>30810462.120000001</v>
          </cell>
          <cell r="T14">
            <v>1776751.42</v>
          </cell>
          <cell r="U14">
            <v>32587213.539999999</v>
          </cell>
        </row>
        <row r="15">
          <cell r="A15" t="str">
            <v>ANABBPREV</v>
          </cell>
          <cell r="B15">
            <v>2098451.41</v>
          </cell>
          <cell r="C15">
            <v>75008264.939999998</v>
          </cell>
          <cell r="D15">
            <v>-1704256.75</v>
          </cell>
          <cell r="F15">
            <v>1283732.3400000001</v>
          </cell>
          <cell r="H15">
            <v>1027234.55</v>
          </cell>
          <cell r="I15">
            <v>238394.63</v>
          </cell>
          <cell r="J15">
            <v>-10943999.4</v>
          </cell>
          <cell r="K15">
            <v>67007821.719999991</v>
          </cell>
          <cell r="L15">
            <v>10943999.4</v>
          </cell>
          <cell r="N15" t="str">
            <v>ANABBPREV</v>
          </cell>
          <cell r="O15">
            <v>-1704256.75</v>
          </cell>
          <cell r="Q15">
            <v>1704256.75</v>
          </cell>
          <cell r="S15">
            <v>1027234.55</v>
          </cell>
          <cell r="T15">
            <v>238394.63</v>
          </cell>
          <cell r="U15">
            <v>1265629.1800000002</v>
          </cell>
        </row>
        <row r="16">
          <cell r="A16" t="str">
            <v>APCDPREV</v>
          </cell>
          <cell r="B16">
            <v>1100426.44</v>
          </cell>
          <cell r="C16">
            <v>27719263.34</v>
          </cell>
          <cell r="D16">
            <v>-66199.600000000006</v>
          </cell>
          <cell r="F16">
            <v>1100426.44</v>
          </cell>
          <cell r="H16">
            <v>804931.87</v>
          </cell>
          <cell r="J16">
            <v>-2046558.68</v>
          </cell>
          <cell r="K16">
            <v>28612289.810000002</v>
          </cell>
          <cell r="L16">
            <v>2046558.68</v>
          </cell>
          <cell r="N16" t="str">
            <v>APCDPREV</v>
          </cell>
          <cell r="O16">
            <v>-66199.600000000006</v>
          </cell>
          <cell r="Q16">
            <v>66199.600000000006</v>
          </cell>
          <cell r="S16">
            <v>804931.87</v>
          </cell>
          <cell r="U16">
            <v>804931.87</v>
          </cell>
        </row>
        <row r="17">
          <cell r="A17" t="str">
            <v>AVONPREV</v>
          </cell>
          <cell r="B17">
            <v>6049936.6200000001</v>
          </cell>
          <cell r="C17">
            <v>283901734.11000001</v>
          </cell>
          <cell r="D17">
            <v>-2844518.88</v>
          </cell>
          <cell r="E17">
            <v>-1117362.4099999999</v>
          </cell>
          <cell r="F17">
            <v>6048537.7699999996</v>
          </cell>
          <cell r="H17">
            <v>2641823.46</v>
          </cell>
          <cell r="I17">
            <v>2963753.7</v>
          </cell>
          <cell r="J17">
            <v>-17012591.359999999</v>
          </cell>
          <cell r="K17">
            <v>280631313.00999993</v>
          </cell>
          <cell r="L17">
            <v>17012591.359999999</v>
          </cell>
          <cell r="N17" t="str">
            <v>AVONPREV</v>
          </cell>
          <cell r="O17">
            <v>-2844518.88</v>
          </cell>
          <cell r="P17">
            <v>-1117362.4099999999</v>
          </cell>
          <cell r="Q17">
            <v>3961881.29</v>
          </cell>
          <cell r="S17">
            <v>2641823.46</v>
          </cell>
          <cell r="T17">
            <v>2963753.7</v>
          </cell>
          <cell r="U17">
            <v>5605577.1600000001</v>
          </cell>
        </row>
        <row r="18">
          <cell r="A18" t="str">
            <v>BANDEPREV</v>
          </cell>
          <cell r="B18">
            <v>8276645.7300000004</v>
          </cell>
          <cell r="C18">
            <v>2315413425.3899999</v>
          </cell>
          <cell r="D18">
            <v>-79020419.510000005</v>
          </cell>
          <cell r="E18">
            <v>-711329.46</v>
          </cell>
          <cell r="F18">
            <v>6098918.3899999997</v>
          </cell>
          <cell r="H18">
            <v>5964417.1900000004</v>
          </cell>
          <cell r="I18">
            <v>80628.11</v>
          </cell>
          <cell r="K18">
            <v>2256102285.8399997</v>
          </cell>
          <cell r="L18">
            <v>0</v>
          </cell>
          <cell r="N18" t="str">
            <v>BANDEPREV</v>
          </cell>
          <cell r="O18">
            <v>-79020419.510000005</v>
          </cell>
          <cell r="P18">
            <v>-711329.46</v>
          </cell>
          <cell r="Q18">
            <v>79731748.969999999</v>
          </cell>
          <cell r="S18">
            <v>5964417.1900000004</v>
          </cell>
          <cell r="T18">
            <v>80628.11</v>
          </cell>
          <cell r="U18">
            <v>6045045.3000000007</v>
          </cell>
        </row>
        <row r="19">
          <cell r="A19" t="str">
            <v>BANESES</v>
          </cell>
          <cell r="B19">
            <v>22695239.050000001</v>
          </cell>
          <cell r="C19">
            <v>2259740924.3699999</v>
          </cell>
          <cell r="D19">
            <v>-76658981.620000005</v>
          </cell>
          <cell r="E19">
            <v>-3987596.32</v>
          </cell>
          <cell r="F19">
            <v>22622794.07</v>
          </cell>
          <cell r="H19">
            <v>14781350.16</v>
          </cell>
          <cell r="I19">
            <v>6314123.6299999999</v>
          </cell>
          <cell r="J19">
            <v>-4817090.66</v>
          </cell>
          <cell r="K19">
            <v>2240690762.6800003</v>
          </cell>
          <cell r="L19">
            <v>4817090.66</v>
          </cell>
          <cell r="N19" t="str">
            <v>BANESES</v>
          </cell>
          <cell r="O19">
            <v>-76658981.620000005</v>
          </cell>
          <cell r="P19">
            <v>-3987596.32</v>
          </cell>
          <cell r="Q19">
            <v>80646577.939999998</v>
          </cell>
          <cell r="S19">
            <v>14781350.16</v>
          </cell>
          <cell r="T19">
            <v>6314123.6299999999</v>
          </cell>
          <cell r="U19">
            <v>21095473.789999999</v>
          </cell>
        </row>
        <row r="20">
          <cell r="A20" t="str">
            <v>BANESPREV</v>
          </cell>
          <cell r="B20">
            <v>145526469.72</v>
          </cell>
          <cell r="C20">
            <v>28636697949.27</v>
          </cell>
          <cell r="D20">
            <v>-1141935647.49</v>
          </cell>
          <cell r="E20">
            <v>-28992224.93</v>
          </cell>
          <cell r="F20">
            <v>68246968.980000004</v>
          </cell>
          <cell r="H20">
            <v>40349468.020000003</v>
          </cell>
          <cell r="I20">
            <v>26722213.710000001</v>
          </cell>
          <cell r="J20">
            <v>-14145079.439999999</v>
          </cell>
          <cell r="K20">
            <v>27732470117.84</v>
          </cell>
          <cell r="L20">
            <v>14145079.439999999</v>
          </cell>
          <cell r="N20" t="str">
            <v>BANESPREV</v>
          </cell>
          <cell r="O20">
            <v>-1141935647.49</v>
          </cell>
          <cell r="P20">
            <v>-28992224.93</v>
          </cell>
          <cell r="Q20">
            <v>1170927872.4200001</v>
          </cell>
          <cell r="S20">
            <v>40349468.020000003</v>
          </cell>
          <cell r="T20">
            <v>26722213.710000001</v>
          </cell>
          <cell r="U20">
            <v>67071681.730000004</v>
          </cell>
        </row>
        <row r="21">
          <cell r="A21" t="str">
            <v>BANRISUL/FBSS</v>
          </cell>
          <cell r="B21">
            <v>150197254.36000001</v>
          </cell>
          <cell r="C21">
            <v>6718496614</v>
          </cell>
          <cell r="D21">
            <v>-242081236.81999999</v>
          </cell>
          <cell r="E21">
            <v>-382445.47</v>
          </cell>
          <cell r="F21">
            <v>112128003.40000001</v>
          </cell>
          <cell r="H21">
            <v>75238803.480000004</v>
          </cell>
          <cell r="I21">
            <v>36640352.560000002</v>
          </cell>
          <cell r="J21">
            <v>-11420971.1</v>
          </cell>
          <cell r="K21">
            <v>6838816374.4099989</v>
          </cell>
          <cell r="L21">
            <v>11420971.1</v>
          </cell>
          <cell r="N21" t="str">
            <v>BANRISUL/FBSS</v>
          </cell>
          <cell r="O21">
            <v>-242081236.81999999</v>
          </cell>
          <cell r="P21">
            <v>-382445.47</v>
          </cell>
          <cell r="Q21">
            <v>242463682.28999999</v>
          </cell>
          <cell r="S21">
            <v>75238803.480000004</v>
          </cell>
          <cell r="T21">
            <v>36640352.560000002</v>
          </cell>
          <cell r="U21">
            <v>111879156.04000001</v>
          </cell>
        </row>
        <row r="22">
          <cell r="A22" t="str">
            <v>BASES</v>
          </cell>
          <cell r="B22">
            <v>4505566.05</v>
          </cell>
          <cell r="C22">
            <v>1008265223.22</v>
          </cell>
          <cell r="D22">
            <v>-44353860.93</v>
          </cell>
          <cell r="E22">
            <v>-1444249.31</v>
          </cell>
          <cell r="F22">
            <v>3669425.41</v>
          </cell>
          <cell r="H22">
            <v>2354058.79</v>
          </cell>
          <cell r="I22">
            <v>1172588.73</v>
          </cell>
          <cell r="J22">
            <v>-1343185.82</v>
          </cell>
          <cell r="K22">
            <v>972825566.13999999</v>
          </cell>
          <cell r="L22">
            <v>1343185.82</v>
          </cell>
          <cell r="N22" t="str">
            <v>BASES</v>
          </cell>
          <cell r="O22">
            <v>-44353860.93</v>
          </cell>
          <cell r="P22">
            <v>-1444249.31</v>
          </cell>
          <cell r="Q22">
            <v>45798110.240000002</v>
          </cell>
          <cell r="S22">
            <v>2354058.79</v>
          </cell>
          <cell r="T22">
            <v>1172588.73</v>
          </cell>
          <cell r="U22">
            <v>3526647.52</v>
          </cell>
        </row>
        <row r="23">
          <cell r="A23" t="str">
            <v>BASF PC</v>
          </cell>
          <cell r="B23">
            <v>45159522</v>
          </cell>
          <cell r="C23">
            <v>1920114378.95</v>
          </cell>
          <cell r="D23">
            <v>-35341863.149999999</v>
          </cell>
          <cell r="E23">
            <v>-3586845.15</v>
          </cell>
          <cell r="F23">
            <v>43480489.399999999</v>
          </cell>
          <cell r="H23">
            <v>23171094.739999998</v>
          </cell>
          <cell r="I23">
            <v>19576157.379999999</v>
          </cell>
          <cell r="J23">
            <v>-14269451.23</v>
          </cell>
          <cell r="K23">
            <v>1998303482.9400001</v>
          </cell>
          <cell r="L23">
            <v>14269451.23</v>
          </cell>
          <cell r="N23" t="str">
            <v>BASF PC</v>
          </cell>
          <cell r="O23">
            <v>-35341863.149999999</v>
          </cell>
          <cell r="P23">
            <v>-3586845.15</v>
          </cell>
          <cell r="Q23">
            <v>38928708.299999997</v>
          </cell>
          <cell r="S23">
            <v>23171094.739999998</v>
          </cell>
          <cell r="T23">
            <v>19576157.379999999</v>
          </cell>
          <cell r="U23">
            <v>42747252.119999997</v>
          </cell>
        </row>
        <row r="24">
          <cell r="A24" t="str">
            <v>BB PREVIDENCIA</v>
          </cell>
          <cell r="B24">
            <v>278183443.12</v>
          </cell>
          <cell r="C24">
            <v>8618151091.1900005</v>
          </cell>
          <cell r="D24">
            <v>-167143437.61000001</v>
          </cell>
          <cell r="E24">
            <v>-10116148.35</v>
          </cell>
          <cell r="F24">
            <v>218140645.94999999</v>
          </cell>
          <cell r="G24">
            <v>4388431.99</v>
          </cell>
          <cell r="H24">
            <v>94634693</v>
          </cell>
          <cell r="I24">
            <v>108937994.86</v>
          </cell>
          <cell r="J24">
            <v>-86210629.25</v>
          </cell>
          <cell r="K24">
            <v>9058966084.9000015</v>
          </cell>
          <cell r="L24">
            <v>86210629.25</v>
          </cell>
          <cell r="N24" t="str">
            <v>BB PREVIDENCIA</v>
          </cell>
          <cell r="O24">
            <v>-167143437.61000001</v>
          </cell>
          <cell r="P24">
            <v>-10116148.35</v>
          </cell>
          <cell r="Q24">
            <v>177259585.96000001</v>
          </cell>
          <cell r="R24">
            <v>4388431.99</v>
          </cell>
          <cell r="S24">
            <v>94634693</v>
          </cell>
          <cell r="T24">
            <v>108937994.86</v>
          </cell>
          <cell r="U24">
            <v>207961119.84999999</v>
          </cell>
        </row>
        <row r="25">
          <cell r="A25" t="str">
            <v>BOSCHPREV</v>
          </cell>
          <cell r="B25">
            <v>6121675.5300000003</v>
          </cell>
          <cell r="C25">
            <v>45046926.170000002</v>
          </cell>
          <cell r="F25">
            <v>5887307.8300000001</v>
          </cell>
          <cell r="H25">
            <v>4254890.6500000004</v>
          </cell>
          <cell r="I25">
            <v>1616672.92</v>
          </cell>
          <cell r="J25">
            <v>-293163.74</v>
          </cell>
          <cell r="K25">
            <v>62634309.359999999</v>
          </cell>
          <cell r="L25">
            <v>293163.74</v>
          </cell>
          <cell r="N25" t="str">
            <v>BOSCHPREV</v>
          </cell>
          <cell r="Q25">
            <v>0</v>
          </cell>
          <cell r="S25">
            <v>4254890.6500000004</v>
          </cell>
          <cell r="T25">
            <v>1616672.92</v>
          </cell>
          <cell r="U25">
            <v>5871563.5700000003</v>
          </cell>
        </row>
        <row r="26">
          <cell r="A26" t="str">
            <v>BOTICARIO PREV</v>
          </cell>
          <cell r="B26">
            <v>32679424.370000001</v>
          </cell>
          <cell r="C26">
            <v>507755073.19</v>
          </cell>
          <cell r="D26">
            <v>-1023321.73</v>
          </cell>
          <cell r="E26">
            <v>-7401.6</v>
          </cell>
          <cell r="F26">
            <v>31753071.300000001</v>
          </cell>
          <cell r="H26">
            <v>22440777.649999999</v>
          </cell>
          <cell r="I26">
            <v>8537461</v>
          </cell>
          <cell r="J26">
            <v>-6731033.1100000003</v>
          </cell>
          <cell r="K26">
            <v>595404051.06999981</v>
          </cell>
          <cell r="L26">
            <v>6731033.1100000003</v>
          </cell>
          <cell r="N26" t="str">
            <v>BOTICARIO PREV</v>
          </cell>
          <cell r="O26">
            <v>-1023321.73</v>
          </cell>
          <cell r="P26">
            <v>-7401.6</v>
          </cell>
          <cell r="Q26">
            <v>1030723.33</v>
          </cell>
          <cell r="S26">
            <v>22440777.649999999</v>
          </cell>
          <cell r="T26">
            <v>8537461</v>
          </cell>
          <cell r="U26">
            <v>30978238.649999999</v>
          </cell>
        </row>
        <row r="27">
          <cell r="A27" t="str">
            <v>BRASILETROS</v>
          </cell>
          <cell r="B27">
            <v>25511639.109999999</v>
          </cell>
          <cell r="C27">
            <v>1561489702.5999999</v>
          </cell>
          <cell r="D27">
            <v>-62328979.950000003</v>
          </cell>
          <cell r="E27">
            <v>-229147.76</v>
          </cell>
          <cell r="F27">
            <v>11180312.35</v>
          </cell>
          <cell r="H27">
            <v>4543156.62</v>
          </cell>
          <cell r="I27">
            <v>5578775.0899999999</v>
          </cell>
          <cell r="J27">
            <v>-1041958.02</v>
          </cell>
          <cell r="K27">
            <v>1544703500.0399995</v>
          </cell>
          <cell r="L27">
            <v>1041958.02</v>
          </cell>
          <cell r="N27" t="str">
            <v>BRASILETROS</v>
          </cell>
          <cell r="O27">
            <v>-62328979.950000003</v>
          </cell>
          <cell r="P27">
            <v>-229147.76</v>
          </cell>
          <cell r="Q27">
            <v>62558127.710000001</v>
          </cell>
          <cell r="S27">
            <v>4543156.62</v>
          </cell>
          <cell r="T27">
            <v>5578775.0899999999</v>
          </cell>
          <cell r="U27">
            <v>10121931.710000001</v>
          </cell>
        </row>
        <row r="28">
          <cell r="A28" t="str">
            <v>BRASLIGHT</v>
          </cell>
          <cell r="B28">
            <v>15079423.449999999</v>
          </cell>
          <cell r="C28">
            <v>3557401036.6700001</v>
          </cell>
          <cell r="D28">
            <v>-163247436.83000001</v>
          </cell>
          <cell r="E28">
            <v>-630348.42000000004</v>
          </cell>
          <cell r="F28">
            <v>15063473.98</v>
          </cell>
          <cell r="H28">
            <v>9490083.8000000007</v>
          </cell>
          <cell r="I28">
            <v>4657755.91</v>
          </cell>
          <cell r="J28">
            <v>-21826172.989999998</v>
          </cell>
          <cell r="K28">
            <v>3415987815.5700002</v>
          </cell>
          <cell r="L28">
            <v>21826172.989999998</v>
          </cell>
          <cell r="N28" t="str">
            <v>BRASLIGHT</v>
          </cell>
          <cell r="O28">
            <v>-163247436.83000001</v>
          </cell>
          <cell r="P28">
            <v>-630348.42000000004</v>
          </cell>
          <cell r="Q28">
            <v>163877785.25</v>
          </cell>
          <cell r="S28">
            <v>9490083.8000000007</v>
          </cell>
          <cell r="T28">
            <v>4657755.91</v>
          </cell>
          <cell r="U28">
            <v>14147839.710000001</v>
          </cell>
        </row>
        <row r="29">
          <cell r="A29" t="str">
            <v>BRF PREVIDÊNCIA</v>
          </cell>
          <cell r="B29">
            <v>37772645.780000001</v>
          </cell>
          <cell r="C29">
            <v>4467481609.3699999</v>
          </cell>
          <cell r="D29">
            <v>-109967600.56</v>
          </cell>
          <cell r="E29">
            <v>-1145859.22</v>
          </cell>
          <cell r="F29">
            <v>37327032.219999999</v>
          </cell>
          <cell r="H29">
            <v>18708230.760000002</v>
          </cell>
          <cell r="I29">
            <v>15988643.220000001</v>
          </cell>
          <cell r="J29">
            <v>-43274641.920000002</v>
          </cell>
          <cell r="K29">
            <v>4422890059.6499996</v>
          </cell>
          <cell r="L29">
            <v>43274641.920000002</v>
          </cell>
          <cell r="N29" t="str">
            <v>BRF PREVIDÊNCIA</v>
          </cell>
          <cell r="O29">
            <v>-109967600.56</v>
          </cell>
          <cell r="P29">
            <v>-1145859.22</v>
          </cell>
          <cell r="Q29">
            <v>111113459.78</v>
          </cell>
          <cell r="S29">
            <v>18708230.760000002</v>
          </cell>
          <cell r="T29">
            <v>15988643.220000001</v>
          </cell>
          <cell r="U29">
            <v>34696873.980000004</v>
          </cell>
        </row>
        <row r="30">
          <cell r="A30" t="str">
            <v>BUNGEPREV</v>
          </cell>
          <cell r="B30">
            <v>14603611.84</v>
          </cell>
          <cell r="C30">
            <v>640808247.26999998</v>
          </cell>
          <cell r="D30">
            <v>-11970291.390000001</v>
          </cell>
          <cell r="E30">
            <v>-494150.87</v>
          </cell>
          <cell r="F30">
            <v>13641098.43</v>
          </cell>
          <cell r="H30">
            <v>6344547.5099999998</v>
          </cell>
          <cell r="I30">
            <v>6451884.0700000003</v>
          </cell>
          <cell r="J30">
            <v>-686990.58</v>
          </cell>
          <cell r="K30">
            <v>668697956.27999997</v>
          </cell>
          <cell r="L30">
            <v>686990.58</v>
          </cell>
          <cell r="N30" t="str">
            <v>BUNGEPREV</v>
          </cell>
          <cell r="O30">
            <v>-11970291.390000001</v>
          </cell>
          <cell r="P30">
            <v>-494150.87</v>
          </cell>
          <cell r="Q30">
            <v>12464442.26</v>
          </cell>
          <cell r="S30">
            <v>6344547.5099999998</v>
          </cell>
          <cell r="T30">
            <v>6451884.0700000003</v>
          </cell>
          <cell r="U30">
            <v>12796431.58</v>
          </cell>
        </row>
        <row r="31">
          <cell r="A31" t="str">
            <v>CABEC</v>
          </cell>
          <cell r="B31">
            <v>17436219.07</v>
          </cell>
          <cell r="C31">
            <v>502473116.76999998</v>
          </cell>
          <cell r="D31">
            <v>-27995871.059999999</v>
          </cell>
          <cell r="E31">
            <v>-919490.67</v>
          </cell>
          <cell r="F31">
            <v>10645797.109999999</v>
          </cell>
          <cell r="H31">
            <v>7130395.25</v>
          </cell>
          <cell r="I31">
            <v>3005214.34</v>
          </cell>
          <cell r="K31">
            <v>511775380.80999994</v>
          </cell>
          <cell r="L31">
            <v>0</v>
          </cell>
          <cell r="N31" t="str">
            <v>CABEC</v>
          </cell>
          <cell r="O31">
            <v>-27995871.059999999</v>
          </cell>
          <cell r="P31">
            <v>-919490.67</v>
          </cell>
          <cell r="Q31">
            <v>28915361.73</v>
          </cell>
          <cell r="S31">
            <v>7130395.25</v>
          </cell>
          <cell r="T31">
            <v>3005214.34</v>
          </cell>
          <cell r="U31">
            <v>10135609.59</v>
          </cell>
        </row>
        <row r="32">
          <cell r="A32" t="str">
            <v>CAEMI</v>
          </cell>
          <cell r="C32">
            <v>56269364.170000002</v>
          </cell>
          <cell r="K32">
            <v>56269364.170000002</v>
          </cell>
          <cell r="L32">
            <v>0</v>
          </cell>
          <cell r="N32" t="str">
            <v>CAEMI</v>
          </cell>
          <cell r="Q32">
            <v>0</v>
          </cell>
          <cell r="U32">
            <v>0</v>
          </cell>
        </row>
        <row r="33">
          <cell r="A33" t="str">
            <v>CAGEPREV</v>
          </cell>
          <cell r="B33">
            <v>9447717.9800000004</v>
          </cell>
          <cell r="C33">
            <v>327462893.68000001</v>
          </cell>
          <cell r="D33">
            <v>-4615593.16</v>
          </cell>
          <cell r="E33">
            <v>-153200.29</v>
          </cell>
          <cell r="F33">
            <v>9328611.7699999996</v>
          </cell>
          <cell r="H33">
            <v>4350296.13</v>
          </cell>
          <cell r="I33">
            <v>3453036.83</v>
          </cell>
          <cell r="J33">
            <v>-203330.8</v>
          </cell>
          <cell r="K33">
            <v>349070432.13999993</v>
          </cell>
          <cell r="L33">
            <v>203330.8</v>
          </cell>
          <cell r="N33" t="str">
            <v>CAGEPREV</v>
          </cell>
          <cell r="O33">
            <v>-4615593.16</v>
          </cell>
          <cell r="P33">
            <v>-153200.29</v>
          </cell>
          <cell r="Q33">
            <v>4768793.45</v>
          </cell>
          <cell r="S33">
            <v>4350296.13</v>
          </cell>
          <cell r="T33">
            <v>3453036.83</v>
          </cell>
          <cell r="U33">
            <v>7803332.96</v>
          </cell>
        </row>
        <row r="34">
          <cell r="A34" t="str">
            <v>CAPAF</v>
          </cell>
          <cell r="B34">
            <v>37441808.07</v>
          </cell>
          <cell r="C34">
            <v>163605002.65000001</v>
          </cell>
          <cell r="D34">
            <v>-35368689.920000002</v>
          </cell>
          <cell r="E34">
            <v>-2081500</v>
          </cell>
          <cell r="F34">
            <v>36915743.049999997</v>
          </cell>
          <cell r="H34">
            <v>4925022.95</v>
          </cell>
          <cell r="I34">
            <v>1379180.95</v>
          </cell>
          <cell r="K34">
            <v>206816567.75</v>
          </cell>
          <cell r="L34">
            <v>0</v>
          </cell>
          <cell r="N34" t="str">
            <v>CAPAF</v>
          </cell>
          <cell r="O34">
            <v>-35368689.920000002</v>
          </cell>
          <cell r="P34">
            <v>-2081500</v>
          </cell>
          <cell r="Q34">
            <v>37450189.920000002</v>
          </cell>
          <cell r="S34">
            <v>4925022.95</v>
          </cell>
          <cell r="T34">
            <v>1379180.95</v>
          </cell>
          <cell r="U34">
            <v>6304203.9000000004</v>
          </cell>
        </row>
        <row r="35">
          <cell r="A35" t="str">
            <v>CAPEF</v>
          </cell>
          <cell r="B35">
            <v>178849855.21000001</v>
          </cell>
          <cell r="C35">
            <v>6635317831.6999998</v>
          </cell>
          <cell r="D35">
            <v>-274731874.41000003</v>
          </cell>
          <cell r="E35">
            <v>-3145400.76</v>
          </cell>
          <cell r="F35">
            <v>178668304.53999999</v>
          </cell>
          <cell r="H35">
            <v>89453011.620000005</v>
          </cell>
          <cell r="I35">
            <v>89046530.170000002</v>
          </cell>
          <cell r="J35">
            <v>-703940.83</v>
          </cell>
          <cell r="K35">
            <v>6892754317.2399998</v>
          </cell>
          <cell r="L35">
            <v>703940.83</v>
          </cell>
          <cell r="N35" t="str">
            <v>CAPEF</v>
          </cell>
          <cell r="O35">
            <v>-274731874.41000003</v>
          </cell>
          <cell r="P35">
            <v>-3145400.76</v>
          </cell>
          <cell r="Q35">
            <v>277877275.17000002</v>
          </cell>
          <cell r="S35">
            <v>89453011.620000005</v>
          </cell>
          <cell r="T35">
            <v>89046530.170000002</v>
          </cell>
          <cell r="U35">
            <v>178499541.79000002</v>
          </cell>
        </row>
        <row r="36">
          <cell r="A36" t="str">
            <v>CAPESESP</v>
          </cell>
          <cell r="B36">
            <v>5976203.7599999998</v>
          </cell>
          <cell r="C36">
            <v>695802800.16999996</v>
          </cell>
          <cell r="D36">
            <v>-7599923.8499999996</v>
          </cell>
          <cell r="E36">
            <v>-6644533.79</v>
          </cell>
          <cell r="F36">
            <v>5737429.3499999996</v>
          </cell>
          <cell r="H36">
            <v>3678255.25</v>
          </cell>
          <cell r="I36">
            <v>708398.11</v>
          </cell>
          <cell r="J36">
            <v>-3848444.64</v>
          </cell>
          <cell r="K36">
            <v>693810184.36000001</v>
          </cell>
          <cell r="L36">
            <v>3848444.64</v>
          </cell>
          <cell r="N36" t="str">
            <v>CAPESESP</v>
          </cell>
          <cell r="O36">
            <v>-7599923.8499999996</v>
          </cell>
          <cell r="P36">
            <v>-6644533.79</v>
          </cell>
          <cell r="Q36">
            <v>14244457.640000001</v>
          </cell>
          <cell r="S36">
            <v>3678255.25</v>
          </cell>
          <cell r="T36">
            <v>708398.11</v>
          </cell>
          <cell r="U36">
            <v>4386653.3600000003</v>
          </cell>
        </row>
        <row r="37">
          <cell r="A37" t="str">
            <v>CAPITAL PREV</v>
          </cell>
          <cell r="B37">
            <v>10787606.92</v>
          </cell>
          <cell r="C37">
            <v>524454150.86000001</v>
          </cell>
          <cell r="D37">
            <v>-16990417.23</v>
          </cell>
          <cell r="E37">
            <v>-152660.14000000001</v>
          </cell>
          <cell r="F37">
            <v>10257672.550000001</v>
          </cell>
          <cell r="H37">
            <v>5767753.9699999997</v>
          </cell>
          <cell r="I37">
            <v>3249812.11</v>
          </cell>
          <cell r="J37">
            <v>-142445.57999999999</v>
          </cell>
          <cell r="K37">
            <v>537231473.46000004</v>
          </cell>
          <cell r="L37">
            <v>142445.57999999999</v>
          </cell>
          <cell r="N37" t="str">
            <v>CAPITAL PREV</v>
          </cell>
          <cell r="O37">
            <v>-16990417.23</v>
          </cell>
          <cell r="P37">
            <v>-152660.14000000001</v>
          </cell>
          <cell r="Q37">
            <v>17143077.370000001</v>
          </cell>
          <cell r="S37">
            <v>5767753.9699999997</v>
          </cell>
          <cell r="T37">
            <v>3249812.11</v>
          </cell>
          <cell r="U37">
            <v>9017566.0800000001</v>
          </cell>
        </row>
        <row r="38">
          <cell r="A38" t="str">
            <v>CARBOPREV</v>
          </cell>
          <cell r="B38">
            <v>4788394.45</v>
          </cell>
          <cell r="C38">
            <v>271872448.06</v>
          </cell>
          <cell r="D38">
            <v>-7007208.75</v>
          </cell>
          <cell r="E38">
            <v>-57058.92</v>
          </cell>
          <cell r="F38">
            <v>4780054.6900000004</v>
          </cell>
          <cell r="H38">
            <v>2430695.34</v>
          </cell>
          <cell r="I38">
            <v>2325411.6</v>
          </cell>
          <cell r="J38">
            <v>-352577.57</v>
          </cell>
          <cell r="K38">
            <v>278780158.89999998</v>
          </cell>
          <cell r="L38">
            <v>352577.57</v>
          </cell>
          <cell r="N38" t="str">
            <v>CARBOPREV</v>
          </cell>
          <cell r="O38">
            <v>-7007208.75</v>
          </cell>
          <cell r="P38">
            <v>-57058.92</v>
          </cell>
          <cell r="Q38">
            <v>7064267.6699999999</v>
          </cell>
          <cell r="S38">
            <v>2430695.34</v>
          </cell>
          <cell r="T38">
            <v>2325411.6</v>
          </cell>
          <cell r="U38">
            <v>4756106.9399999995</v>
          </cell>
        </row>
        <row r="39">
          <cell r="A39" t="str">
            <v>CARGILLPREV</v>
          </cell>
          <cell r="B39">
            <v>48901608.719999999</v>
          </cell>
          <cell r="C39">
            <v>1770686629.1600001</v>
          </cell>
          <cell r="D39">
            <v>-31335528.75</v>
          </cell>
          <cell r="E39">
            <v>-349103.77</v>
          </cell>
          <cell r="F39">
            <v>48131861.93</v>
          </cell>
          <cell r="H39">
            <v>19253899.489999998</v>
          </cell>
          <cell r="I39">
            <v>26401249.98</v>
          </cell>
          <cell r="J39">
            <v>-13845191.26</v>
          </cell>
          <cell r="K39">
            <v>1867845425.5000002</v>
          </cell>
          <cell r="L39">
            <v>13845191.26</v>
          </cell>
          <cell r="N39" t="str">
            <v>CARGILLPREV</v>
          </cell>
          <cell r="O39">
            <v>-31335528.75</v>
          </cell>
          <cell r="P39">
            <v>-349103.77</v>
          </cell>
          <cell r="Q39">
            <v>31684632.52</v>
          </cell>
          <cell r="S39">
            <v>19253899.489999998</v>
          </cell>
          <cell r="T39">
            <v>26401249.98</v>
          </cell>
          <cell r="U39">
            <v>45655149.469999999</v>
          </cell>
        </row>
        <row r="40">
          <cell r="A40" t="str">
            <v>CARREFOURPREV</v>
          </cell>
          <cell r="B40">
            <v>16247349.630000001</v>
          </cell>
          <cell r="C40">
            <v>593928655.57000005</v>
          </cell>
          <cell r="D40">
            <v>-12132796.48</v>
          </cell>
          <cell r="E40">
            <v>-1707992.23</v>
          </cell>
          <cell r="F40">
            <v>16232403.93</v>
          </cell>
          <cell r="H40">
            <v>8644914.6400000006</v>
          </cell>
          <cell r="I40">
            <v>6790380.0199999996</v>
          </cell>
          <cell r="J40">
            <v>-1937462.2</v>
          </cell>
          <cell r="K40">
            <v>626065452.87999988</v>
          </cell>
          <cell r="L40">
            <v>1937462.2</v>
          </cell>
          <cell r="N40" t="str">
            <v>CARREFOURPREV</v>
          </cell>
          <cell r="O40">
            <v>-12132796.48</v>
          </cell>
          <cell r="P40">
            <v>-1707992.23</v>
          </cell>
          <cell r="Q40">
            <v>13840788.710000001</v>
          </cell>
          <cell r="S40">
            <v>8644914.6400000006</v>
          </cell>
          <cell r="T40">
            <v>6790380.0199999996</v>
          </cell>
          <cell r="U40">
            <v>15435294.66</v>
          </cell>
        </row>
        <row r="41">
          <cell r="A41" t="str">
            <v>CARTAPREV</v>
          </cell>
          <cell r="C41">
            <v>193415.56</v>
          </cell>
          <cell r="K41">
            <v>193415.56</v>
          </cell>
          <cell r="L41">
            <v>0</v>
          </cell>
          <cell r="N41" t="str">
            <v>CARTAPREV</v>
          </cell>
          <cell r="Q41">
            <v>0</v>
          </cell>
          <cell r="U41">
            <v>0</v>
          </cell>
        </row>
        <row r="42">
          <cell r="A42" t="str">
            <v>CASANPREV</v>
          </cell>
          <cell r="B42">
            <v>5137181.83</v>
          </cell>
          <cell r="C42">
            <v>356948104.51999998</v>
          </cell>
          <cell r="D42">
            <v>-10775943.970000001</v>
          </cell>
          <cell r="E42">
            <v>0</v>
          </cell>
          <cell r="F42">
            <v>5128163.43</v>
          </cell>
          <cell r="H42">
            <v>2629726.1800000002</v>
          </cell>
          <cell r="I42">
            <v>2305050.38</v>
          </cell>
          <cell r="J42">
            <v>-132263.87</v>
          </cell>
          <cell r="K42">
            <v>361240018.49999994</v>
          </cell>
          <cell r="L42">
            <v>132263.87</v>
          </cell>
          <cell r="N42" t="str">
            <v>CASANPREV</v>
          </cell>
          <cell r="O42">
            <v>-10775943.970000001</v>
          </cell>
          <cell r="P42">
            <v>0</v>
          </cell>
          <cell r="Q42">
            <v>10775943.970000001</v>
          </cell>
          <cell r="S42">
            <v>2629726.1800000002</v>
          </cell>
          <cell r="T42">
            <v>2305050.38</v>
          </cell>
          <cell r="U42">
            <v>4934776.5600000005</v>
          </cell>
        </row>
        <row r="43">
          <cell r="A43" t="str">
            <v>CASFAM</v>
          </cell>
          <cell r="B43">
            <v>16264568.039999999</v>
          </cell>
          <cell r="C43">
            <v>580850194.80999994</v>
          </cell>
          <cell r="D43">
            <v>-9287494.6300000008</v>
          </cell>
          <cell r="E43">
            <v>-558708.93999999994</v>
          </cell>
          <cell r="F43">
            <v>16261373.18</v>
          </cell>
          <cell r="H43">
            <v>9265633.0099999998</v>
          </cell>
          <cell r="I43">
            <v>4236154.5</v>
          </cell>
          <cell r="J43">
            <v>-8908185.1199999992</v>
          </cell>
          <cell r="K43">
            <v>608123534.84999979</v>
          </cell>
          <cell r="L43">
            <v>8908185.1199999992</v>
          </cell>
          <cell r="N43" t="str">
            <v>CASFAM</v>
          </cell>
          <cell r="O43">
            <v>-9287494.6300000008</v>
          </cell>
          <cell r="P43">
            <v>-558708.93999999994</v>
          </cell>
          <cell r="Q43">
            <v>9846203.5700000003</v>
          </cell>
          <cell r="S43">
            <v>9265633.0099999998</v>
          </cell>
          <cell r="T43">
            <v>4236154.5</v>
          </cell>
          <cell r="U43">
            <v>13501787.51</v>
          </cell>
        </row>
        <row r="44">
          <cell r="A44" t="str">
            <v>CAVA</v>
          </cell>
          <cell r="B44">
            <v>1718995.79</v>
          </cell>
          <cell r="C44">
            <v>58302181.539999999</v>
          </cell>
          <cell r="D44">
            <v>-2846699.87</v>
          </cell>
          <cell r="E44">
            <v>-103065.42</v>
          </cell>
          <cell r="F44">
            <v>1085123.58</v>
          </cell>
          <cell r="H44">
            <v>119136.13</v>
          </cell>
          <cell r="I44">
            <v>965987.45</v>
          </cell>
          <cell r="K44">
            <v>59241659.200000003</v>
          </cell>
          <cell r="L44">
            <v>0</v>
          </cell>
          <cell r="N44" t="str">
            <v>CAVA</v>
          </cell>
          <cell r="O44">
            <v>-2846699.87</v>
          </cell>
          <cell r="P44">
            <v>-103065.42</v>
          </cell>
          <cell r="Q44">
            <v>2949765.29</v>
          </cell>
          <cell r="S44">
            <v>119136.13</v>
          </cell>
          <cell r="T44">
            <v>965987.45</v>
          </cell>
          <cell r="U44">
            <v>1085123.58</v>
          </cell>
        </row>
        <row r="45">
          <cell r="A45" t="str">
            <v>CBS</v>
          </cell>
          <cell r="L45">
            <v>0</v>
          </cell>
          <cell r="N45" t="str">
            <v>CBS</v>
          </cell>
          <cell r="Q45">
            <v>0</v>
          </cell>
          <cell r="U45">
            <v>0</v>
          </cell>
        </row>
        <row r="46">
          <cell r="A46" t="str">
            <v>CELOS</v>
          </cell>
          <cell r="B46">
            <v>108338549.45999999</v>
          </cell>
          <cell r="C46">
            <v>4426449441.3199997</v>
          </cell>
          <cell r="D46">
            <v>-178430675.19</v>
          </cell>
          <cell r="E46">
            <v>-16958749.850000001</v>
          </cell>
          <cell r="F46">
            <v>91624752.5</v>
          </cell>
          <cell r="G46">
            <v>49984.45</v>
          </cell>
          <cell r="H46">
            <v>46493935.359999999</v>
          </cell>
          <cell r="I46">
            <v>37863244.609999999</v>
          </cell>
          <cell r="J46">
            <v>-6337411.4299999997</v>
          </cell>
          <cell r="K46">
            <v>4509093071.2299986</v>
          </cell>
          <cell r="L46">
            <v>6337411.4299999997</v>
          </cell>
          <cell r="N46" t="str">
            <v>CELOS</v>
          </cell>
          <cell r="O46">
            <v>-178430675.19</v>
          </cell>
          <cell r="P46">
            <v>-16958749.850000001</v>
          </cell>
          <cell r="Q46">
            <v>195389425.03999999</v>
          </cell>
          <cell r="R46">
            <v>49984.45</v>
          </cell>
          <cell r="S46">
            <v>46493935.359999999</v>
          </cell>
          <cell r="T46">
            <v>37863244.609999999</v>
          </cell>
          <cell r="U46">
            <v>84407164.420000002</v>
          </cell>
        </row>
        <row r="47">
          <cell r="A47" t="str">
            <v>CENTRUS</v>
          </cell>
          <cell r="B47">
            <v>8044685.5</v>
          </cell>
          <cell r="C47">
            <v>6861030939.0299997</v>
          </cell>
          <cell r="D47">
            <v>-177388467.52000001</v>
          </cell>
          <cell r="E47">
            <v>-5784537.71</v>
          </cell>
          <cell r="F47">
            <v>7365169.7400000002</v>
          </cell>
          <cell r="H47">
            <v>6794101.1799999997</v>
          </cell>
          <cell r="I47">
            <v>453483.08</v>
          </cell>
          <cell r="J47">
            <v>-1203339.02</v>
          </cell>
          <cell r="K47">
            <v>6699312034.2799988</v>
          </cell>
          <cell r="L47">
            <v>1203339.02</v>
          </cell>
          <cell r="N47" t="str">
            <v>CENTRUS</v>
          </cell>
          <cell r="O47">
            <v>-177388467.52000001</v>
          </cell>
          <cell r="P47">
            <v>-5784537.71</v>
          </cell>
          <cell r="Q47">
            <v>183173005.23000002</v>
          </cell>
          <cell r="S47">
            <v>6794101.1799999997</v>
          </cell>
          <cell r="T47">
            <v>453483.08</v>
          </cell>
          <cell r="U47">
            <v>7247584.2599999998</v>
          </cell>
        </row>
        <row r="48">
          <cell r="A48" t="str">
            <v>CENTRUS/MT</v>
          </cell>
          <cell r="C48">
            <v>8877122.1699999999</v>
          </cell>
          <cell r="K48">
            <v>8877122.1699999999</v>
          </cell>
          <cell r="L48">
            <v>0</v>
          </cell>
          <cell r="N48" t="str">
            <v>CENTRUS/MT</v>
          </cell>
          <cell r="Q48">
            <v>0</v>
          </cell>
          <cell r="U48">
            <v>0</v>
          </cell>
        </row>
        <row r="49">
          <cell r="A49" t="str">
            <v>CEPLUS</v>
          </cell>
          <cell r="B49">
            <v>1765694.14</v>
          </cell>
          <cell r="C49">
            <v>19167634.899999999</v>
          </cell>
          <cell r="K49">
            <v>20933329.039999999</v>
          </cell>
          <cell r="L49">
            <v>0</v>
          </cell>
          <cell r="N49" t="str">
            <v>CEPLUS</v>
          </cell>
          <cell r="Q49">
            <v>0</v>
          </cell>
          <cell r="U49">
            <v>0</v>
          </cell>
        </row>
        <row r="50">
          <cell r="A50" t="str">
            <v>CE-PREVCOM</v>
          </cell>
          <cell r="B50">
            <v>5864473.2599999998</v>
          </cell>
          <cell r="C50">
            <v>38168442.710000001</v>
          </cell>
          <cell r="F50">
            <v>5636213.2999999998</v>
          </cell>
          <cell r="H50">
            <v>2568412.04</v>
          </cell>
          <cell r="I50">
            <v>2530604.2000000002</v>
          </cell>
          <cell r="K50">
            <v>54768145.509999998</v>
          </cell>
          <cell r="L50">
            <v>0</v>
          </cell>
          <cell r="N50" t="str">
            <v>CE-PREVCOM</v>
          </cell>
          <cell r="Q50">
            <v>0</v>
          </cell>
          <cell r="S50">
            <v>2568412.04</v>
          </cell>
          <cell r="T50">
            <v>2530604.2000000002</v>
          </cell>
          <cell r="U50">
            <v>5099016.24</v>
          </cell>
        </row>
        <row r="51">
          <cell r="A51" t="str">
            <v>CERES</v>
          </cell>
          <cell r="B51">
            <v>172113859.86000001</v>
          </cell>
          <cell r="C51">
            <v>10839464687.559999</v>
          </cell>
          <cell r="D51">
            <v>-258240980.94</v>
          </cell>
          <cell r="E51">
            <v>-3024085.22</v>
          </cell>
          <cell r="F51">
            <v>163578919.91</v>
          </cell>
          <cell r="H51">
            <v>92692180.25</v>
          </cell>
          <cell r="I51">
            <v>70097194.650000006</v>
          </cell>
          <cell r="J51">
            <v>-2966230.5</v>
          </cell>
          <cell r="K51">
            <v>11073715545.57</v>
          </cell>
          <cell r="L51">
            <v>2966230.5</v>
          </cell>
          <cell r="N51" t="str">
            <v>CERES</v>
          </cell>
          <cell r="O51">
            <v>-258240980.94</v>
          </cell>
          <cell r="P51">
            <v>-3024085.22</v>
          </cell>
          <cell r="Q51">
            <v>261265066.16</v>
          </cell>
          <cell r="S51">
            <v>92692180.25</v>
          </cell>
          <cell r="T51">
            <v>70097194.650000006</v>
          </cell>
          <cell r="U51">
            <v>162789374.90000001</v>
          </cell>
        </row>
        <row r="52">
          <cell r="A52" t="str">
            <v>CIASPREV</v>
          </cell>
          <cell r="B52">
            <v>895441</v>
          </cell>
          <cell r="C52">
            <v>6522722.2400000002</v>
          </cell>
          <cell r="F52">
            <v>895441</v>
          </cell>
          <cell r="H52">
            <v>895441</v>
          </cell>
          <cell r="K52">
            <v>9209045.2400000002</v>
          </cell>
          <cell r="L52">
            <v>0</v>
          </cell>
          <cell r="N52" t="str">
            <v>CIASPREV</v>
          </cell>
          <cell r="Q52">
            <v>0</v>
          </cell>
          <cell r="S52">
            <v>895441</v>
          </cell>
          <cell r="U52">
            <v>895441</v>
          </cell>
        </row>
        <row r="53">
          <cell r="A53" t="str">
            <v>CIBRIUS</v>
          </cell>
          <cell r="B53">
            <v>94544120.329999998</v>
          </cell>
          <cell r="C53">
            <v>2864649252.1599998</v>
          </cell>
          <cell r="D53">
            <v>-51394188.729999997</v>
          </cell>
          <cell r="E53">
            <v>-268501.96999999997</v>
          </cell>
          <cell r="F53">
            <v>33936047.810000002</v>
          </cell>
          <cell r="H53">
            <v>15897464.279999999</v>
          </cell>
          <cell r="I53">
            <v>15716532.27</v>
          </cell>
          <cell r="J53">
            <v>-1359487.09</v>
          </cell>
          <cell r="K53">
            <v>2971721239.0599999</v>
          </cell>
          <cell r="L53">
            <v>1359487.09</v>
          </cell>
          <cell r="N53" t="str">
            <v>CIBRIUS</v>
          </cell>
          <cell r="O53">
            <v>-51394188.729999997</v>
          </cell>
          <cell r="P53">
            <v>-268501.96999999997</v>
          </cell>
          <cell r="Q53">
            <v>51662690.699999996</v>
          </cell>
          <cell r="S53">
            <v>15897464.279999999</v>
          </cell>
          <cell r="T53">
            <v>15716532.27</v>
          </cell>
          <cell r="U53">
            <v>31613996.549999997</v>
          </cell>
        </row>
        <row r="54">
          <cell r="A54" t="str">
            <v>CIFRAO</v>
          </cell>
          <cell r="B54">
            <v>15308821.26</v>
          </cell>
          <cell r="C54">
            <v>477598035.68000001</v>
          </cell>
          <cell r="D54">
            <v>-22203042.109999999</v>
          </cell>
          <cell r="F54">
            <v>15308821.26</v>
          </cell>
          <cell r="H54">
            <v>7968510.8200000003</v>
          </cell>
          <cell r="I54">
            <v>7327436.6299999999</v>
          </cell>
          <cell r="J54">
            <v>-108794.31</v>
          </cell>
          <cell r="K54">
            <v>501199789.22999996</v>
          </cell>
          <cell r="L54">
            <v>108794.31</v>
          </cell>
          <cell r="N54" t="str">
            <v>CIFRAO</v>
          </cell>
          <cell r="O54">
            <v>-22203042.109999999</v>
          </cell>
          <cell r="Q54">
            <v>22203042.109999999</v>
          </cell>
          <cell r="S54">
            <v>7968510.8200000003</v>
          </cell>
          <cell r="T54">
            <v>7327436.6299999999</v>
          </cell>
          <cell r="U54">
            <v>15295947.449999999</v>
          </cell>
        </row>
        <row r="55">
          <cell r="A55" t="str">
            <v>CITIPREVI</v>
          </cell>
          <cell r="B55">
            <v>68457583.620000005</v>
          </cell>
          <cell r="C55">
            <v>4211842327.77</v>
          </cell>
          <cell r="D55">
            <v>-107354270.22</v>
          </cell>
          <cell r="E55">
            <v>-11521373.439999999</v>
          </cell>
          <cell r="F55">
            <v>68457583.620000005</v>
          </cell>
          <cell r="H55">
            <v>24930321.41</v>
          </cell>
          <cell r="I55">
            <v>43526458.079999998</v>
          </cell>
          <cell r="J55">
            <v>-8748147.25</v>
          </cell>
          <cell r="K55">
            <v>4289590483.5900002</v>
          </cell>
          <cell r="L55">
            <v>8748147.25</v>
          </cell>
          <cell r="N55" t="str">
            <v>CITIPREVI</v>
          </cell>
          <cell r="O55">
            <v>-107354270.22</v>
          </cell>
          <cell r="P55">
            <v>-11521373.439999999</v>
          </cell>
          <cell r="Q55">
            <v>118875643.66</v>
          </cell>
          <cell r="S55">
            <v>24930321.41</v>
          </cell>
          <cell r="T55">
            <v>43526458.079999998</v>
          </cell>
          <cell r="U55">
            <v>68456779.489999995</v>
          </cell>
        </row>
        <row r="56">
          <cell r="A56" t="str">
            <v>COMPESAPREV</v>
          </cell>
          <cell r="B56">
            <v>14951887.199999999</v>
          </cell>
          <cell r="C56">
            <v>1272702292.5999999</v>
          </cell>
          <cell r="D56">
            <v>-32816872.149999999</v>
          </cell>
          <cell r="F56">
            <v>14950907.26</v>
          </cell>
          <cell r="H56">
            <v>6912995.0899999999</v>
          </cell>
          <cell r="I56">
            <v>6753771.6900000004</v>
          </cell>
          <cell r="J56">
            <v>-224296.12</v>
          </cell>
          <cell r="K56">
            <v>1283230685.5699999</v>
          </cell>
          <cell r="L56">
            <v>224296.12</v>
          </cell>
          <cell r="N56" t="str">
            <v>COMPESAPREV</v>
          </cell>
          <cell r="O56">
            <v>-32816872.149999999</v>
          </cell>
          <cell r="Q56">
            <v>32816872.149999999</v>
          </cell>
          <cell r="S56">
            <v>6912995.0899999999</v>
          </cell>
          <cell r="T56">
            <v>6753771.6900000004</v>
          </cell>
          <cell r="U56">
            <v>13666766.780000001</v>
          </cell>
        </row>
        <row r="57">
          <cell r="A57" t="str">
            <v>COMSHELL</v>
          </cell>
          <cell r="B57">
            <v>29005484.43</v>
          </cell>
          <cell r="C57">
            <v>1454053395.74</v>
          </cell>
          <cell r="D57">
            <v>-37690329.289999999</v>
          </cell>
          <cell r="F57">
            <v>8857565.7799999993</v>
          </cell>
          <cell r="I57">
            <v>8707613.4499999993</v>
          </cell>
          <cell r="J57">
            <v>-240906</v>
          </cell>
          <cell r="K57">
            <v>1462692824.1100001</v>
          </cell>
          <cell r="L57">
            <v>240906</v>
          </cell>
          <cell r="N57" t="str">
            <v>COMSHELL</v>
          </cell>
          <cell r="O57">
            <v>-37690329.289999999</v>
          </cell>
          <cell r="Q57">
            <v>37690329.289999999</v>
          </cell>
          <cell r="T57">
            <v>8707613.4499999993</v>
          </cell>
          <cell r="U57">
            <v>8707613.4499999993</v>
          </cell>
        </row>
        <row r="58">
          <cell r="A58" t="str">
            <v>CP PREV</v>
          </cell>
          <cell r="B58">
            <v>15485106.84</v>
          </cell>
          <cell r="C58">
            <v>588923343.30999994</v>
          </cell>
          <cell r="D58">
            <v>-6410150.9000000004</v>
          </cell>
          <cell r="E58">
            <v>-5225191.17</v>
          </cell>
          <cell r="F58">
            <v>15427975.16</v>
          </cell>
          <cell r="H58">
            <v>6070089.7300000004</v>
          </cell>
          <cell r="I58">
            <v>8803669.2300000004</v>
          </cell>
          <cell r="J58">
            <v>-3630388.44</v>
          </cell>
          <cell r="K58">
            <v>619444453.75999999</v>
          </cell>
          <cell r="L58">
            <v>3630388.44</v>
          </cell>
          <cell r="N58" t="str">
            <v>CP PREV</v>
          </cell>
          <cell r="O58">
            <v>-6410150.9000000004</v>
          </cell>
          <cell r="P58">
            <v>-5225191.17</v>
          </cell>
          <cell r="Q58">
            <v>11635342.07</v>
          </cell>
          <cell r="S58">
            <v>6070089.7300000004</v>
          </cell>
          <cell r="T58">
            <v>8803669.2300000004</v>
          </cell>
          <cell r="U58">
            <v>14873758.960000001</v>
          </cell>
        </row>
        <row r="59">
          <cell r="A59" t="str">
            <v>CRYOVAC</v>
          </cell>
          <cell r="C59">
            <v>1803969.2</v>
          </cell>
          <cell r="K59">
            <v>1803969.2</v>
          </cell>
          <cell r="L59">
            <v>0</v>
          </cell>
          <cell r="N59" t="str">
            <v>CRYOVAC</v>
          </cell>
          <cell r="Q59">
            <v>0</v>
          </cell>
          <cell r="U59">
            <v>0</v>
          </cell>
        </row>
        <row r="60">
          <cell r="A60" t="str">
            <v>CURITIBAPREV</v>
          </cell>
          <cell r="B60">
            <v>3603195.54</v>
          </cell>
          <cell r="C60">
            <v>19263633.670000002</v>
          </cell>
          <cell r="D60">
            <v>0</v>
          </cell>
          <cell r="F60">
            <v>3603167.3</v>
          </cell>
          <cell r="G60">
            <v>11910.14</v>
          </cell>
          <cell r="H60">
            <v>1820881.99</v>
          </cell>
          <cell r="I60">
            <v>1640178.42</v>
          </cell>
          <cell r="J60">
            <v>-140772.5</v>
          </cell>
          <cell r="K60">
            <v>29802194.560000002</v>
          </cell>
          <cell r="L60">
            <v>140772.5</v>
          </cell>
          <cell r="N60" t="str">
            <v>CURITIBAPREV</v>
          </cell>
          <cell r="O60">
            <v>0</v>
          </cell>
          <cell r="Q60">
            <v>0</v>
          </cell>
          <cell r="R60">
            <v>11910.14</v>
          </cell>
          <cell r="S60">
            <v>1820881.99</v>
          </cell>
          <cell r="T60">
            <v>1640178.42</v>
          </cell>
          <cell r="U60">
            <v>3472970.55</v>
          </cell>
        </row>
        <row r="61">
          <cell r="A61" t="str">
            <v>CYAMPREV</v>
          </cell>
          <cell r="B61">
            <v>7371507.3799999999</v>
          </cell>
          <cell r="C61">
            <v>938860598.10000002</v>
          </cell>
          <cell r="D61">
            <v>-20778020.640000001</v>
          </cell>
          <cell r="E61">
            <v>-710500.26</v>
          </cell>
          <cell r="F61">
            <v>7332883.1699999999</v>
          </cell>
          <cell r="H61">
            <v>3390279.51</v>
          </cell>
          <cell r="I61">
            <v>3590080.98</v>
          </cell>
          <cell r="J61">
            <v>-696131.49</v>
          </cell>
          <cell r="K61">
            <v>938360696.75</v>
          </cell>
          <cell r="L61">
            <v>696131.49</v>
          </cell>
          <cell r="N61" t="str">
            <v>CYAMPREV</v>
          </cell>
          <cell r="O61">
            <v>-20778020.640000001</v>
          </cell>
          <cell r="P61">
            <v>-710500.26</v>
          </cell>
          <cell r="Q61">
            <v>21488520.900000002</v>
          </cell>
          <cell r="S61">
            <v>3390279.51</v>
          </cell>
          <cell r="T61">
            <v>3590080.98</v>
          </cell>
          <cell r="U61">
            <v>6980360.4900000002</v>
          </cell>
        </row>
        <row r="62">
          <cell r="A62" t="str">
            <v>DANAPREV</v>
          </cell>
          <cell r="B62">
            <v>6203934.1200000001</v>
          </cell>
          <cell r="C62">
            <v>336544665.20999998</v>
          </cell>
          <cell r="D62">
            <v>-7448666.4800000004</v>
          </cell>
          <cell r="E62">
            <v>-173152.24</v>
          </cell>
          <cell r="F62">
            <v>5618059.6699999999</v>
          </cell>
          <cell r="I62">
            <v>5608130.3300000001</v>
          </cell>
          <cell r="J62">
            <v>-173208.68</v>
          </cell>
          <cell r="K62">
            <v>346179761.92999995</v>
          </cell>
          <cell r="L62">
            <v>173208.68</v>
          </cell>
          <cell r="N62" t="str">
            <v>DANAPREV</v>
          </cell>
          <cell r="O62">
            <v>-7448666.4800000004</v>
          </cell>
          <cell r="P62">
            <v>-173152.24</v>
          </cell>
          <cell r="Q62">
            <v>7621818.7200000007</v>
          </cell>
          <cell r="T62">
            <v>5608130.3300000001</v>
          </cell>
          <cell r="U62">
            <v>5608130.3300000001</v>
          </cell>
        </row>
        <row r="63">
          <cell r="A63" t="str">
            <v>DATUSPREV</v>
          </cell>
          <cell r="B63">
            <v>6187876.6799999997</v>
          </cell>
          <cell r="C63">
            <v>161783105.83000001</v>
          </cell>
          <cell r="D63">
            <v>-1220665.2</v>
          </cell>
          <cell r="F63">
            <v>6187876.6799999997</v>
          </cell>
          <cell r="H63">
            <v>2272095.5</v>
          </cell>
          <cell r="I63">
            <v>3451646.19</v>
          </cell>
          <cell r="J63">
            <v>-179569.08</v>
          </cell>
          <cell r="K63">
            <v>178482366.60000002</v>
          </cell>
          <cell r="L63">
            <v>179569.08</v>
          </cell>
          <cell r="N63" t="str">
            <v>DATUSPREV</v>
          </cell>
          <cell r="O63">
            <v>-1220665.2</v>
          </cell>
          <cell r="Q63">
            <v>1220665.2</v>
          </cell>
          <cell r="S63">
            <v>2272095.5</v>
          </cell>
          <cell r="T63">
            <v>3451646.19</v>
          </cell>
          <cell r="U63">
            <v>5723741.6899999995</v>
          </cell>
        </row>
        <row r="64">
          <cell r="A64" t="str">
            <v>DERMINAS</v>
          </cell>
          <cell r="B64">
            <v>580076.72</v>
          </cell>
          <cell r="C64">
            <v>635614372.86000001</v>
          </cell>
          <cell r="D64">
            <v>-12498675.300000001</v>
          </cell>
          <cell r="F64">
            <v>580076.72</v>
          </cell>
          <cell r="H64">
            <v>579176.66</v>
          </cell>
          <cell r="K64">
            <v>624855027.66000009</v>
          </cell>
          <cell r="L64">
            <v>0</v>
          </cell>
          <cell r="N64" t="str">
            <v>DERMINAS</v>
          </cell>
          <cell r="O64">
            <v>-12498675.300000001</v>
          </cell>
          <cell r="Q64">
            <v>12498675.300000001</v>
          </cell>
          <cell r="S64">
            <v>579176.66</v>
          </cell>
          <cell r="U64">
            <v>579176.66</v>
          </cell>
        </row>
        <row r="65">
          <cell r="A65" t="str">
            <v>DESBAN</v>
          </cell>
          <cell r="B65">
            <v>19742443.43</v>
          </cell>
          <cell r="C65">
            <v>1153269399.76</v>
          </cell>
          <cell r="D65">
            <v>-51793300.920000002</v>
          </cell>
          <cell r="E65">
            <v>-168462.9</v>
          </cell>
          <cell r="F65">
            <v>19742071.43</v>
          </cell>
          <cell r="H65">
            <v>9372772.5</v>
          </cell>
          <cell r="I65">
            <v>9166765.5099999998</v>
          </cell>
          <cell r="J65">
            <v>-12579.76</v>
          </cell>
          <cell r="K65">
            <v>1159319109.05</v>
          </cell>
          <cell r="L65">
            <v>12579.76</v>
          </cell>
          <cell r="N65" t="str">
            <v>DESBAN</v>
          </cell>
          <cell r="O65">
            <v>-51793300.920000002</v>
          </cell>
          <cell r="P65">
            <v>-168462.9</v>
          </cell>
          <cell r="Q65">
            <v>51961763.82</v>
          </cell>
          <cell r="S65">
            <v>9372772.5</v>
          </cell>
          <cell r="T65">
            <v>9166765.5099999998</v>
          </cell>
          <cell r="U65">
            <v>18539538.009999998</v>
          </cell>
        </row>
        <row r="66">
          <cell r="A66" t="str">
            <v>DF-PREVICOM</v>
          </cell>
          <cell r="B66">
            <v>12139444.390000001</v>
          </cell>
          <cell r="C66">
            <v>62971926.719999999</v>
          </cell>
          <cell r="F66">
            <v>10885777.23</v>
          </cell>
          <cell r="H66">
            <v>5080638.2300000004</v>
          </cell>
          <cell r="I66">
            <v>5040607.57</v>
          </cell>
          <cell r="J66">
            <v>-18254.63</v>
          </cell>
          <cell r="K66">
            <v>96100139.51000002</v>
          </cell>
          <cell r="L66">
            <v>18254.63</v>
          </cell>
          <cell r="N66" t="str">
            <v>DF-PREVICOM</v>
          </cell>
          <cell r="Q66">
            <v>0</v>
          </cell>
          <cell r="S66">
            <v>5080638.2300000004</v>
          </cell>
          <cell r="T66">
            <v>5040607.57</v>
          </cell>
          <cell r="U66">
            <v>10121245.800000001</v>
          </cell>
        </row>
        <row r="67">
          <cell r="A67" t="str">
            <v>ECONOMUS</v>
          </cell>
          <cell r="B67">
            <v>244449609.97999999</v>
          </cell>
          <cell r="C67">
            <v>10863704651.790001</v>
          </cell>
          <cell r="D67">
            <v>-388462044.63999999</v>
          </cell>
          <cell r="E67">
            <v>-4510682.79</v>
          </cell>
          <cell r="F67">
            <v>188114390.58000001</v>
          </cell>
          <cell r="H67">
            <v>117996712.02</v>
          </cell>
          <cell r="I67">
            <v>61348325.310000002</v>
          </cell>
          <cell r="J67">
            <v>-1242050.5900000001</v>
          </cell>
          <cell r="K67">
            <v>11081398911.66</v>
          </cell>
          <cell r="L67">
            <v>1242050.5900000001</v>
          </cell>
          <cell r="N67" t="str">
            <v>ECONOMUS</v>
          </cell>
          <cell r="O67">
            <v>-388462044.63999999</v>
          </cell>
          <cell r="P67">
            <v>-4510682.79</v>
          </cell>
          <cell r="Q67">
            <v>392972727.43000001</v>
          </cell>
          <cell r="S67">
            <v>117996712.02</v>
          </cell>
          <cell r="T67">
            <v>61348325.310000002</v>
          </cell>
          <cell r="U67">
            <v>179345037.32999998</v>
          </cell>
        </row>
        <row r="68">
          <cell r="A68" t="str">
            <v>ECOS</v>
          </cell>
          <cell r="B68">
            <v>290895.03999999998</v>
          </cell>
          <cell r="C68">
            <v>974052818.20000005</v>
          </cell>
          <cell r="D68">
            <v>-38226034.740000002</v>
          </cell>
          <cell r="E68">
            <v>-3808815.09</v>
          </cell>
          <cell r="F68">
            <v>290859.21000000002</v>
          </cell>
          <cell r="H68">
            <v>107472.27</v>
          </cell>
          <cell r="I68">
            <v>140191.01</v>
          </cell>
          <cell r="J68">
            <v>-64176.480000000003</v>
          </cell>
          <cell r="K68">
            <v>932783209.41999996</v>
          </cell>
          <cell r="L68">
            <v>64176.480000000003</v>
          </cell>
          <cell r="N68" t="str">
            <v>ECOS</v>
          </cell>
          <cell r="O68">
            <v>-38226034.740000002</v>
          </cell>
          <cell r="P68">
            <v>-3808815.09</v>
          </cell>
          <cell r="Q68">
            <v>42034849.829999998</v>
          </cell>
          <cell r="S68">
            <v>107472.27</v>
          </cell>
          <cell r="T68">
            <v>140191.01</v>
          </cell>
          <cell r="U68">
            <v>247663.28000000003</v>
          </cell>
        </row>
        <row r="69">
          <cell r="A69" t="str">
            <v>EDS PREV</v>
          </cell>
          <cell r="B69">
            <v>192511.49</v>
          </cell>
          <cell r="C69">
            <v>122672.93</v>
          </cell>
          <cell r="F69">
            <v>192511.49</v>
          </cell>
          <cell r="I69">
            <v>192511.49</v>
          </cell>
          <cell r="K69">
            <v>700207.39999999991</v>
          </cell>
          <cell r="L69">
            <v>0</v>
          </cell>
          <cell r="N69" t="str">
            <v>EDS PREV</v>
          </cell>
          <cell r="Q69">
            <v>0</v>
          </cell>
          <cell r="T69">
            <v>192511.49</v>
          </cell>
          <cell r="U69">
            <v>192511.49</v>
          </cell>
        </row>
        <row r="70">
          <cell r="A70" t="str">
            <v>ELANCO PREV</v>
          </cell>
          <cell r="B70">
            <v>4255559</v>
          </cell>
          <cell r="C70">
            <v>115158810.13</v>
          </cell>
          <cell r="D70">
            <v>-3097434.64</v>
          </cell>
          <cell r="F70">
            <v>4255550.6500000004</v>
          </cell>
          <cell r="H70">
            <v>1649172.5</v>
          </cell>
          <cell r="I70">
            <v>2575638.1</v>
          </cell>
          <cell r="J70">
            <v>-68964.7</v>
          </cell>
          <cell r="K70">
            <v>124728331.03999999</v>
          </cell>
          <cell r="L70">
            <v>68964.7</v>
          </cell>
          <cell r="N70" t="str">
            <v>ELANCO PREV</v>
          </cell>
          <cell r="O70">
            <v>-3097434.64</v>
          </cell>
          <cell r="Q70">
            <v>3097434.64</v>
          </cell>
          <cell r="S70">
            <v>1649172.5</v>
          </cell>
          <cell r="T70">
            <v>2575638.1</v>
          </cell>
          <cell r="U70">
            <v>4224810.5999999996</v>
          </cell>
        </row>
        <row r="71">
          <cell r="A71" t="str">
            <v>ELETRA</v>
          </cell>
          <cell r="B71">
            <v>41180303.829999998</v>
          </cell>
          <cell r="C71">
            <v>815920834.24000001</v>
          </cell>
          <cell r="D71">
            <v>-29778945.079999998</v>
          </cell>
          <cell r="F71">
            <v>14479697.560000001</v>
          </cell>
          <cell r="H71">
            <v>7645892.4400000004</v>
          </cell>
          <cell r="I71">
            <v>5545830.7999999998</v>
          </cell>
          <cell r="J71">
            <v>-11211663.949999999</v>
          </cell>
          <cell r="K71">
            <v>843781949.83999991</v>
          </cell>
          <cell r="L71">
            <v>11211663.949999999</v>
          </cell>
          <cell r="N71" t="str">
            <v>ELETRA</v>
          </cell>
          <cell r="O71">
            <v>-29778945.079999998</v>
          </cell>
          <cell r="Q71">
            <v>29778945.079999998</v>
          </cell>
          <cell r="S71">
            <v>7645892.4400000004</v>
          </cell>
          <cell r="T71">
            <v>5545830.7999999998</v>
          </cell>
          <cell r="U71">
            <v>13191723.24</v>
          </cell>
        </row>
        <row r="72">
          <cell r="A72" t="str">
            <v>ELETROS</v>
          </cell>
          <cell r="B72">
            <v>120114033.53</v>
          </cell>
          <cell r="C72">
            <v>5737052030.71</v>
          </cell>
          <cell r="D72">
            <v>-239460970.84999999</v>
          </cell>
          <cell r="E72">
            <v>-499352.64</v>
          </cell>
          <cell r="F72">
            <v>110234804.73999999</v>
          </cell>
          <cell r="H72">
            <v>68529807.129999995</v>
          </cell>
          <cell r="I72">
            <v>39753408.039999999</v>
          </cell>
          <cell r="J72">
            <v>-19524084.02</v>
          </cell>
          <cell r="K72">
            <v>5816199676.6399984</v>
          </cell>
          <cell r="L72">
            <v>19524084.02</v>
          </cell>
          <cell r="N72" t="str">
            <v>ELETROS</v>
          </cell>
          <cell r="O72">
            <v>-239460970.84999999</v>
          </cell>
          <cell r="P72">
            <v>-499352.64</v>
          </cell>
          <cell r="Q72">
            <v>239960323.48999998</v>
          </cell>
          <cell r="S72">
            <v>68529807.129999995</v>
          </cell>
          <cell r="T72">
            <v>39753408.039999999</v>
          </cell>
          <cell r="U72">
            <v>108283215.16999999</v>
          </cell>
        </row>
        <row r="73">
          <cell r="A73" t="str">
            <v>ELOS</v>
          </cell>
          <cell r="B73">
            <v>94122125.359999999</v>
          </cell>
          <cell r="C73">
            <v>4702012754.1300001</v>
          </cell>
          <cell r="D73">
            <v>-187517693.56</v>
          </cell>
          <cell r="E73">
            <v>-2790165.44</v>
          </cell>
          <cell r="F73">
            <v>65953820.140000001</v>
          </cell>
          <cell r="G73">
            <v>206258</v>
          </cell>
          <cell r="H73">
            <v>38803958.509999998</v>
          </cell>
          <cell r="I73">
            <v>22462386.489999998</v>
          </cell>
          <cell r="J73">
            <v>-634860.80000000005</v>
          </cell>
          <cell r="K73">
            <v>4732618582.8299999</v>
          </cell>
          <cell r="L73">
            <v>634860.80000000005</v>
          </cell>
          <cell r="N73" t="str">
            <v>ELOS</v>
          </cell>
          <cell r="O73">
            <v>-187517693.56</v>
          </cell>
          <cell r="P73">
            <v>-2790165.44</v>
          </cell>
          <cell r="Q73">
            <v>190307859</v>
          </cell>
          <cell r="R73">
            <v>206258</v>
          </cell>
          <cell r="S73">
            <v>38803958.509999998</v>
          </cell>
          <cell r="T73">
            <v>22462386.489999998</v>
          </cell>
          <cell r="U73">
            <v>61472603</v>
          </cell>
        </row>
        <row r="74">
          <cell r="A74" t="str">
            <v>EMBRAER PREV</v>
          </cell>
          <cell r="B74">
            <v>93036855.620000005</v>
          </cell>
          <cell r="C74">
            <v>4502355460.0799999</v>
          </cell>
          <cell r="D74">
            <v>-57097910.270000003</v>
          </cell>
          <cell r="F74">
            <v>90234599.569999993</v>
          </cell>
          <cell r="H74">
            <v>47019286.009999998</v>
          </cell>
          <cell r="I74">
            <v>40699722.5</v>
          </cell>
          <cell r="J74">
            <v>-22648474.859999999</v>
          </cell>
          <cell r="K74">
            <v>4693599538.6499996</v>
          </cell>
          <cell r="L74">
            <v>22648474.859999999</v>
          </cell>
          <cell r="N74" t="str">
            <v>EMBRAER PREV</v>
          </cell>
          <cell r="O74">
            <v>-57097910.270000003</v>
          </cell>
          <cell r="Q74">
            <v>57097910.270000003</v>
          </cell>
          <cell r="S74">
            <v>47019286.009999998</v>
          </cell>
          <cell r="T74">
            <v>40699722.5</v>
          </cell>
          <cell r="U74">
            <v>87719008.50999999</v>
          </cell>
        </row>
        <row r="75">
          <cell r="A75" t="str">
            <v>ENERGISAPREV</v>
          </cell>
          <cell r="B75">
            <v>396178319.72000003</v>
          </cell>
          <cell r="C75">
            <v>1935853047.0999999</v>
          </cell>
          <cell r="D75">
            <v>-77199534.890000001</v>
          </cell>
          <cell r="E75">
            <v>-4475152.01</v>
          </cell>
          <cell r="F75">
            <v>39968075.450000003</v>
          </cell>
          <cell r="H75">
            <v>20064531.440000001</v>
          </cell>
          <cell r="I75">
            <v>19731644.82</v>
          </cell>
          <cell r="J75">
            <v>-8363944.75</v>
          </cell>
          <cell r="K75">
            <v>2321756986.8799996</v>
          </cell>
          <cell r="L75">
            <v>8363944.75</v>
          </cell>
          <cell r="N75" t="str">
            <v>ENERGISAPREV</v>
          </cell>
          <cell r="O75">
            <v>-77199534.890000001</v>
          </cell>
          <cell r="P75">
            <v>-4475152.01</v>
          </cell>
          <cell r="Q75">
            <v>81674686.900000006</v>
          </cell>
          <cell r="S75">
            <v>20064531.440000001</v>
          </cell>
          <cell r="T75">
            <v>19731644.82</v>
          </cell>
          <cell r="U75">
            <v>39796176.260000005</v>
          </cell>
        </row>
        <row r="76">
          <cell r="A76" t="str">
            <v>ENERPREV</v>
          </cell>
          <cell r="B76">
            <v>40805758.869999997</v>
          </cell>
          <cell r="C76">
            <v>2502461903.9400001</v>
          </cell>
          <cell r="D76">
            <v>-68889894.329999998</v>
          </cell>
          <cell r="E76">
            <v>-4909948.66</v>
          </cell>
          <cell r="F76">
            <v>25139815.010000002</v>
          </cell>
          <cell r="H76">
            <v>12262390.310000001</v>
          </cell>
          <cell r="I76">
            <v>12423433.380000001</v>
          </cell>
          <cell r="J76">
            <v>-1623467.28</v>
          </cell>
          <cell r="K76">
            <v>2517669991.2400002</v>
          </cell>
          <cell r="L76">
            <v>1623467.28</v>
          </cell>
          <cell r="N76" t="str">
            <v>ENERPREV</v>
          </cell>
          <cell r="O76">
            <v>-68889894.329999998</v>
          </cell>
          <cell r="P76">
            <v>-4909948.66</v>
          </cell>
          <cell r="Q76">
            <v>73799842.989999995</v>
          </cell>
          <cell r="S76">
            <v>12262390.310000001</v>
          </cell>
          <cell r="T76">
            <v>12423433.380000001</v>
          </cell>
          <cell r="U76">
            <v>24685823.690000001</v>
          </cell>
        </row>
        <row r="77">
          <cell r="A77" t="str">
            <v>EQTPREV</v>
          </cell>
          <cell r="B77">
            <v>12221296.84</v>
          </cell>
          <cell r="C77">
            <v>2198812746.9699998</v>
          </cell>
          <cell r="D77">
            <v>-64315368.960000001</v>
          </cell>
          <cell r="E77">
            <v>-532351.51</v>
          </cell>
          <cell r="F77">
            <v>12162430.15</v>
          </cell>
          <cell r="H77">
            <v>5909842.5599999996</v>
          </cell>
          <cell r="I77">
            <v>5742730.7800000003</v>
          </cell>
          <cell r="J77">
            <v>-5032009.62</v>
          </cell>
          <cell r="K77">
            <v>2164969317.21</v>
          </cell>
          <cell r="L77">
            <v>5032009.62</v>
          </cell>
          <cell r="N77" t="str">
            <v>EQTPREV</v>
          </cell>
          <cell r="O77">
            <v>-64315368.960000001</v>
          </cell>
          <cell r="P77">
            <v>-532351.51</v>
          </cell>
          <cell r="Q77">
            <v>64847720.469999999</v>
          </cell>
          <cell r="S77">
            <v>5909842.5599999996</v>
          </cell>
          <cell r="T77">
            <v>5742730.7800000003</v>
          </cell>
          <cell r="U77">
            <v>11652573.34</v>
          </cell>
        </row>
        <row r="78">
          <cell r="A78" t="str">
            <v>FABASA</v>
          </cell>
          <cell r="B78">
            <v>29566367.289999999</v>
          </cell>
          <cell r="C78">
            <v>1060509471.4400001</v>
          </cell>
          <cell r="D78">
            <v>-25612046.309999999</v>
          </cell>
          <cell r="E78">
            <v>-1433451.13</v>
          </cell>
          <cell r="F78">
            <v>29566367.289999999</v>
          </cell>
          <cell r="H78">
            <v>14665747.710000001</v>
          </cell>
          <cell r="I78">
            <v>12640667.539999999</v>
          </cell>
          <cell r="J78">
            <v>-4867264.51</v>
          </cell>
          <cell r="K78">
            <v>1115035859.3200002</v>
          </cell>
          <cell r="L78">
            <v>4867264.51</v>
          </cell>
          <cell r="N78" t="str">
            <v>FABASA</v>
          </cell>
          <cell r="O78">
            <v>-25612046.309999999</v>
          </cell>
          <cell r="P78">
            <v>-1433451.13</v>
          </cell>
          <cell r="Q78">
            <v>27045497.439999998</v>
          </cell>
          <cell r="S78">
            <v>14665747.710000001</v>
          </cell>
          <cell r="T78">
            <v>12640667.539999999</v>
          </cell>
          <cell r="U78">
            <v>27306415.25</v>
          </cell>
        </row>
        <row r="79">
          <cell r="A79" t="str">
            <v>FACEB</v>
          </cell>
          <cell r="B79">
            <v>15376910.93</v>
          </cell>
          <cell r="C79">
            <v>1540736793.8499999</v>
          </cell>
          <cell r="D79">
            <v>-80308964.609999999</v>
          </cell>
          <cell r="E79">
            <v>-14655.9</v>
          </cell>
          <cell r="F79">
            <v>6371287.2800000003</v>
          </cell>
          <cell r="H79">
            <v>4063143.23</v>
          </cell>
          <cell r="I79">
            <v>2213999.66</v>
          </cell>
          <cell r="J79">
            <v>-49314770.789999999</v>
          </cell>
          <cell r="K79">
            <v>1439123743.6500001</v>
          </cell>
          <cell r="L79">
            <v>49314770.789999999</v>
          </cell>
          <cell r="N79" t="str">
            <v>FACEB</v>
          </cell>
          <cell r="O79">
            <v>-80308964.609999999</v>
          </cell>
          <cell r="P79">
            <v>-14655.9</v>
          </cell>
          <cell r="Q79">
            <v>80323620.510000005</v>
          </cell>
          <cell r="S79">
            <v>4063143.23</v>
          </cell>
          <cell r="T79">
            <v>2213999.66</v>
          </cell>
          <cell r="U79">
            <v>6277142.8900000006</v>
          </cell>
        </row>
        <row r="80">
          <cell r="A80" t="str">
            <v>FACHESF</v>
          </cell>
          <cell r="B80">
            <v>356473827.13999999</v>
          </cell>
          <cell r="C80">
            <v>12449126109.440001</v>
          </cell>
          <cell r="D80">
            <v>-433762796.80000001</v>
          </cell>
          <cell r="F80">
            <v>113815514.08</v>
          </cell>
          <cell r="G80">
            <v>3108872.32</v>
          </cell>
          <cell r="H80">
            <v>69695314.400000006</v>
          </cell>
          <cell r="I80">
            <v>40383378.909999996</v>
          </cell>
          <cell r="J80">
            <v>-268103476.49000001</v>
          </cell>
          <cell r="K80">
            <v>12330736743</v>
          </cell>
          <cell r="L80">
            <v>268103476.49000001</v>
          </cell>
          <cell r="N80" t="str">
            <v>FACHESF</v>
          </cell>
          <cell r="O80">
            <v>-433762796.80000001</v>
          </cell>
          <cell r="Q80">
            <v>433762796.80000001</v>
          </cell>
          <cell r="R80">
            <v>3108872.32</v>
          </cell>
          <cell r="S80">
            <v>69695314.400000006</v>
          </cell>
          <cell r="T80">
            <v>40383378.909999996</v>
          </cell>
          <cell r="U80">
            <v>113187565.63</v>
          </cell>
        </row>
        <row r="81">
          <cell r="A81" t="str">
            <v>FAELCE</v>
          </cell>
          <cell r="B81">
            <v>9381593.6899999995</v>
          </cell>
          <cell r="C81">
            <v>1556295589.4200001</v>
          </cell>
          <cell r="D81">
            <v>-57118392.07</v>
          </cell>
          <cell r="E81">
            <v>-85317.37</v>
          </cell>
          <cell r="F81">
            <v>9377112.1699999999</v>
          </cell>
          <cell r="H81">
            <v>5246871.95</v>
          </cell>
          <cell r="I81">
            <v>3851853.53</v>
          </cell>
          <cell r="J81">
            <v>-3798856.27</v>
          </cell>
          <cell r="K81">
            <v>1523150455.0500004</v>
          </cell>
          <cell r="L81">
            <v>3798856.27</v>
          </cell>
          <cell r="N81" t="str">
            <v>FAELCE</v>
          </cell>
          <cell r="O81">
            <v>-57118392.07</v>
          </cell>
          <cell r="P81">
            <v>-85317.37</v>
          </cell>
          <cell r="Q81">
            <v>57203709.439999998</v>
          </cell>
          <cell r="S81">
            <v>5246871.95</v>
          </cell>
          <cell r="T81">
            <v>3851853.53</v>
          </cell>
          <cell r="U81">
            <v>9098725.4800000004</v>
          </cell>
        </row>
        <row r="82">
          <cell r="A82" t="str">
            <v>FAMILIA PREVIDENCIA</v>
          </cell>
          <cell r="B82">
            <v>231265468.50999999</v>
          </cell>
          <cell r="C82">
            <v>6854994357.5</v>
          </cell>
          <cell r="D82">
            <v>-399120566.44999999</v>
          </cell>
          <cell r="E82">
            <v>-73966.559999999998</v>
          </cell>
          <cell r="F82">
            <v>192346144.47999999</v>
          </cell>
          <cell r="H82">
            <v>44387253.219999999</v>
          </cell>
          <cell r="I82">
            <v>134604172.44999999</v>
          </cell>
          <cell r="J82">
            <v>-38996115.119999997</v>
          </cell>
          <cell r="K82">
            <v>7019406748.0299997</v>
          </cell>
          <cell r="L82">
            <v>38996115.119999997</v>
          </cell>
          <cell r="N82" t="str">
            <v>FAMILIA PREVIDENCIA</v>
          </cell>
          <cell r="O82">
            <v>-399120566.44999999</v>
          </cell>
          <cell r="P82">
            <v>-73966.559999999998</v>
          </cell>
          <cell r="Q82">
            <v>399194533.00999999</v>
          </cell>
          <cell r="S82">
            <v>44387253.219999999</v>
          </cell>
          <cell r="T82">
            <v>134604172.44999999</v>
          </cell>
          <cell r="U82">
            <v>178991425.66999999</v>
          </cell>
        </row>
        <row r="83">
          <cell r="A83" t="str">
            <v>FAPA</v>
          </cell>
          <cell r="B83">
            <v>4937478.1500000004</v>
          </cell>
          <cell r="C83">
            <v>579732309.10000002</v>
          </cell>
          <cell r="D83">
            <v>-17839009.620000001</v>
          </cell>
          <cell r="E83">
            <v>-713567.05</v>
          </cell>
          <cell r="F83">
            <v>4190671.14</v>
          </cell>
          <cell r="H83">
            <v>2477816.0699999998</v>
          </cell>
          <cell r="I83">
            <v>1684363.23</v>
          </cell>
          <cell r="J83">
            <v>-271456.03000000003</v>
          </cell>
          <cell r="K83">
            <v>574198604.99000013</v>
          </cell>
          <cell r="L83">
            <v>271456.03000000003</v>
          </cell>
          <cell r="N83" t="str">
            <v>FAPA</v>
          </cell>
          <cell r="O83">
            <v>-17839009.620000001</v>
          </cell>
          <cell r="P83">
            <v>-713567.05</v>
          </cell>
          <cell r="Q83">
            <v>18552576.670000002</v>
          </cell>
          <cell r="S83">
            <v>2477816.0699999998</v>
          </cell>
          <cell r="T83">
            <v>1684363.23</v>
          </cell>
          <cell r="U83">
            <v>4162179.3</v>
          </cell>
        </row>
        <row r="84">
          <cell r="A84" t="str">
            <v>FAPECE</v>
          </cell>
          <cell r="B84">
            <v>3051777.18</v>
          </cell>
          <cell r="C84">
            <v>307114480.75999999</v>
          </cell>
          <cell r="D84">
            <v>-3194227.27</v>
          </cell>
          <cell r="E84">
            <v>-67690.8</v>
          </cell>
          <cell r="F84">
            <v>2253255.2400000002</v>
          </cell>
          <cell r="H84">
            <v>1235343.18</v>
          </cell>
          <cell r="I84">
            <v>1017912.06</v>
          </cell>
          <cell r="J84">
            <v>-49808.52</v>
          </cell>
          <cell r="K84">
            <v>311361041.83000004</v>
          </cell>
          <cell r="L84">
            <v>49808.52</v>
          </cell>
          <cell r="N84" t="str">
            <v>FAPECE</v>
          </cell>
          <cell r="O84">
            <v>-3194227.27</v>
          </cell>
          <cell r="P84">
            <v>-67690.8</v>
          </cell>
          <cell r="Q84">
            <v>3261918.07</v>
          </cell>
          <cell r="S84">
            <v>1235343.18</v>
          </cell>
          <cell r="T84">
            <v>1017912.06</v>
          </cell>
          <cell r="U84">
            <v>2253255.2400000002</v>
          </cell>
        </row>
        <row r="85">
          <cell r="A85" t="str">
            <v>FAPERS</v>
          </cell>
          <cell r="B85">
            <v>19091943.32</v>
          </cell>
          <cell r="C85">
            <v>701877398.03999996</v>
          </cell>
          <cell r="D85">
            <v>-22775404.739999998</v>
          </cell>
          <cell r="E85">
            <v>-469186.82</v>
          </cell>
          <cell r="F85">
            <v>13516210.65</v>
          </cell>
          <cell r="H85">
            <v>7886413.1200000001</v>
          </cell>
          <cell r="I85">
            <v>4552274.78</v>
          </cell>
          <cell r="J85">
            <v>-3470682.22</v>
          </cell>
          <cell r="K85">
            <v>720208966.12999988</v>
          </cell>
          <cell r="L85">
            <v>3470682.22</v>
          </cell>
          <cell r="N85" t="str">
            <v>FAPERS</v>
          </cell>
          <cell r="O85">
            <v>-22775404.739999998</v>
          </cell>
          <cell r="P85">
            <v>-469186.82</v>
          </cell>
          <cell r="Q85">
            <v>23244591.559999999</v>
          </cell>
          <cell r="S85">
            <v>7886413.1200000001</v>
          </cell>
          <cell r="T85">
            <v>4552274.78</v>
          </cell>
          <cell r="U85">
            <v>12438687.9</v>
          </cell>
        </row>
        <row r="86">
          <cell r="A86" t="str">
            <v>FAPES</v>
          </cell>
          <cell r="B86">
            <v>302059243.55000001</v>
          </cell>
          <cell r="C86">
            <v>16121152533.6</v>
          </cell>
          <cell r="D86">
            <v>-585933638.84000003</v>
          </cell>
          <cell r="E86">
            <v>-411321.64</v>
          </cell>
          <cell r="F86">
            <v>302005109.88999999</v>
          </cell>
          <cell r="H86">
            <v>136825962.47</v>
          </cell>
          <cell r="I86">
            <v>136207501.44</v>
          </cell>
          <cell r="J86">
            <v>-723372.92</v>
          </cell>
          <cell r="K86">
            <v>16411182017.549999</v>
          </cell>
          <cell r="L86">
            <v>723372.92</v>
          </cell>
          <cell r="N86" t="str">
            <v>FAPES</v>
          </cell>
          <cell r="O86">
            <v>-585933638.84000003</v>
          </cell>
          <cell r="P86">
            <v>-411321.64</v>
          </cell>
          <cell r="Q86">
            <v>586344960.48000002</v>
          </cell>
          <cell r="S86">
            <v>136825962.47</v>
          </cell>
          <cell r="T86">
            <v>136207501.44</v>
          </cell>
          <cell r="U86">
            <v>273033463.90999997</v>
          </cell>
        </row>
        <row r="87">
          <cell r="A87" t="str">
            <v>FAPIEB</v>
          </cell>
          <cell r="B87">
            <v>0</v>
          </cell>
          <cell r="C87">
            <v>20751.53</v>
          </cell>
          <cell r="D87">
            <v>0</v>
          </cell>
          <cell r="F87">
            <v>0</v>
          </cell>
          <cell r="G87">
            <v>0</v>
          </cell>
          <cell r="I87">
            <v>0</v>
          </cell>
          <cell r="K87">
            <v>20751.53</v>
          </cell>
          <cell r="L87">
            <v>0</v>
          </cell>
          <cell r="N87" t="str">
            <v>FAPIEB</v>
          </cell>
          <cell r="O87">
            <v>0</v>
          </cell>
          <cell r="Q87">
            <v>0</v>
          </cell>
          <cell r="R87">
            <v>0</v>
          </cell>
          <cell r="T87">
            <v>0</v>
          </cell>
          <cell r="U87">
            <v>0</v>
          </cell>
        </row>
        <row r="88">
          <cell r="A88" t="str">
            <v>FASC</v>
          </cell>
          <cell r="B88">
            <v>20962093.829999998</v>
          </cell>
          <cell r="C88">
            <v>1887893746.1600001</v>
          </cell>
          <cell r="D88">
            <v>-55498144.450000003</v>
          </cell>
          <cell r="E88">
            <v>-97090.95</v>
          </cell>
          <cell r="F88">
            <v>20794802.469999999</v>
          </cell>
          <cell r="H88">
            <v>10758144.51</v>
          </cell>
          <cell r="I88">
            <v>9500650.8100000005</v>
          </cell>
          <cell r="J88">
            <v>-4943812.75</v>
          </cell>
          <cell r="K88">
            <v>1889370389.6299999</v>
          </cell>
          <cell r="L88">
            <v>4943812.75</v>
          </cell>
          <cell r="N88" t="str">
            <v>FASC</v>
          </cell>
          <cell r="O88">
            <v>-55498144.450000003</v>
          </cell>
          <cell r="P88">
            <v>-97090.95</v>
          </cell>
          <cell r="Q88">
            <v>55595235.400000006</v>
          </cell>
          <cell r="S88">
            <v>10758144.51</v>
          </cell>
          <cell r="T88">
            <v>9500650.8100000005</v>
          </cell>
          <cell r="U88">
            <v>20258795.32</v>
          </cell>
        </row>
        <row r="89">
          <cell r="A89" t="str">
            <v>FATL</v>
          </cell>
          <cell r="B89">
            <v>104677135.48999999</v>
          </cell>
          <cell r="C89">
            <v>13318228667.940001</v>
          </cell>
          <cell r="D89">
            <v>-384499946.31999999</v>
          </cell>
          <cell r="E89">
            <v>-2875830.94</v>
          </cell>
          <cell r="F89">
            <v>24310569.309999999</v>
          </cell>
          <cell r="G89">
            <v>188772.26</v>
          </cell>
          <cell r="H89">
            <v>11219868.689999999</v>
          </cell>
          <cell r="I89">
            <v>10165701.539999999</v>
          </cell>
          <cell r="J89">
            <v>-106351754.79000001</v>
          </cell>
          <cell r="K89">
            <v>12975063183.18</v>
          </cell>
          <cell r="L89">
            <v>106351754.79000001</v>
          </cell>
          <cell r="N89" t="str">
            <v>FATL</v>
          </cell>
          <cell r="O89">
            <v>-384499946.31999999</v>
          </cell>
          <cell r="P89">
            <v>-2875830.94</v>
          </cell>
          <cell r="Q89">
            <v>387375777.25999999</v>
          </cell>
          <cell r="R89">
            <v>188772.26</v>
          </cell>
          <cell r="S89">
            <v>11219868.689999999</v>
          </cell>
          <cell r="T89">
            <v>10165701.539999999</v>
          </cell>
          <cell r="U89">
            <v>21574342.489999998</v>
          </cell>
        </row>
        <row r="90">
          <cell r="A90" t="str">
            <v>FGV-PREVI</v>
          </cell>
          <cell r="B90">
            <v>18137224.670000002</v>
          </cell>
          <cell r="C90">
            <v>835967756.19000006</v>
          </cell>
          <cell r="D90">
            <v>-8298402.0599999996</v>
          </cell>
          <cell r="F90">
            <v>18136951.829999998</v>
          </cell>
          <cell r="H90">
            <v>10262693.130000001</v>
          </cell>
          <cell r="I90">
            <v>7697522.9800000004</v>
          </cell>
          <cell r="J90">
            <v>-12787876.390000001</v>
          </cell>
          <cell r="K90">
            <v>869115870.35000014</v>
          </cell>
          <cell r="L90">
            <v>12787876.390000001</v>
          </cell>
          <cell r="N90" t="str">
            <v>FGV-PREVI</v>
          </cell>
          <cell r="O90">
            <v>-8298402.0599999996</v>
          </cell>
          <cell r="Q90">
            <v>8298402.0599999996</v>
          </cell>
          <cell r="S90">
            <v>10262693.130000001</v>
          </cell>
          <cell r="T90">
            <v>7697522.9800000004</v>
          </cell>
          <cell r="U90">
            <v>17960216.109999999</v>
          </cell>
        </row>
        <row r="91">
          <cell r="A91" t="str">
            <v>FIBRA</v>
          </cell>
          <cell r="B91">
            <v>112400917.43000001</v>
          </cell>
          <cell r="C91">
            <v>5715531576.3900003</v>
          </cell>
          <cell r="D91">
            <v>-201523760.49000001</v>
          </cell>
          <cell r="E91">
            <v>-13907.63</v>
          </cell>
          <cell r="F91">
            <v>83867230.920000002</v>
          </cell>
          <cell r="H91">
            <v>35456840.979999997</v>
          </cell>
          <cell r="I91">
            <v>41676068.880000003</v>
          </cell>
          <cell r="J91">
            <v>-2304032.5099999998</v>
          </cell>
          <cell r="K91">
            <v>5785090933.9700003</v>
          </cell>
          <cell r="L91">
            <v>2304032.5099999998</v>
          </cell>
          <cell r="N91" t="str">
            <v>FIBRA</v>
          </cell>
          <cell r="O91">
            <v>-201523760.49000001</v>
          </cell>
          <cell r="P91">
            <v>-13907.63</v>
          </cell>
          <cell r="Q91">
            <v>201537668.12</v>
          </cell>
          <cell r="S91">
            <v>35456840.979999997</v>
          </cell>
          <cell r="T91">
            <v>41676068.880000003</v>
          </cell>
          <cell r="U91">
            <v>77132909.859999999</v>
          </cell>
        </row>
        <row r="92">
          <cell r="A92" t="str">
            <v>FIOPREV</v>
          </cell>
          <cell r="B92">
            <v>31518.36</v>
          </cell>
          <cell r="C92">
            <v>70370088.219999999</v>
          </cell>
          <cell r="K92">
            <v>70401606.579999998</v>
          </cell>
          <cell r="L92">
            <v>0</v>
          </cell>
          <cell r="N92" t="str">
            <v>FIOPREV</v>
          </cell>
          <cell r="Q92">
            <v>0</v>
          </cell>
          <cell r="U92">
            <v>0</v>
          </cell>
        </row>
        <row r="93">
          <cell r="A93" t="str">
            <v>FIPECQ</v>
          </cell>
          <cell r="B93">
            <v>14127139.6</v>
          </cell>
          <cell r="C93">
            <v>2065781744.4100001</v>
          </cell>
          <cell r="D93">
            <v>-38517245.920000002</v>
          </cell>
          <cell r="E93">
            <v>-288069.68</v>
          </cell>
          <cell r="F93">
            <v>13426347.02</v>
          </cell>
          <cell r="G93">
            <v>1763756.02</v>
          </cell>
          <cell r="H93">
            <v>6313224.2000000002</v>
          </cell>
          <cell r="I93">
            <v>4324125.33</v>
          </cell>
          <cell r="J93">
            <v>-447230.61</v>
          </cell>
          <cell r="K93">
            <v>2066483790.3699999</v>
          </cell>
          <cell r="L93">
            <v>447230.61</v>
          </cell>
          <cell r="N93" t="str">
            <v>FIPECQ</v>
          </cell>
          <cell r="O93">
            <v>-38517245.920000002</v>
          </cell>
          <cell r="P93">
            <v>-288069.68</v>
          </cell>
          <cell r="Q93">
            <v>38805315.600000001</v>
          </cell>
          <cell r="R93">
            <v>1763756.02</v>
          </cell>
          <cell r="S93">
            <v>6313224.2000000002</v>
          </cell>
          <cell r="T93">
            <v>4324125.33</v>
          </cell>
          <cell r="U93">
            <v>12401105.550000001</v>
          </cell>
        </row>
        <row r="94">
          <cell r="A94" t="str">
            <v>FORLUZ</v>
          </cell>
          <cell r="B94">
            <v>206042798.74000001</v>
          </cell>
          <cell r="C94">
            <v>20767205551.599998</v>
          </cell>
          <cell r="D94">
            <v>-817082922.34000003</v>
          </cell>
          <cell r="E94">
            <v>-48512.26</v>
          </cell>
          <cell r="F94">
            <v>158831261.33000001</v>
          </cell>
          <cell r="H94">
            <v>64383697.549999997</v>
          </cell>
          <cell r="I94">
            <v>76331249.400000006</v>
          </cell>
          <cell r="J94">
            <v>-9246495.5099999998</v>
          </cell>
          <cell r="K94">
            <v>20446416628.510006</v>
          </cell>
          <cell r="L94">
            <v>9246495.5099999998</v>
          </cell>
          <cell r="N94" t="str">
            <v>FORLUZ</v>
          </cell>
          <cell r="O94">
            <v>-817082922.34000003</v>
          </cell>
          <cell r="P94">
            <v>-48512.26</v>
          </cell>
          <cell r="Q94">
            <v>817131434.60000002</v>
          </cell>
          <cell r="S94">
            <v>64383697.549999997</v>
          </cell>
          <cell r="T94">
            <v>76331249.400000006</v>
          </cell>
          <cell r="U94">
            <v>140714946.94999999</v>
          </cell>
        </row>
        <row r="95">
          <cell r="A95" t="str">
            <v>FPP</v>
          </cell>
          <cell r="C95">
            <v>0</v>
          </cell>
          <cell r="K95">
            <v>0</v>
          </cell>
          <cell r="L95">
            <v>0</v>
          </cell>
          <cell r="N95" t="str">
            <v>FPP</v>
          </cell>
          <cell r="Q95">
            <v>0</v>
          </cell>
          <cell r="U95">
            <v>0</v>
          </cell>
        </row>
        <row r="96">
          <cell r="A96" t="str">
            <v>FUCAE</v>
          </cell>
          <cell r="C96">
            <v>17768609.140000001</v>
          </cell>
          <cell r="K96">
            <v>17768609.140000001</v>
          </cell>
          <cell r="L96">
            <v>0</v>
          </cell>
          <cell r="N96" t="str">
            <v>FUCAE</v>
          </cell>
          <cell r="Q96">
            <v>0</v>
          </cell>
          <cell r="U96">
            <v>0</v>
          </cell>
        </row>
        <row r="97">
          <cell r="A97" t="str">
            <v>FUCAP</v>
          </cell>
          <cell r="B97">
            <v>2530719.67</v>
          </cell>
          <cell r="C97">
            <v>294496112.50999999</v>
          </cell>
          <cell r="D97">
            <v>-7924129.2800000003</v>
          </cell>
          <cell r="F97">
            <v>2530719.67</v>
          </cell>
          <cell r="G97">
            <v>2530719.67</v>
          </cell>
          <cell r="J97">
            <v>-281671.84000000003</v>
          </cell>
          <cell r="K97">
            <v>293882470.4000001</v>
          </cell>
          <cell r="L97">
            <v>281671.84000000003</v>
          </cell>
          <cell r="N97" t="str">
            <v>FUCAP</v>
          </cell>
          <cell r="O97">
            <v>-7924129.2800000003</v>
          </cell>
          <cell r="Q97">
            <v>7924129.2800000003</v>
          </cell>
          <cell r="R97">
            <v>2530719.67</v>
          </cell>
          <cell r="U97">
            <v>2530719.67</v>
          </cell>
        </row>
        <row r="98">
          <cell r="A98" t="str">
            <v>FUMPRESC</v>
          </cell>
          <cell r="B98">
            <v>5287995.41</v>
          </cell>
          <cell r="C98">
            <v>276585639.06</v>
          </cell>
          <cell r="D98">
            <v>-6268396.0999999996</v>
          </cell>
          <cell r="F98">
            <v>4619319.3600000003</v>
          </cell>
          <cell r="H98">
            <v>2360871.27</v>
          </cell>
          <cell r="I98">
            <v>2108493.5299999998</v>
          </cell>
          <cell r="J98">
            <v>-100618.89</v>
          </cell>
          <cell r="K98">
            <v>284593303.63999999</v>
          </cell>
          <cell r="L98">
            <v>100618.89</v>
          </cell>
          <cell r="N98" t="str">
            <v>FUMPRESC</v>
          </cell>
          <cell r="O98">
            <v>-6268396.0999999996</v>
          </cell>
          <cell r="Q98">
            <v>6268396.0999999996</v>
          </cell>
          <cell r="S98">
            <v>2360871.27</v>
          </cell>
          <cell r="T98">
            <v>2108493.5299999998</v>
          </cell>
          <cell r="U98">
            <v>4469364.8</v>
          </cell>
        </row>
        <row r="99">
          <cell r="A99" t="str">
            <v>FUNBEP</v>
          </cell>
          <cell r="B99">
            <v>92203063.780000001</v>
          </cell>
          <cell r="C99">
            <v>7556479264.9300003</v>
          </cell>
          <cell r="D99">
            <v>-354332837.38999999</v>
          </cell>
          <cell r="E99">
            <v>-290244.49</v>
          </cell>
          <cell r="F99">
            <v>39970440.100000001</v>
          </cell>
          <cell r="H99">
            <v>32510388.460000001</v>
          </cell>
          <cell r="I99">
            <v>7255951.29</v>
          </cell>
          <cell r="J99">
            <v>-119922.82</v>
          </cell>
          <cell r="K99">
            <v>7373676103.8600006</v>
          </cell>
          <cell r="L99">
            <v>119922.82</v>
          </cell>
          <cell r="N99" t="str">
            <v>FUNBEP</v>
          </cell>
          <cell r="O99">
            <v>-354332837.38999999</v>
          </cell>
          <cell r="P99">
            <v>-290244.49</v>
          </cell>
          <cell r="Q99">
            <v>354623081.88</v>
          </cell>
          <cell r="S99">
            <v>32510388.460000001</v>
          </cell>
          <cell r="T99">
            <v>7255951.29</v>
          </cell>
          <cell r="U99">
            <v>39766339.75</v>
          </cell>
        </row>
        <row r="100">
          <cell r="A100" t="str">
            <v>FUNCASAL</v>
          </cell>
          <cell r="B100">
            <v>12466986.07</v>
          </cell>
          <cell r="C100">
            <v>281257404.82999998</v>
          </cell>
          <cell r="D100">
            <v>-9740816.6699999999</v>
          </cell>
          <cell r="F100">
            <v>1939298.73</v>
          </cell>
          <cell r="H100">
            <v>950245.84</v>
          </cell>
          <cell r="I100">
            <v>845918.2</v>
          </cell>
          <cell r="J100">
            <v>-2029.97</v>
          </cell>
          <cell r="K100">
            <v>287717007.02999991</v>
          </cell>
          <cell r="L100">
            <v>2029.97</v>
          </cell>
          <cell r="N100" t="str">
            <v>FUNCASAL</v>
          </cell>
          <cell r="O100">
            <v>-9740816.6699999999</v>
          </cell>
          <cell r="Q100">
            <v>9740816.6699999999</v>
          </cell>
          <cell r="S100">
            <v>950245.84</v>
          </cell>
          <cell r="T100">
            <v>845918.2</v>
          </cell>
          <cell r="U100">
            <v>1796164.04</v>
          </cell>
        </row>
        <row r="101">
          <cell r="A101" t="str">
            <v>FUNCEF</v>
          </cell>
          <cell r="B101">
            <v>2641874473.25</v>
          </cell>
          <cell r="C101">
            <v>110023806803.45</v>
          </cell>
          <cell r="D101">
            <v>-2862698888.2199998</v>
          </cell>
          <cell r="E101">
            <v>-25515906.93</v>
          </cell>
          <cell r="F101">
            <v>2161499463.23</v>
          </cell>
          <cell r="H101">
            <v>1327381347.1600001</v>
          </cell>
          <cell r="I101">
            <v>830863325.60000002</v>
          </cell>
          <cell r="J101">
            <v>-142152278.27000001</v>
          </cell>
          <cell r="K101">
            <v>113955058339.27</v>
          </cell>
          <cell r="L101">
            <v>142152278.27000001</v>
          </cell>
          <cell r="N101" t="str">
            <v>FUNCEF</v>
          </cell>
          <cell r="O101">
            <v>-2862698888.2199998</v>
          </cell>
          <cell r="P101">
            <v>-25515906.93</v>
          </cell>
          <cell r="Q101">
            <v>2888214795.1499996</v>
          </cell>
          <cell r="S101">
            <v>1327381347.1600001</v>
          </cell>
          <cell r="T101">
            <v>830863325.60000002</v>
          </cell>
          <cell r="U101">
            <v>2158244672.7600002</v>
          </cell>
        </row>
        <row r="102">
          <cell r="A102" t="str">
            <v>FUNCESP</v>
          </cell>
          <cell r="L102">
            <v>0</v>
          </cell>
          <cell r="N102" t="str">
            <v>FUNCESP</v>
          </cell>
          <cell r="Q102">
            <v>0</v>
          </cell>
          <cell r="U102">
            <v>0</v>
          </cell>
        </row>
        <row r="103">
          <cell r="A103" t="str">
            <v>FUND. BRASILSAT</v>
          </cell>
          <cell r="B103">
            <v>84605.59</v>
          </cell>
          <cell r="C103">
            <v>40042224.530000001</v>
          </cell>
          <cell r="D103">
            <v>-197258.17</v>
          </cell>
          <cell r="F103">
            <v>84605.59</v>
          </cell>
          <cell r="H103">
            <v>50460.89</v>
          </cell>
          <cell r="I103">
            <v>22441.89</v>
          </cell>
          <cell r="J103">
            <v>-10390.700000000001</v>
          </cell>
          <cell r="K103">
            <v>40076689.620000005</v>
          </cell>
          <cell r="L103">
            <v>10390.700000000001</v>
          </cell>
          <cell r="N103" t="str">
            <v>FUND. BRASILSAT</v>
          </cell>
          <cell r="O103">
            <v>-197258.17</v>
          </cell>
          <cell r="Q103">
            <v>197258.17</v>
          </cell>
          <cell r="S103">
            <v>50460.89</v>
          </cell>
          <cell r="T103">
            <v>22441.89</v>
          </cell>
          <cell r="U103">
            <v>72902.78</v>
          </cell>
        </row>
        <row r="104">
          <cell r="A104" t="str">
            <v>FUNDACAO COPEL</v>
          </cell>
          <cell r="B104">
            <v>112480221.55</v>
          </cell>
          <cell r="C104">
            <v>14101892439.73</v>
          </cell>
          <cell r="D104">
            <v>-417813471.50999999</v>
          </cell>
          <cell r="E104">
            <v>-10666093.949999999</v>
          </cell>
          <cell r="F104">
            <v>110343264.34999999</v>
          </cell>
          <cell r="H104">
            <v>68050308.640000001</v>
          </cell>
          <cell r="I104">
            <v>39625250.560000002</v>
          </cell>
          <cell r="J104">
            <v>-6750132.0099999998</v>
          </cell>
          <cell r="K104">
            <v>13997161787.359997</v>
          </cell>
          <cell r="L104">
            <v>6750132.0099999998</v>
          </cell>
          <cell r="N104" t="str">
            <v>FUNDACAO COPEL</v>
          </cell>
          <cell r="O104">
            <v>-417813471.50999999</v>
          </cell>
          <cell r="P104">
            <v>-10666093.949999999</v>
          </cell>
          <cell r="Q104">
            <v>428479565.45999998</v>
          </cell>
          <cell r="S104">
            <v>68050308.640000001</v>
          </cell>
          <cell r="T104">
            <v>39625250.560000002</v>
          </cell>
          <cell r="U104">
            <v>107675559.2</v>
          </cell>
        </row>
        <row r="105">
          <cell r="A105" t="str">
            <v>FUNDACAO CORSAN</v>
          </cell>
          <cell r="B105">
            <v>76311473.040000007</v>
          </cell>
          <cell r="C105">
            <v>2206552507.3200002</v>
          </cell>
          <cell r="D105">
            <v>-118248306.19</v>
          </cell>
          <cell r="E105">
            <v>-1312000.3999999999</v>
          </cell>
          <cell r="F105">
            <v>76293302.189999998</v>
          </cell>
          <cell r="H105">
            <v>35139356.159999996</v>
          </cell>
          <cell r="I105">
            <v>31979561.149999999</v>
          </cell>
          <cell r="J105">
            <v>-7163946.1799999997</v>
          </cell>
          <cell r="K105">
            <v>2299551947.0900002</v>
          </cell>
          <cell r="L105">
            <v>7163946.1799999997</v>
          </cell>
          <cell r="N105" t="str">
            <v>FUNDACAO CORSAN</v>
          </cell>
          <cell r="O105">
            <v>-118248306.19</v>
          </cell>
          <cell r="P105">
            <v>-1312000.3999999999</v>
          </cell>
          <cell r="Q105">
            <v>119560306.59</v>
          </cell>
          <cell r="S105">
            <v>35139356.159999996</v>
          </cell>
          <cell r="T105">
            <v>31979561.149999999</v>
          </cell>
          <cell r="U105">
            <v>67118917.310000002</v>
          </cell>
        </row>
        <row r="106">
          <cell r="A106" t="str">
            <v>FUNDAÇÃO LIBERTAS</v>
          </cell>
          <cell r="B106">
            <v>181711533.49000001</v>
          </cell>
          <cell r="C106">
            <v>4583677435.8500004</v>
          </cell>
          <cell r="D106">
            <v>-101870499.14</v>
          </cell>
          <cell r="E106">
            <v>-4337161.3099999996</v>
          </cell>
          <cell r="F106">
            <v>72716879.75</v>
          </cell>
          <cell r="H106">
            <v>37782730.229999997</v>
          </cell>
          <cell r="I106">
            <v>34471683.420000002</v>
          </cell>
          <cell r="J106">
            <v>-10765718.32</v>
          </cell>
          <cell r="K106">
            <v>4793386883.9699993</v>
          </cell>
          <cell r="L106">
            <v>10765718.32</v>
          </cell>
          <cell r="N106" t="str">
            <v>FUNDAÇÃO LIBERTAS</v>
          </cell>
          <cell r="O106">
            <v>-101870499.14</v>
          </cell>
          <cell r="P106">
            <v>-4337161.3099999996</v>
          </cell>
          <cell r="Q106">
            <v>106207660.45</v>
          </cell>
          <cell r="S106">
            <v>37782730.229999997</v>
          </cell>
          <cell r="T106">
            <v>34471683.420000002</v>
          </cell>
          <cell r="U106">
            <v>72254413.650000006</v>
          </cell>
        </row>
        <row r="107">
          <cell r="A107" t="str">
            <v>FUNDAMBRAS</v>
          </cell>
          <cell r="B107">
            <v>26608672.309999999</v>
          </cell>
          <cell r="C107">
            <v>1134434025.25</v>
          </cell>
          <cell r="D107">
            <v>-30300578.109999999</v>
          </cell>
          <cell r="E107">
            <v>-1314354.18</v>
          </cell>
          <cell r="F107">
            <v>25711867.5</v>
          </cell>
          <cell r="H107">
            <v>10262031.09</v>
          </cell>
          <cell r="I107">
            <v>14778673.279999999</v>
          </cell>
          <cell r="J107">
            <v>-5230970.71</v>
          </cell>
          <cell r="K107">
            <v>1174949366.4299998</v>
          </cell>
          <cell r="L107">
            <v>5230970.71</v>
          </cell>
          <cell r="N107" t="str">
            <v>FUNDAMBRAS</v>
          </cell>
          <cell r="O107">
            <v>-30300578.109999999</v>
          </cell>
          <cell r="P107">
            <v>-1314354.18</v>
          </cell>
          <cell r="Q107">
            <v>31614932.289999999</v>
          </cell>
          <cell r="S107">
            <v>10262031.09</v>
          </cell>
          <cell r="T107">
            <v>14778673.279999999</v>
          </cell>
          <cell r="U107">
            <v>25040704.369999997</v>
          </cell>
        </row>
        <row r="108">
          <cell r="A108" t="str">
            <v>FUNDIAGUA</v>
          </cell>
          <cell r="B108">
            <v>105485645.81</v>
          </cell>
          <cell r="C108">
            <v>1411593886.52</v>
          </cell>
          <cell r="D108">
            <v>-35555767.450000003</v>
          </cell>
          <cell r="F108">
            <v>35108530.539999999</v>
          </cell>
          <cell r="H108">
            <v>21817486</v>
          </cell>
          <cell r="I108">
            <v>12190241.52</v>
          </cell>
          <cell r="J108">
            <v>-7147463.75</v>
          </cell>
          <cell r="K108">
            <v>1543492559.1899998</v>
          </cell>
          <cell r="L108">
            <v>7147463.75</v>
          </cell>
          <cell r="N108" t="str">
            <v>FUNDIAGUA</v>
          </cell>
          <cell r="O108">
            <v>-35555767.450000003</v>
          </cell>
          <cell r="Q108">
            <v>35555767.450000003</v>
          </cell>
          <cell r="S108">
            <v>21817486</v>
          </cell>
          <cell r="T108">
            <v>12190241.52</v>
          </cell>
          <cell r="U108">
            <v>34007727.519999996</v>
          </cell>
        </row>
        <row r="109">
          <cell r="A109" t="str">
            <v>FUNEPP</v>
          </cell>
          <cell r="B109">
            <v>65712237.359999999</v>
          </cell>
          <cell r="C109">
            <v>3822047748.5</v>
          </cell>
          <cell r="D109">
            <v>-102747146.08</v>
          </cell>
          <cell r="E109">
            <v>-3104543.14</v>
          </cell>
          <cell r="F109">
            <v>51317492.090000004</v>
          </cell>
          <cell r="H109">
            <v>24814592.460000001</v>
          </cell>
          <cell r="I109">
            <v>24161414.73</v>
          </cell>
          <cell r="J109">
            <v>-20366689.300000001</v>
          </cell>
          <cell r="K109">
            <v>3861835106.6200004</v>
          </cell>
          <cell r="L109">
            <v>20366689.300000001</v>
          </cell>
          <cell r="N109" t="str">
            <v>FUNEPP</v>
          </cell>
          <cell r="O109">
            <v>-102747146.08</v>
          </cell>
          <cell r="P109">
            <v>-3104543.14</v>
          </cell>
          <cell r="Q109">
            <v>105851689.22</v>
          </cell>
          <cell r="S109">
            <v>24814592.460000001</v>
          </cell>
          <cell r="T109">
            <v>24161414.73</v>
          </cell>
          <cell r="U109">
            <v>48976007.189999998</v>
          </cell>
        </row>
        <row r="110">
          <cell r="A110" t="str">
            <v>FUNPRESP-EXE</v>
          </cell>
          <cell r="B110">
            <v>850262429.05999994</v>
          </cell>
          <cell r="C110">
            <v>7903763113.5100002</v>
          </cell>
          <cell r="D110">
            <v>-6411091.8899999997</v>
          </cell>
          <cell r="E110">
            <v>-24289588.52</v>
          </cell>
          <cell r="F110">
            <v>779223637.16999996</v>
          </cell>
          <cell r="H110">
            <v>371007652.01999998</v>
          </cell>
          <cell r="I110">
            <v>342542080.69</v>
          </cell>
          <cell r="J110">
            <v>-2118241.12</v>
          </cell>
          <cell r="K110">
            <v>10213979990.92</v>
          </cell>
          <cell r="L110">
            <v>2118241.12</v>
          </cell>
          <cell r="N110" t="str">
            <v>FUNPRESP-EXE</v>
          </cell>
          <cell r="O110">
            <v>-6411091.8899999997</v>
          </cell>
          <cell r="P110">
            <v>-24289588.52</v>
          </cell>
          <cell r="Q110">
            <v>30700680.41</v>
          </cell>
          <cell r="S110">
            <v>371007652.01999998</v>
          </cell>
          <cell r="T110">
            <v>342542080.69</v>
          </cell>
          <cell r="U110">
            <v>713549732.71000004</v>
          </cell>
        </row>
        <row r="111">
          <cell r="A111" t="str">
            <v>FUNPRESP-JUD</v>
          </cell>
          <cell r="B111">
            <v>314783738.95999998</v>
          </cell>
          <cell r="C111">
            <v>2774183582.1700001</v>
          </cell>
          <cell r="D111">
            <v>-102198.69</v>
          </cell>
          <cell r="E111">
            <v>-543960.23</v>
          </cell>
          <cell r="F111">
            <v>311389644.51999998</v>
          </cell>
          <cell r="H111">
            <v>159892058.90000001</v>
          </cell>
          <cell r="I111">
            <v>150193303.97</v>
          </cell>
          <cell r="J111">
            <v>-1314434.52</v>
          </cell>
          <cell r="K111">
            <v>3708481735.0799999</v>
          </cell>
          <cell r="L111">
            <v>1314434.52</v>
          </cell>
          <cell r="N111" t="str">
            <v>FUNPRESP-JUD</v>
          </cell>
          <cell r="O111">
            <v>-102198.69</v>
          </cell>
          <cell r="P111">
            <v>-543960.23</v>
          </cell>
          <cell r="Q111">
            <v>646158.91999999993</v>
          </cell>
          <cell r="S111">
            <v>159892058.90000001</v>
          </cell>
          <cell r="T111">
            <v>150193303.97</v>
          </cell>
          <cell r="U111">
            <v>310085362.87</v>
          </cell>
        </row>
        <row r="112">
          <cell r="A112" t="str">
            <v>FUNSEJEM</v>
          </cell>
          <cell r="B112">
            <v>45123814.829999998</v>
          </cell>
          <cell r="C112">
            <v>1996673468.8800001</v>
          </cell>
          <cell r="D112">
            <v>-27545946.739999998</v>
          </cell>
          <cell r="E112">
            <v>-248122.38</v>
          </cell>
          <cell r="F112">
            <v>43679390.520000003</v>
          </cell>
          <cell r="H112">
            <v>23831409.600000001</v>
          </cell>
          <cell r="I112">
            <v>16943465.739999998</v>
          </cell>
          <cell r="J112">
            <v>-25365263.280000001</v>
          </cell>
          <cell r="K112">
            <v>2073092217.1699998</v>
          </cell>
          <cell r="L112">
            <v>25365263.280000001</v>
          </cell>
          <cell r="N112" t="str">
            <v>FUNSEJEM</v>
          </cell>
          <cell r="O112">
            <v>-27545946.739999998</v>
          </cell>
          <cell r="P112">
            <v>-248122.38</v>
          </cell>
          <cell r="Q112">
            <v>27794069.119999997</v>
          </cell>
          <cell r="S112">
            <v>23831409.600000001</v>
          </cell>
          <cell r="T112">
            <v>16943465.739999998</v>
          </cell>
          <cell r="U112">
            <v>40774875.340000004</v>
          </cell>
        </row>
        <row r="113">
          <cell r="A113" t="str">
            <v>FUNSSEST</v>
          </cell>
          <cell r="B113">
            <v>40546162.770000003</v>
          </cell>
          <cell r="C113">
            <v>4142719264.9299998</v>
          </cell>
          <cell r="D113">
            <v>-125043988.88</v>
          </cell>
          <cell r="E113">
            <v>-4478464.3499999996</v>
          </cell>
          <cell r="F113">
            <v>33995898.659999996</v>
          </cell>
          <cell r="H113">
            <v>14554520.24</v>
          </cell>
          <cell r="I113">
            <v>16058124.560000001</v>
          </cell>
          <cell r="J113">
            <v>-14763042.039999999</v>
          </cell>
          <cell r="K113">
            <v>4103588475.8899994</v>
          </cell>
          <cell r="L113">
            <v>14763042.039999999</v>
          </cell>
          <cell r="N113" t="str">
            <v>FUNSSEST</v>
          </cell>
          <cell r="O113">
            <v>-125043988.88</v>
          </cell>
          <cell r="P113">
            <v>-4478464.3499999996</v>
          </cell>
          <cell r="Q113">
            <v>129522453.22999999</v>
          </cell>
          <cell r="S113">
            <v>14554520.24</v>
          </cell>
          <cell r="T113">
            <v>16058124.560000001</v>
          </cell>
          <cell r="U113">
            <v>30612644.800000001</v>
          </cell>
        </row>
        <row r="114">
          <cell r="A114" t="str">
            <v>FUSAN</v>
          </cell>
          <cell r="B114">
            <v>44148173.5</v>
          </cell>
          <cell r="C114">
            <v>2129644157.8800001</v>
          </cell>
          <cell r="D114">
            <v>-57230742.420000002</v>
          </cell>
          <cell r="E114">
            <v>-1185712.67</v>
          </cell>
          <cell r="F114">
            <v>41388910.960000001</v>
          </cell>
          <cell r="H114">
            <v>23223301.460000001</v>
          </cell>
          <cell r="I114">
            <v>17975567.289999999</v>
          </cell>
          <cell r="J114">
            <v>-6273780.21</v>
          </cell>
          <cell r="K114">
            <v>2191689875.79</v>
          </cell>
          <cell r="L114">
            <v>6273780.21</v>
          </cell>
          <cell r="N114" t="str">
            <v>FUSAN</v>
          </cell>
          <cell r="O114">
            <v>-57230742.420000002</v>
          </cell>
          <cell r="P114">
            <v>-1185712.67</v>
          </cell>
          <cell r="Q114">
            <v>58416455.090000004</v>
          </cell>
          <cell r="S114">
            <v>23223301.460000001</v>
          </cell>
          <cell r="T114">
            <v>17975567.289999999</v>
          </cell>
          <cell r="U114">
            <v>41198868.75</v>
          </cell>
        </row>
        <row r="115">
          <cell r="A115" t="str">
            <v>FUSESC</v>
          </cell>
          <cell r="B115">
            <v>20716822.359999999</v>
          </cell>
          <cell r="C115">
            <v>2928583901.8899999</v>
          </cell>
          <cell r="D115">
            <v>-81734889.879999995</v>
          </cell>
          <cell r="E115">
            <v>-493199.98</v>
          </cell>
          <cell r="F115">
            <v>20716822.34</v>
          </cell>
          <cell r="H115">
            <v>11060538.859999999</v>
          </cell>
          <cell r="I115">
            <v>7682923.6100000003</v>
          </cell>
          <cell r="J115">
            <v>-3036109.21</v>
          </cell>
          <cell r="K115">
            <v>2903496809.9900002</v>
          </cell>
          <cell r="L115">
            <v>3036109.21</v>
          </cell>
          <cell r="N115" t="str">
            <v>FUSESC</v>
          </cell>
          <cell r="O115">
            <v>-81734889.879999995</v>
          </cell>
          <cell r="P115">
            <v>-493199.98</v>
          </cell>
          <cell r="Q115">
            <v>82228089.859999999</v>
          </cell>
          <cell r="S115">
            <v>11060538.859999999</v>
          </cell>
          <cell r="T115">
            <v>7682923.6100000003</v>
          </cell>
          <cell r="U115">
            <v>18743462.469999999</v>
          </cell>
        </row>
        <row r="116">
          <cell r="A116" t="str">
            <v>FUTURA II</v>
          </cell>
          <cell r="B116">
            <v>26552059.91</v>
          </cell>
          <cell r="C116">
            <v>213843870.19</v>
          </cell>
          <cell r="D116">
            <v>-919292.67</v>
          </cell>
          <cell r="E116">
            <v>-86413.67</v>
          </cell>
          <cell r="F116">
            <v>20466860.760000002</v>
          </cell>
          <cell r="H116">
            <v>9591056.8000000007</v>
          </cell>
          <cell r="I116">
            <v>10782090.119999999</v>
          </cell>
          <cell r="J116">
            <v>-1539067.09</v>
          </cell>
          <cell r="K116">
            <v>278691164.35000002</v>
          </cell>
          <cell r="L116">
            <v>1539067.09</v>
          </cell>
          <cell r="N116" t="str">
            <v>FUTURA II</v>
          </cell>
          <cell r="O116">
            <v>-919292.67</v>
          </cell>
          <cell r="P116">
            <v>-86413.67</v>
          </cell>
          <cell r="Q116">
            <v>1005706.3400000001</v>
          </cell>
          <cell r="S116">
            <v>9591056.8000000007</v>
          </cell>
          <cell r="T116">
            <v>10782090.119999999</v>
          </cell>
          <cell r="U116">
            <v>20373146.920000002</v>
          </cell>
        </row>
        <row r="117">
          <cell r="A117" t="str">
            <v>FUTURA PREV</v>
          </cell>
          <cell r="B117">
            <v>2414863.33</v>
          </cell>
          <cell r="C117">
            <v>633939702.34000003</v>
          </cell>
          <cell r="D117">
            <v>-27271731.289999999</v>
          </cell>
          <cell r="F117">
            <v>2414863.33</v>
          </cell>
          <cell r="I117">
            <v>2414863.33</v>
          </cell>
          <cell r="J117">
            <v>-110366.61</v>
          </cell>
          <cell r="K117">
            <v>613802194.43000019</v>
          </cell>
          <cell r="L117">
            <v>110366.61</v>
          </cell>
          <cell r="N117" t="str">
            <v>FUTURA PREV</v>
          </cell>
          <cell r="O117">
            <v>-27271731.289999999</v>
          </cell>
          <cell r="Q117">
            <v>27271731.289999999</v>
          </cell>
          <cell r="T117">
            <v>2414863.33</v>
          </cell>
          <cell r="U117">
            <v>2414863.33</v>
          </cell>
        </row>
        <row r="118">
          <cell r="A118" t="str">
            <v>GASIUS</v>
          </cell>
          <cell r="B118">
            <v>3325219.38</v>
          </cell>
          <cell r="C118">
            <v>497772784.06999999</v>
          </cell>
          <cell r="D118">
            <v>-21082803.789999999</v>
          </cell>
          <cell r="E118">
            <v>-587752.48</v>
          </cell>
          <cell r="F118">
            <v>3325219.38</v>
          </cell>
          <cell r="H118">
            <v>1197422.6100000001</v>
          </cell>
          <cell r="I118">
            <v>1938016.72</v>
          </cell>
          <cell r="K118">
            <v>485888105.88999999</v>
          </cell>
          <cell r="L118">
            <v>0</v>
          </cell>
          <cell r="N118" t="str">
            <v>GASIUS</v>
          </cell>
          <cell r="O118">
            <v>-21082803.789999999</v>
          </cell>
          <cell r="P118">
            <v>-587752.48</v>
          </cell>
          <cell r="Q118">
            <v>21670556.27</v>
          </cell>
          <cell r="S118">
            <v>1197422.6100000001</v>
          </cell>
          <cell r="T118">
            <v>1938016.72</v>
          </cell>
          <cell r="U118">
            <v>3135439.33</v>
          </cell>
        </row>
        <row r="119">
          <cell r="A119" t="str">
            <v>GEBSA-PREV</v>
          </cell>
          <cell r="B119">
            <v>57416036.560000002</v>
          </cell>
          <cell r="C119">
            <v>2200249218.9499998</v>
          </cell>
          <cell r="D119">
            <v>-24964494.850000001</v>
          </cell>
          <cell r="E119">
            <v>-5666253.2599999998</v>
          </cell>
          <cell r="F119">
            <v>42377278.75</v>
          </cell>
          <cell r="H119">
            <v>17868591.719999999</v>
          </cell>
          <cell r="I119">
            <v>23355550.100000001</v>
          </cell>
          <cell r="J119">
            <v>-10774037.02</v>
          </cell>
          <cell r="K119">
            <v>2299861890.9499993</v>
          </cell>
          <cell r="L119">
            <v>10774037.02</v>
          </cell>
          <cell r="N119" t="str">
            <v>GEBSA-PREV</v>
          </cell>
          <cell r="O119">
            <v>-24964494.850000001</v>
          </cell>
          <cell r="P119">
            <v>-5666253.2599999998</v>
          </cell>
          <cell r="Q119">
            <v>30630748.109999999</v>
          </cell>
          <cell r="S119">
            <v>17868591.719999999</v>
          </cell>
          <cell r="T119">
            <v>23355550.100000001</v>
          </cell>
          <cell r="U119">
            <v>41224141.82</v>
          </cell>
        </row>
        <row r="120">
          <cell r="A120" t="str">
            <v>GEIPREV</v>
          </cell>
          <cell r="B120">
            <v>49325207.82</v>
          </cell>
          <cell r="C120">
            <v>205246872.69999999</v>
          </cell>
          <cell r="D120">
            <v>-15711291.050000001</v>
          </cell>
          <cell r="E120">
            <v>-561231.54</v>
          </cell>
          <cell r="F120">
            <v>48004736.390000001</v>
          </cell>
          <cell r="H120">
            <v>1708745.27</v>
          </cell>
          <cell r="I120">
            <v>46109980.630000003</v>
          </cell>
          <cell r="K120">
            <v>334123020.21999997</v>
          </cell>
          <cell r="L120">
            <v>0</v>
          </cell>
          <cell r="N120" t="str">
            <v>GEIPREV</v>
          </cell>
          <cell r="O120">
            <v>-15711291.050000001</v>
          </cell>
          <cell r="P120">
            <v>-561231.54</v>
          </cell>
          <cell r="Q120">
            <v>16272522.59</v>
          </cell>
          <cell r="S120">
            <v>1708745.27</v>
          </cell>
          <cell r="T120">
            <v>46109980.630000003</v>
          </cell>
          <cell r="U120">
            <v>47818725.900000006</v>
          </cell>
        </row>
        <row r="121">
          <cell r="A121" t="str">
            <v>GERDAU</v>
          </cell>
          <cell r="B121">
            <v>58307863.960000001</v>
          </cell>
          <cell r="C121">
            <v>4399928472.9200001</v>
          </cell>
          <cell r="D121">
            <v>-106363699.72</v>
          </cell>
          <cell r="E121">
            <v>0</v>
          </cell>
          <cell r="F121">
            <v>57870599.060000002</v>
          </cell>
          <cell r="H121">
            <v>27091363.09</v>
          </cell>
          <cell r="I121">
            <v>29944648.649999999</v>
          </cell>
          <cell r="J121">
            <v>-24694266.73</v>
          </cell>
          <cell r="K121">
            <v>4442084981.2300005</v>
          </cell>
          <cell r="L121">
            <v>24694266.73</v>
          </cell>
          <cell r="N121" t="str">
            <v>GERDAU</v>
          </cell>
          <cell r="O121">
            <v>-106363699.72</v>
          </cell>
          <cell r="P121">
            <v>0</v>
          </cell>
          <cell r="Q121">
            <v>106363699.72</v>
          </cell>
          <cell r="S121">
            <v>27091363.09</v>
          </cell>
          <cell r="T121">
            <v>29944648.649999999</v>
          </cell>
          <cell r="U121">
            <v>57036011.739999995</v>
          </cell>
        </row>
        <row r="122">
          <cell r="A122" t="str">
            <v>GOODYEAR</v>
          </cell>
          <cell r="C122">
            <v>2963969.38</v>
          </cell>
          <cell r="K122">
            <v>2963969.38</v>
          </cell>
          <cell r="L122">
            <v>0</v>
          </cell>
          <cell r="N122" t="str">
            <v>GOODYEAR</v>
          </cell>
          <cell r="Q122">
            <v>0</v>
          </cell>
          <cell r="U122">
            <v>0</v>
          </cell>
        </row>
        <row r="123">
          <cell r="A123" t="str">
            <v>IAJA</v>
          </cell>
          <cell r="B123">
            <v>44777141.119999997</v>
          </cell>
          <cell r="C123">
            <v>1522641638.8699999</v>
          </cell>
          <cell r="D123">
            <v>-61131512.880000003</v>
          </cell>
          <cell r="F123">
            <v>44771873.119999997</v>
          </cell>
          <cell r="H123">
            <v>30121916.66</v>
          </cell>
          <cell r="I123">
            <v>13952803.27</v>
          </cell>
          <cell r="J123">
            <v>-9060184.7699999996</v>
          </cell>
          <cell r="K123">
            <v>1586073675.3899996</v>
          </cell>
          <cell r="L123">
            <v>9060184.7699999996</v>
          </cell>
          <cell r="N123" t="str">
            <v>IAJA</v>
          </cell>
          <cell r="O123">
            <v>-61131512.880000003</v>
          </cell>
          <cell r="Q123">
            <v>61131512.880000003</v>
          </cell>
          <cell r="S123">
            <v>30121916.66</v>
          </cell>
          <cell r="T123">
            <v>13952803.27</v>
          </cell>
          <cell r="U123">
            <v>44074719.93</v>
          </cell>
        </row>
        <row r="124">
          <cell r="A124" t="str">
            <v>IBM</v>
          </cell>
          <cell r="B124">
            <v>79054283.670000002</v>
          </cell>
          <cell r="C124">
            <v>5818279309.9099998</v>
          </cell>
          <cell r="D124">
            <v>-97419652.120000005</v>
          </cell>
          <cell r="E124">
            <v>-9296883.2699999996</v>
          </cell>
          <cell r="F124">
            <v>78496983.379999995</v>
          </cell>
          <cell r="H124">
            <v>47369929.539999999</v>
          </cell>
          <cell r="I124">
            <v>27565701.27</v>
          </cell>
          <cell r="J124">
            <v>-34862922.810000002</v>
          </cell>
          <cell r="K124">
            <v>5909186749.5699997</v>
          </cell>
          <cell r="L124">
            <v>34862922.810000002</v>
          </cell>
          <cell r="N124" t="str">
            <v>IBM</v>
          </cell>
          <cell r="O124">
            <v>-97419652.120000005</v>
          </cell>
          <cell r="P124">
            <v>-9296883.2699999996</v>
          </cell>
          <cell r="Q124">
            <v>106716535.39</v>
          </cell>
          <cell r="S124">
            <v>47369929.539999999</v>
          </cell>
          <cell r="T124">
            <v>27565701.27</v>
          </cell>
          <cell r="U124">
            <v>74935630.810000002</v>
          </cell>
        </row>
        <row r="125">
          <cell r="A125" t="str">
            <v>ICATUFMP</v>
          </cell>
          <cell r="B125">
            <v>72491725.590000004</v>
          </cell>
          <cell r="C125">
            <v>3040283649.6999998</v>
          </cell>
          <cell r="D125">
            <v>-52863555.810000002</v>
          </cell>
          <cell r="E125">
            <v>-21565360.100000001</v>
          </cell>
          <cell r="F125">
            <v>71933129.700000003</v>
          </cell>
          <cell r="H125">
            <v>35611021.170000002</v>
          </cell>
          <cell r="I125">
            <v>35021583.25</v>
          </cell>
          <cell r="J125">
            <v>-39025275.240000002</v>
          </cell>
          <cell r="K125">
            <v>3141886918.2600002</v>
          </cell>
          <cell r="L125">
            <v>39025275.240000002</v>
          </cell>
          <cell r="N125" t="str">
            <v>ICATUFMP</v>
          </cell>
          <cell r="O125">
            <v>-52863555.810000002</v>
          </cell>
          <cell r="P125">
            <v>-21565360.100000001</v>
          </cell>
          <cell r="Q125">
            <v>74428915.909999996</v>
          </cell>
          <cell r="S125">
            <v>35611021.170000002</v>
          </cell>
          <cell r="T125">
            <v>35021583.25</v>
          </cell>
          <cell r="U125">
            <v>70632604.420000002</v>
          </cell>
        </row>
        <row r="126">
          <cell r="A126" t="str">
            <v>IFM</v>
          </cell>
          <cell r="B126">
            <v>119296434.69</v>
          </cell>
          <cell r="C126">
            <v>3855276485.4899998</v>
          </cell>
          <cell r="D126">
            <v>-52472691.310000002</v>
          </cell>
          <cell r="E126">
            <v>-2628400.4</v>
          </cell>
          <cell r="F126">
            <v>117414178.22</v>
          </cell>
          <cell r="H126">
            <v>53391725.380000003</v>
          </cell>
          <cell r="I126">
            <v>61839195.829999998</v>
          </cell>
          <cell r="J126">
            <v>-42173156.969999999</v>
          </cell>
          <cell r="K126">
            <v>4109943770.9299998</v>
          </cell>
          <cell r="L126">
            <v>42173156.969999999</v>
          </cell>
          <cell r="N126" t="str">
            <v>IFM</v>
          </cell>
          <cell r="O126">
            <v>-52472691.310000002</v>
          </cell>
          <cell r="P126">
            <v>-2628400.4</v>
          </cell>
          <cell r="Q126">
            <v>55101091.710000001</v>
          </cell>
          <cell r="S126">
            <v>53391725.380000003</v>
          </cell>
          <cell r="T126">
            <v>61839195.829999998</v>
          </cell>
          <cell r="U126">
            <v>115230921.21000001</v>
          </cell>
        </row>
        <row r="127">
          <cell r="A127" t="str">
            <v>INDUSPREVI</v>
          </cell>
          <cell r="B127">
            <v>11774661</v>
          </cell>
          <cell r="C127">
            <v>641096737.23000002</v>
          </cell>
          <cell r="D127">
            <v>-17879091.460000001</v>
          </cell>
          <cell r="E127">
            <v>-560844.87</v>
          </cell>
          <cell r="F127">
            <v>11146139.210000001</v>
          </cell>
          <cell r="H127">
            <v>5446720.3499999996</v>
          </cell>
          <cell r="I127">
            <v>5255844.2</v>
          </cell>
          <cell r="J127">
            <v>-2795240.89</v>
          </cell>
          <cell r="K127">
            <v>653484924.7700001</v>
          </cell>
          <cell r="L127">
            <v>2795240.89</v>
          </cell>
          <cell r="N127" t="str">
            <v>INDUSPREVI</v>
          </cell>
          <cell r="O127">
            <v>-17879091.460000001</v>
          </cell>
          <cell r="P127">
            <v>-560844.87</v>
          </cell>
          <cell r="Q127">
            <v>18439936.330000002</v>
          </cell>
          <cell r="S127">
            <v>5446720.3499999996</v>
          </cell>
          <cell r="T127">
            <v>5255844.2</v>
          </cell>
          <cell r="U127">
            <v>10702564.550000001</v>
          </cell>
        </row>
        <row r="128">
          <cell r="A128" t="str">
            <v>INERGUS</v>
          </cell>
          <cell r="B128">
            <v>7443507.8399999999</v>
          </cell>
          <cell r="C128">
            <v>86658681</v>
          </cell>
          <cell r="D128">
            <v>-2189774.7200000002</v>
          </cell>
          <cell r="E128">
            <v>-72607.56</v>
          </cell>
          <cell r="F128">
            <v>5540312.6500000004</v>
          </cell>
          <cell r="H128">
            <v>5034629.1500000004</v>
          </cell>
          <cell r="I128">
            <v>472337.3</v>
          </cell>
          <cell r="K128">
            <v>102887085.66000001</v>
          </cell>
          <cell r="L128">
            <v>0</v>
          </cell>
          <cell r="N128" t="str">
            <v>INERGUS</v>
          </cell>
          <cell r="O128">
            <v>-2189774.7200000002</v>
          </cell>
          <cell r="P128">
            <v>-72607.56</v>
          </cell>
          <cell r="Q128">
            <v>2262382.2800000003</v>
          </cell>
          <cell r="S128">
            <v>5034629.1500000004</v>
          </cell>
          <cell r="T128">
            <v>472337.3</v>
          </cell>
          <cell r="U128">
            <v>5506966.4500000002</v>
          </cell>
        </row>
        <row r="129">
          <cell r="A129" t="str">
            <v>INFRAPREV</v>
          </cell>
          <cell r="B129">
            <v>51659157.899999999</v>
          </cell>
          <cell r="C129">
            <v>4180521489</v>
          </cell>
          <cell r="D129">
            <v>-126997380.73999999</v>
          </cell>
          <cell r="E129">
            <v>-1372593.71</v>
          </cell>
          <cell r="F129">
            <v>47201187.780000001</v>
          </cell>
          <cell r="H129">
            <v>23377314.760000002</v>
          </cell>
          <cell r="I129">
            <v>20729514.109999999</v>
          </cell>
          <cell r="J129">
            <v>-8438325.0999999996</v>
          </cell>
          <cell r="K129">
            <v>4186680364.000001</v>
          </cell>
          <cell r="L129">
            <v>8438325.0999999996</v>
          </cell>
          <cell r="N129" t="str">
            <v>INFRAPREV</v>
          </cell>
          <cell r="O129">
            <v>-126997380.73999999</v>
          </cell>
          <cell r="P129">
            <v>-1372593.71</v>
          </cell>
          <cell r="Q129">
            <v>128369974.44999999</v>
          </cell>
          <cell r="S129">
            <v>23377314.760000002</v>
          </cell>
          <cell r="T129">
            <v>20729514.109999999</v>
          </cell>
          <cell r="U129">
            <v>44106828.870000005</v>
          </cell>
        </row>
        <row r="130">
          <cell r="A130" t="str">
            <v>INOVAR PREVIDENCIA</v>
          </cell>
          <cell r="B130">
            <v>2916125.33</v>
          </cell>
          <cell r="C130">
            <v>1145251991.95</v>
          </cell>
          <cell r="D130">
            <v>-30978861.16</v>
          </cell>
          <cell r="E130">
            <v>-925121.19</v>
          </cell>
          <cell r="F130">
            <v>2457330.61</v>
          </cell>
          <cell r="H130">
            <v>981712.83</v>
          </cell>
          <cell r="I130">
            <v>56191.85</v>
          </cell>
          <cell r="J130">
            <v>-910367.24</v>
          </cell>
          <cell r="K130">
            <v>1118849002.9799995</v>
          </cell>
          <cell r="L130">
            <v>910367.24</v>
          </cell>
          <cell r="N130" t="str">
            <v>INOVAR PREVIDENCIA</v>
          </cell>
          <cell r="O130">
            <v>-30978861.16</v>
          </cell>
          <cell r="P130">
            <v>-925121.19</v>
          </cell>
          <cell r="Q130">
            <v>31903982.350000001</v>
          </cell>
          <cell r="S130">
            <v>981712.83</v>
          </cell>
          <cell r="T130">
            <v>56191.85</v>
          </cell>
          <cell r="U130">
            <v>1037904.6799999999</v>
          </cell>
        </row>
        <row r="131">
          <cell r="A131" t="str">
            <v>INSTITUTO AMBEV</v>
          </cell>
          <cell r="B131">
            <v>52493999.810000002</v>
          </cell>
          <cell r="C131">
            <v>2441433564.1100001</v>
          </cell>
          <cell r="D131">
            <v>-58114465.350000001</v>
          </cell>
          <cell r="E131">
            <v>-3270060.15</v>
          </cell>
          <cell r="F131">
            <v>52255294.670000002</v>
          </cell>
          <cell r="H131">
            <v>28546459.379999999</v>
          </cell>
          <cell r="I131">
            <v>22100339.52</v>
          </cell>
          <cell r="J131">
            <v>-7737330.7999999998</v>
          </cell>
          <cell r="K131">
            <v>2527707801.1900001</v>
          </cell>
          <cell r="L131">
            <v>7737330.7999999998</v>
          </cell>
          <cell r="N131" t="str">
            <v>INSTITUTO AMBEV</v>
          </cell>
          <cell r="O131">
            <v>-58114465.350000001</v>
          </cell>
          <cell r="P131">
            <v>-3270060.15</v>
          </cell>
          <cell r="Q131">
            <v>61384525.5</v>
          </cell>
          <cell r="S131">
            <v>28546459.379999999</v>
          </cell>
          <cell r="T131">
            <v>22100339.52</v>
          </cell>
          <cell r="U131">
            <v>50646798.899999999</v>
          </cell>
        </row>
        <row r="132">
          <cell r="A132" t="str">
            <v>ISBRE</v>
          </cell>
          <cell r="B132">
            <v>17792786.649999999</v>
          </cell>
          <cell r="C132">
            <v>1435533691.7</v>
          </cell>
          <cell r="D132">
            <v>-44585055.619999997</v>
          </cell>
          <cell r="E132">
            <v>-748276.03</v>
          </cell>
          <cell r="F132">
            <v>17792698.449999999</v>
          </cell>
          <cell r="H132">
            <v>9096539.4399999995</v>
          </cell>
          <cell r="I132">
            <v>8623315.1899999995</v>
          </cell>
          <cell r="K132">
            <v>1443505699.7800004</v>
          </cell>
          <cell r="L132">
            <v>0</v>
          </cell>
          <cell r="N132" t="str">
            <v>ISBRE</v>
          </cell>
          <cell r="O132">
            <v>-44585055.619999997</v>
          </cell>
          <cell r="P132">
            <v>-748276.03</v>
          </cell>
          <cell r="Q132">
            <v>45333331.649999999</v>
          </cell>
          <cell r="S132">
            <v>9096539.4399999995</v>
          </cell>
          <cell r="T132">
            <v>8623315.1899999995</v>
          </cell>
          <cell r="U132">
            <v>17719854.629999999</v>
          </cell>
        </row>
        <row r="133">
          <cell r="A133" t="str">
            <v>ITAU UNIBANCO</v>
          </cell>
          <cell r="B133">
            <v>185867776.71000001</v>
          </cell>
          <cell r="C133">
            <v>32054573262.950001</v>
          </cell>
          <cell r="D133">
            <v>-871358896.90999997</v>
          </cell>
          <cell r="E133">
            <v>-23092833.18</v>
          </cell>
          <cell r="F133">
            <v>178195909.06999999</v>
          </cell>
          <cell r="H133">
            <v>49336023.43</v>
          </cell>
          <cell r="I133">
            <v>120337700.64</v>
          </cell>
          <cell r="J133">
            <v>-10994719.84</v>
          </cell>
          <cell r="K133">
            <v>31682864222.869999</v>
          </cell>
          <cell r="L133">
            <v>10994719.84</v>
          </cell>
          <cell r="N133" t="str">
            <v>ITAU UNIBANCO</v>
          </cell>
          <cell r="O133">
            <v>-871358896.90999997</v>
          </cell>
          <cell r="P133">
            <v>-23092833.18</v>
          </cell>
          <cell r="Q133">
            <v>894451730.08999991</v>
          </cell>
          <cell r="S133">
            <v>49336023.43</v>
          </cell>
          <cell r="T133">
            <v>120337700.64</v>
          </cell>
          <cell r="U133">
            <v>169673724.06999999</v>
          </cell>
        </row>
        <row r="134">
          <cell r="A134" t="str">
            <v>ITAUSAINDL</v>
          </cell>
          <cell r="B134">
            <v>21349342.300000001</v>
          </cell>
          <cell r="C134">
            <v>3477536750.8800001</v>
          </cell>
          <cell r="D134">
            <v>-48150808.700000003</v>
          </cell>
          <cell r="E134">
            <v>-1488652.66</v>
          </cell>
          <cell r="F134">
            <v>21323270.699999999</v>
          </cell>
          <cell r="H134">
            <v>11359565.310000001</v>
          </cell>
          <cell r="I134">
            <v>7280281.6699999999</v>
          </cell>
          <cell r="J134">
            <v>-3168103.21</v>
          </cell>
          <cell r="K134">
            <v>3486041646.2900004</v>
          </cell>
          <cell r="L134">
            <v>3168103.21</v>
          </cell>
          <cell r="N134" t="str">
            <v>ITAUSAINDL</v>
          </cell>
          <cell r="O134">
            <v>-48150808.700000003</v>
          </cell>
          <cell r="P134">
            <v>-1488652.66</v>
          </cell>
          <cell r="Q134">
            <v>49639461.359999999</v>
          </cell>
          <cell r="S134">
            <v>11359565.310000001</v>
          </cell>
          <cell r="T134">
            <v>7280281.6699999999</v>
          </cell>
          <cell r="U134">
            <v>18639846.98</v>
          </cell>
        </row>
        <row r="135">
          <cell r="A135" t="str">
            <v>JOHNSON</v>
          </cell>
          <cell r="B135">
            <v>2748832.34</v>
          </cell>
          <cell r="C135">
            <v>2315550477.8299999</v>
          </cell>
          <cell r="D135">
            <v>-51489596.130000003</v>
          </cell>
          <cell r="E135">
            <v>-610035.41</v>
          </cell>
          <cell r="F135">
            <v>2748764.2</v>
          </cell>
          <cell r="I135">
            <v>2695850.13</v>
          </cell>
          <cell r="K135">
            <v>2271644292.96</v>
          </cell>
          <cell r="L135">
            <v>0</v>
          </cell>
          <cell r="N135" t="str">
            <v>JOHNSON</v>
          </cell>
          <cell r="O135">
            <v>-51489596.130000003</v>
          </cell>
          <cell r="P135">
            <v>-610035.41</v>
          </cell>
          <cell r="Q135">
            <v>52099631.539999999</v>
          </cell>
          <cell r="T135">
            <v>2695850.13</v>
          </cell>
          <cell r="U135">
            <v>2695850.13</v>
          </cell>
        </row>
        <row r="136">
          <cell r="A136" t="str">
            <v>JUSPREV</v>
          </cell>
          <cell r="B136">
            <v>26063849.350000001</v>
          </cell>
          <cell r="C136">
            <v>489257565.5</v>
          </cell>
          <cell r="D136">
            <v>-1147693.1000000001</v>
          </cell>
          <cell r="E136">
            <v>0</v>
          </cell>
          <cell r="F136">
            <v>23902451.68</v>
          </cell>
          <cell r="G136">
            <v>0</v>
          </cell>
          <cell r="H136">
            <v>18495670.379999999</v>
          </cell>
          <cell r="I136">
            <v>0</v>
          </cell>
          <cell r="J136">
            <v>-6542310.8700000001</v>
          </cell>
          <cell r="K136">
            <v>550029532.93999994</v>
          </cell>
          <cell r="L136">
            <v>6542310.8700000001</v>
          </cell>
          <cell r="N136" t="str">
            <v>JUSPREV</v>
          </cell>
          <cell r="O136">
            <v>-1147693.1000000001</v>
          </cell>
          <cell r="P136">
            <v>0</v>
          </cell>
          <cell r="Q136">
            <v>1147693.1000000001</v>
          </cell>
          <cell r="R136">
            <v>0</v>
          </cell>
          <cell r="S136">
            <v>18495670.379999999</v>
          </cell>
          <cell r="T136">
            <v>0</v>
          </cell>
          <cell r="U136">
            <v>18495670.379999999</v>
          </cell>
        </row>
        <row r="137">
          <cell r="A137" t="str">
            <v>KPMG PREV</v>
          </cell>
          <cell r="B137">
            <v>38071686.600000001</v>
          </cell>
          <cell r="C137">
            <v>676191584.28999996</v>
          </cell>
          <cell r="D137">
            <v>-16441613.039999999</v>
          </cell>
          <cell r="E137">
            <v>-104431.53</v>
          </cell>
          <cell r="F137">
            <v>36866925.270000003</v>
          </cell>
          <cell r="H137">
            <v>3668144.58</v>
          </cell>
          <cell r="I137">
            <v>32908748.84</v>
          </cell>
          <cell r="J137">
            <v>-3580000.27</v>
          </cell>
          <cell r="K137">
            <v>767581044.74000013</v>
          </cell>
          <cell r="L137">
            <v>3580000.27</v>
          </cell>
          <cell r="N137" t="str">
            <v>KPMG PREV</v>
          </cell>
          <cell r="O137">
            <v>-16441613.039999999</v>
          </cell>
          <cell r="P137">
            <v>-104431.53</v>
          </cell>
          <cell r="Q137">
            <v>16546044.569999998</v>
          </cell>
          <cell r="S137">
            <v>3668144.58</v>
          </cell>
          <cell r="T137">
            <v>32908748.84</v>
          </cell>
          <cell r="U137">
            <v>36576893.420000002</v>
          </cell>
        </row>
        <row r="138">
          <cell r="A138" t="str">
            <v>LILLYPREV</v>
          </cell>
          <cell r="B138">
            <v>6429782.0700000003</v>
          </cell>
          <cell r="C138">
            <v>370662119.92000002</v>
          </cell>
          <cell r="D138">
            <v>-7316086.8700000001</v>
          </cell>
          <cell r="F138">
            <v>5876757</v>
          </cell>
          <cell r="H138">
            <v>2401281.36</v>
          </cell>
          <cell r="I138">
            <v>3377257.62</v>
          </cell>
          <cell r="J138">
            <v>-478368.97</v>
          </cell>
          <cell r="K138">
            <v>380952742.13</v>
          </cell>
          <cell r="L138">
            <v>478368.97</v>
          </cell>
          <cell r="N138" t="str">
            <v>LILLYPREV</v>
          </cell>
          <cell r="O138">
            <v>-7316086.8700000001</v>
          </cell>
          <cell r="Q138">
            <v>7316086.8700000001</v>
          </cell>
          <cell r="S138">
            <v>2401281.36</v>
          </cell>
          <cell r="T138">
            <v>3377257.62</v>
          </cell>
          <cell r="U138">
            <v>5778538.9800000004</v>
          </cell>
        </row>
        <row r="139">
          <cell r="A139" t="str">
            <v>MAIS FUTURO</v>
          </cell>
          <cell r="B139">
            <v>5724079.3099999996</v>
          </cell>
          <cell r="C139">
            <v>194937532.15000001</v>
          </cell>
          <cell r="D139">
            <v>-1803528.22</v>
          </cell>
          <cell r="F139">
            <v>5238035.7</v>
          </cell>
          <cell r="G139">
            <v>133077.76000000001</v>
          </cell>
          <cell r="H139">
            <v>4775366.58</v>
          </cell>
          <cell r="I139">
            <v>102048.26</v>
          </cell>
          <cell r="J139">
            <v>-5528996.7300000004</v>
          </cell>
          <cell r="K139">
            <v>203577614.81</v>
          </cell>
          <cell r="L139">
            <v>5528996.7300000004</v>
          </cell>
          <cell r="N139" t="str">
            <v>MAIS FUTURO</v>
          </cell>
          <cell r="O139">
            <v>-1803528.22</v>
          </cell>
          <cell r="Q139">
            <v>1803528.22</v>
          </cell>
          <cell r="R139">
            <v>133077.76000000001</v>
          </cell>
          <cell r="S139">
            <v>4775366.58</v>
          </cell>
          <cell r="T139">
            <v>102048.26</v>
          </cell>
          <cell r="U139">
            <v>5010492.5999999996</v>
          </cell>
        </row>
        <row r="140">
          <cell r="A140" t="str">
            <v>MAIS VIDA PREV</v>
          </cell>
          <cell r="B140">
            <v>19185680.5</v>
          </cell>
          <cell r="C140">
            <v>886300683.99000001</v>
          </cell>
          <cell r="D140">
            <v>-8697360.9100000001</v>
          </cell>
          <cell r="E140">
            <v>-295001.51</v>
          </cell>
          <cell r="F140">
            <v>18178945.850000001</v>
          </cell>
          <cell r="H140">
            <v>7054063.1900000004</v>
          </cell>
          <cell r="I140">
            <v>9753843.8599999994</v>
          </cell>
          <cell r="J140">
            <v>-555927.05000000005</v>
          </cell>
          <cell r="K140">
            <v>930924927.9200002</v>
          </cell>
          <cell r="L140">
            <v>555927.05000000005</v>
          </cell>
          <cell r="N140" t="str">
            <v>MAIS VIDA PREV</v>
          </cell>
          <cell r="O140">
            <v>-8697360.9100000001</v>
          </cell>
          <cell r="P140">
            <v>-295001.51</v>
          </cell>
          <cell r="Q140">
            <v>8992362.4199999999</v>
          </cell>
          <cell r="S140">
            <v>7054063.1900000004</v>
          </cell>
          <cell r="T140">
            <v>9753843.8599999994</v>
          </cell>
          <cell r="U140">
            <v>16807907.050000001</v>
          </cell>
        </row>
        <row r="141">
          <cell r="A141" t="str">
            <v>MAPPIN</v>
          </cell>
          <cell r="B141">
            <v>3219410.16</v>
          </cell>
          <cell r="C141">
            <v>6691874.6299999999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9911284.7899999991</v>
          </cell>
          <cell r="L141">
            <v>0</v>
          </cell>
          <cell r="N141" t="str">
            <v>MAPPIN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>MARCOPREV</v>
          </cell>
          <cell r="B142">
            <v>6430300.2599999998</v>
          </cell>
          <cell r="C142">
            <v>471745778.54000002</v>
          </cell>
          <cell r="D142">
            <v>-11576807.029999999</v>
          </cell>
          <cell r="E142">
            <v>-1185966.71</v>
          </cell>
          <cell r="F142">
            <v>6430300.2599999998</v>
          </cell>
          <cell r="H142">
            <v>1445670.58</v>
          </cell>
          <cell r="I142">
            <v>4952204.72</v>
          </cell>
          <cell r="J142">
            <v>-5614645.9100000001</v>
          </cell>
          <cell r="K142">
            <v>472626834.71000004</v>
          </cell>
          <cell r="L142">
            <v>5614645.9100000001</v>
          </cell>
          <cell r="N142" t="str">
            <v>MARCOPREV</v>
          </cell>
          <cell r="O142">
            <v>-11576807.029999999</v>
          </cell>
          <cell r="P142">
            <v>-1185966.71</v>
          </cell>
          <cell r="Q142">
            <v>12762773.739999998</v>
          </cell>
          <cell r="S142">
            <v>1445670.58</v>
          </cell>
          <cell r="T142">
            <v>4952204.72</v>
          </cell>
          <cell r="U142">
            <v>6397875.2999999998</v>
          </cell>
        </row>
        <row r="143">
          <cell r="A143" t="str">
            <v>MAUA PREV</v>
          </cell>
          <cell r="B143">
            <v>11464170.050000001</v>
          </cell>
          <cell r="C143">
            <v>445185747.41000003</v>
          </cell>
          <cell r="D143">
            <v>-11454839.9</v>
          </cell>
          <cell r="E143">
            <v>-2117853.81</v>
          </cell>
          <cell r="F143">
            <v>11458857.5</v>
          </cell>
          <cell r="H143">
            <v>4741383.2699999996</v>
          </cell>
          <cell r="I143">
            <v>6326278.7000000002</v>
          </cell>
          <cell r="J143">
            <v>-2971490.59</v>
          </cell>
          <cell r="K143">
            <v>462632252.63000005</v>
          </cell>
          <cell r="L143">
            <v>2971490.59</v>
          </cell>
          <cell r="N143" t="str">
            <v>MAUA PREV</v>
          </cell>
          <cell r="O143">
            <v>-11454839.9</v>
          </cell>
          <cell r="P143">
            <v>-2117853.81</v>
          </cell>
          <cell r="Q143">
            <v>13572693.710000001</v>
          </cell>
          <cell r="S143">
            <v>4741383.2699999996</v>
          </cell>
          <cell r="T143">
            <v>6326278.7000000002</v>
          </cell>
          <cell r="U143">
            <v>11067661.969999999</v>
          </cell>
        </row>
        <row r="144">
          <cell r="A144" t="str">
            <v>MBPREV</v>
          </cell>
          <cell r="B144">
            <v>20256982.440000001</v>
          </cell>
          <cell r="C144">
            <v>1222499928.47</v>
          </cell>
          <cell r="D144">
            <v>-25176786.43</v>
          </cell>
          <cell r="E144">
            <v>-3430502.99</v>
          </cell>
          <cell r="F144">
            <v>19889589.809999999</v>
          </cell>
          <cell r="H144">
            <v>11336430.710000001</v>
          </cell>
          <cell r="I144">
            <v>7815498.9800000004</v>
          </cell>
          <cell r="J144">
            <v>-625048.86</v>
          </cell>
          <cell r="K144">
            <v>1252566092.1300001</v>
          </cell>
          <cell r="L144">
            <v>625048.86</v>
          </cell>
          <cell r="N144" t="str">
            <v>MBPREV</v>
          </cell>
          <cell r="O144">
            <v>-25176786.43</v>
          </cell>
          <cell r="P144">
            <v>-3430502.99</v>
          </cell>
          <cell r="Q144">
            <v>28607289.420000002</v>
          </cell>
          <cell r="S144">
            <v>11336430.710000001</v>
          </cell>
          <cell r="T144">
            <v>7815498.9800000004</v>
          </cell>
          <cell r="U144">
            <v>19151929.690000001</v>
          </cell>
        </row>
        <row r="145">
          <cell r="A145" t="str">
            <v>MC PREV</v>
          </cell>
          <cell r="B145">
            <v>1684077.47</v>
          </cell>
          <cell r="C145">
            <v>58593306.149999999</v>
          </cell>
          <cell r="D145">
            <v>-448057.05</v>
          </cell>
          <cell r="F145">
            <v>1683932.73</v>
          </cell>
          <cell r="H145">
            <v>650677.07999999996</v>
          </cell>
          <cell r="I145">
            <v>1032478.83</v>
          </cell>
          <cell r="J145">
            <v>-1274509.9099999999</v>
          </cell>
          <cell r="K145">
            <v>61921905.299999997</v>
          </cell>
          <cell r="L145">
            <v>1274509.9099999999</v>
          </cell>
          <cell r="N145" t="str">
            <v>MC PREV</v>
          </cell>
          <cell r="O145">
            <v>-448057.05</v>
          </cell>
          <cell r="Q145">
            <v>448057.05</v>
          </cell>
          <cell r="S145">
            <v>650677.07999999996</v>
          </cell>
          <cell r="T145">
            <v>1032478.83</v>
          </cell>
          <cell r="U145">
            <v>1683155.91</v>
          </cell>
        </row>
        <row r="146">
          <cell r="A146" t="str">
            <v>MENDESPREV</v>
          </cell>
          <cell r="B146">
            <v>51480739.43</v>
          </cell>
          <cell r="C146">
            <v>54282413.869999997</v>
          </cell>
          <cell r="J146">
            <v>-86115.16</v>
          </cell>
          <cell r="K146">
            <v>105677038.14</v>
          </cell>
          <cell r="L146">
            <v>86115.16</v>
          </cell>
          <cell r="N146" t="str">
            <v>MENDESPREV</v>
          </cell>
          <cell r="Q146">
            <v>0</v>
          </cell>
          <cell r="U146">
            <v>0</v>
          </cell>
        </row>
        <row r="147">
          <cell r="A147" t="str">
            <v>MERCERPREV</v>
          </cell>
          <cell r="B147">
            <v>20203371.620000001</v>
          </cell>
          <cell r="C147">
            <v>429818689.91000003</v>
          </cell>
          <cell r="D147">
            <v>-3424853.12</v>
          </cell>
          <cell r="E147">
            <v>-585295.92000000004</v>
          </cell>
          <cell r="F147">
            <v>20107738.039999999</v>
          </cell>
          <cell r="H147">
            <v>8721474.1999999993</v>
          </cell>
          <cell r="I147">
            <v>11213459.199999999</v>
          </cell>
          <cell r="J147">
            <v>-1987673.85</v>
          </cell>
          <cell r="K147">
            <v>484066910.07999998</v>
          </cell>
          <cell r="L147">
            <v>1987673.85</v>
          </cell>
          <cell r="N147" t="str">
            <v>MERCERPREV</v>
          </cell>
          <cell r="O147">
            <v>-3424853.12</v>
          </cell>
          <cell r="P147">
            <v>-585295.92000000004</v>
          </cell>
          <cell r="Q147">
            <v>4010149.04</v>
          </cell>
          <cell r="S147">
            <v>8721474.1999999993</v>
          </cell>
          <cell r="T147">
            <v>11213459.199999999</v>
          </cell>
          <cell r="U147">
            <v>19934933.399999999</v>
          </cell>
        </row>
        <row r="148">
          <cell r="A148" t="str">
            <v>METRUS</v>
          </cell>
          <cell r="B148">
            <v>60423019.259999998</v>
          </cell>
          <cell r="C148">
            <v>3933502107.2800002</v>
          </cell>
          <cell r="D148">
            <v>-84951907.569999993</v>
          </cell>
          <cell r="F148">
            <v>50206328.840000004</v>
          </cell>
          <cell r="G148">
            <v>440336.56</v>
          </cell>
          <cell r="H148">
            <v>29168226.219999999</v>
          </cell>
          <cell r="I148">
            <v>20252118.219999999</v>
          </cell>
          <cell r="J148">
            <v>-15224512.23</v>
          </cell>
          <cell r="K148">
            <v>3993815716.5799999</v>
          </cell>
          <cell r="L148">
            <v>15224512.23</v>
          </cell>
          <cell r="N148" t="str">
            <v>METRUS</v>
          </cell>
          <cell r="O148">
            <v>-84951907.569999993</v>
          </cell>
          <cell r="Q148">
            <v>84951907.569999993</v>
          </cell>
          <cell r="R148">
            <v>440336.56</v>
          </cell>
          <cell r="S148">
            <v>29168226.219999999</v>
          </cell>
          <cell r="T148">
            <v>20252118.219999999</v>
          </cell>
          <cell r="U148">
            <v>49860681</v>
          </cell>
        </row>
        <row r="149">
          <cell r="A149" t="str">
            <v>MONGERAL</v>
          </cell>
          <cell r="B149">
            <v>14975166.880000001</v>
          </cell>
          <cell r="C149">
            <v>123078692.20999999</v>
          </cell>
          <cell r="D149">
            <v>-1235953.3600000001</v>
          </cell>
          <cell r="F149">
            <v>13768064.380000001</v>
          </cell>
          <cell r="H149">
            <v>5367750.1900000004</v>
          </cell>
          <cell r="I149">
            <v>6938074.3399999999</v>
          </cell>
          <cell r="J149">
            <v>-4545228.78</v>
          </cell>
          <cell r="K149">
            <v>158346565.85999998</v>
          </cell>
          <cell r="L149">
            <v>4545228.78</v>
          </cell>
          <cell r="N149" t="str">
            <v>MONGERAL</v>
          </cell>
          <cell r="O149">
            <v>-1235953.3600000001</v>
          </cell>
          <cell r="Q149">
            <v>1235953.3600000001</v>
          </cell>
          <cell r="S149">
            <v>5367750.1900000004</v>
          </cell>
          <cell r="T149">
            <v>6938074.3399999999</v>
          </cell>
          <cell r="U149">
            <v>12305824.530000001</v>
          </cell>
        </row>
        <row r="150">
          <cell r="A150" t="str">
            <v>MSD PREV</v>
          </cell>
          <cell r="B150">
            <v>16891000.300000001</v>
          </cell>
          <cell r="C150">
            <v>714221583.14999998</v>
          </cell>
          <cell r="D150">
            <v>-8590018.2300000004</v>
          </cell>
          <cell r="E150">
            <v>0</v>
          </cell>
          <cell r="F150">
            <v>16863778.989999998</v>
          </cell>
          <cell r="H150">
            <v>7635943.1299999999</v>
          </cell>
          <cell r="I150">
            <v>8990169.8900000006</v>
          </cell>
          <cell r="J150">
            <v>-10034529.01</v>
          </cell>
          <cell r="K150">
            <v>745977928.21999991</v>
          </cell>
          <cell r="L150">
            <v>10034529.01</v>
          </cell>
          <cell r="N150" t="str">
            <v>MSD PREV</v>
          </cell>
          <cell r="O150">
            <v>-8590018.2300000004</v>
          </cell>
          <cell r="P150">
            <v>0</v>
          </cell>
          <cell r="Q150">
            <v>8590018.2300000004</v>
          </cell>
          <cell r="S150">
            <v>7635943.1299999999</v>
          </cell>
          <cell r="T150">
            <v>8990169.8900000006</v>
          </cell>
          <cell r="U150">
            <v>16626113.02</v>
          </cell>
        </row>
        <row r="151">
          <cell r="A151" t="str">
            <v>MULTIBRA</v>
          </cell>
          <cell r="B151">
            <v>248752233.65000001</v>
          </cell>
          <cell r="C151">
            <v>9271722996.5499992</v>
          </cell>
          <cell r="D151">
            <v>-268772500.49000001</v>
          </cell>
          <cell r="E151">
            <v>-5724684.6600000001</v>
          </cell>
          <cell r="F151">
            <v>169150112.11000001</v>
          </cell>
          <cell r="H151">
            <v>81194282.780000001</v>
          </cell>
          <cell r="I151">
            <v>85789275.930000007</v>
          </cell>
          <cell r="J151">
            <v>-122463062.15000001</v>
          </cell>
          <cell r="K151">
            <v>9459648653.7200012</v>
          </cell>
          <cell r="L151">
            <v>122463062.15000001</v>
          </cell>
          <cell r="N151" t="str">
            <v>MULTIBRA</v>
          </cell>
          <cell r="O151">
            <v>-268772500.49000001</v>
          </cell>
          <cell r="P151">
            <v>-5724684.6600000001</v>
          </cell>
          <cell r="Q151">
            <v>274497185.15000004</v>
          </cell>
          <cell r="S151">
            <v>81194282.780000001</v>
          </cell>
          <cell r="T151">
            <v>85789275.930000007</v>
          </cell>
          <cell r="U151">
            <v>166983558.71000001</v>
          </cell>
        </row>
        <row r="152">
          <cell r="A152" t="str">
            <v>MULTIBRA INSTITUIDOR</v>
          </cell>
          <cell r="B152">
            <v>2893773.65</v>
          </cell>
          <cell r="C152">
            <v>1920442.01</v>
          </cell>
          <cell r="D152">
            <v>-9187.5</v>
          </cell>
          <cell r="F152">
            <v>130573.04</v>
          </cell>
          <cell r="H152">
            <v>26803.59</v>
          </cell>
          <cell r="I152">
            <v>103769.45</v>
          </cell>
          <cell r="J152">
            <v>-2224233.63</v>
          </cell>
          <cell r="K152">
            <v>2841940.6100000003</v>
          </cell>
          <cell r="L152">
            <v>2224233.63</v>
          </cell>
          <cell r="N152" t="str">
            <v>MULTIBRA INSTITUIDOR</v>
          </cell>
          <cell r="O152">
            <v>-9187.5</v>
          </cell>
          <cell r="Q152">
            <v>9187.5</v>
          </cell>
          <cell r="S152">
            <v>26803.59</v>
          </cell>
          <cell r="T152">
            <v>103769.45</v>
          </cell>
          <cell r="U152">
            <v>130573.04</v>
          </cell>
        </row>
        <row r="153">
          <cell r="A153" t="str">
            <v>MULTICOOP</v>
          </cell>
          <cell r="B153">
            <v>173902789.66999999</v>
          </cell>
          <cell r="C153">
            <v>2088455727.1400001</v>
          </cell>
          <cell r="D153">
            <v>-20207533.640000001</v>
          </cell>
          <cell r="E153">
            <v>-1552342.87</v>
          </cell>
          <cell r="F153">
            <v>164758642.11000001</v>
          </cell>
          <cell r="G153">
            <v>151791582.37</v>
          </cell>
          <cell r="H153">
            <v>11035872.08</v>
          </cell>
          <cell r="I153">
            <v>1656143.47</v>
          </cell>
          <cell r="J153">
            <v>-19334851.09</v>
          </cell>
          <cell r="K153">
            <v>2550506029.2399998</v>
          </cell>
          <cell r="L153">
            <v>19334851.09</v>
          </cell>
          <cell r="N153" t="str">
            <v>MULTICOOP</v>
          </cell>
          <cell r="O153">
            <v>-20207533.640000001</v>
          </cell>
          <cell r="P153">
            <v>-1552342.87</v>
          </cell>
          <cell r="Q153">
            <v>21759876.510000002</v>
          </cell>
          <cell r="R153">
            <v>151791582.37</v>
          </cell>
          <cell r="S153">
            <v>11035872.08</v>
          </cell>
          <cell r="T153">
            <v>1656143.47</v>
          </cell>
          <cell r="U153">
            <v>164483597.92000002</v>
          </cell>
        </row>
        <row r="154">
          <cell r="A154" t="str">
            <v>MULTIPENSIONS</v>
          </cell>
          <cell r="B154">
            <v>108133716.04000001</v>
          </cell>
          <cell r="C154">
            <v>4183254366.6700001</v>
          </cell>
          <cell r="D154">
            <v>-65049366.630000003</v>
          </cell>
          <cell r="E154">
            <v>-16991316.75</v>
          </cell>
          <cell r="F154">
            <v>105524459.8</v>
          </cell>
          <cell r="H154">
            <v>47137181.479999997</v>
          </cell>
          <cell r="I154">
            <v>56784534.18</v>
          </cell>
          <cell r="J154">
            <v>-44834460.119999997</v>
          </cell>
          <cell r="K154">
            <v>4373959114.6700001</v>
          </cell>
          <cell r="L154">
            <v>44834460.119999997</v>
          </cell>
          <cell r="N154" t="str">
            <v>MULTIPENSIONS</v>
          </cell>
          <cell r="O154">
            <v>-65049366.630000003</v>
          </cell>
          <cell r="P154">
            <v>-16991316.75</v>
          </cell>
          <cell r="Q154">
            <v>82040683.379999995</v>
          </cell>
          <cell r="S154">
            <v>47137181.479999997</v>
          </cell>
          <cell r="T154">
            <v>56784534.18</v>
          </cell>
          <cell r="U154">
            <v>103921715.66</v>
          </cell>
        </row>
        <row r="155">
          <cell r="A155" t="str">
            <v>MULTIPLA</v>
          </cell>
          <cell r="B155">
            <v>42036310.759999998</v>
          </cell>
          <cell r="C155">
            <v>2643967272.8699999</v>
          </cell>
          <cell r="D155">
            <v>-50704590.609999999</v>
          </cell>
          <cell r="E155">
            <v>-6259587.71</v>
          </cell>
          <cell r="F155">
            <v>42033482.210000001</v>
          </cell>
          <cell r="H155">
            <v>22542378.300000001</v>
          </cell>
          <cell r="I155">
            <v>19228351.07</v>
          </cell>
          <cell r="J155">
            <v>-9370398.0500000007</v>
          </cell>
          <cell r="K155">
            <v>2703473218.8400002</v>
          </cell>
          <cell r="L155">
            <v>9370398.0500000007</v>
          </cell>
          <cell r="N155" t="str">
            <v>MULTIPLA</v>
          </cell>
          <cell r="O155">
            <v>-50704590.609999999</v>
          </cell>
          <cell r="P155">
            <v>-6259587.71</v>
          </cell>
          <cell r="Q155">
            <v>56964178.32</v>
          </cell>
          <cell r="S155">
            <v>22542378.300000001</v>
          </cell>
          <cell r="T155">
            <v>19228351.07</v>
          </cell>
          <cell r="U155">
            <v>41770729.370000005</v>
          </cell>
        </row>
        <row r="156">
          <cell r="A156" t="str">
            <v>MULTIPREV</v>
          </cell>
          <cell r="B156">
            <v>312843265.81</v>
          </cell>
          <cell r="C156">
            <v>10981817016.379999</v>
          </cell>
          <cell r="D156">
            <v>-130233335.44</v>
          </cell>
          <cell r="E156">
            <v>-31523228.760000002</v>
          </cell>
          <cell r="F156">
            <v>307768624.14999998</v>
          </cell>
          <cell r="H156">
            <v>140800062.38999999</v>
          </cell>
          <cell r="I156">
            <v>162369108.91999999</v>
          </cell>
          <cell r="J156">
            <v>-88482467.629999995</v>
          </cell>
          <cell r="K156">
            <v>11655359045.819998</v>
          </cell>
          <cell r="L156">
            <v>88482467.629999995</v>
          </cell>
          <cell r="N156" t="str">
            <v>MULTIPREV</v>
          </cell>
          <cell r="O156">
            <v>-130233335.44</v>
          </cell>
          <cell r="P156">
            <v>-31523228.760000002</v>
          </cell>
          <cell r="Q156">
            <v>161756564.19999999</v>
          </cell>
          <cell r="S156">
            <v>140800062.38999999</v>
          </cell>
          <cell r="T156">
            <v>162369108.91999999</v>
          </cell>
          <cell r="U156">
            <v>303169171.30999994</v>
          </cell>
        </row>
        <row r="157">
          <cell r="A157" t="str">
            <v>MÚTUOPREV</v>
          </cell>
          <cell r="B157">
            <v>7842093.9699999997</v>
          </cell>
          <cell r="C157">
            <v>164854358.19999999</v>
          </cell>
          <cell r="D157">
            <v>-6640.22</v>
          </cell>
          <cell r="E157">
            <v>-5625364.7999999998</v>
          </cell>
          <cell r="F157">
            <v>7709036.79</v>
          </cell>
          <cell r="G157">
            <v>15980.46</v>
          </cell>
          <cell r="H157">
            <v>7693056.3300000001</v>
          </cell>
          <cell r="J157">
            <v>-2566997.1800000002</v>
          </cell>
          <cell r="K157">
            <v>179915523.54999998</v>
          </cell>
          <cell r="L157">
            <v>2566997.1800000002</v>
          </cell>
          <cell r="N157" t="str">
            <v>MÚTUOPREV</v>
          </cell>
          <cell r="O157">
            <v>-6640.22</v>
          </cell>
          <cell r="P157">
            <v>-5625364.7999999998</v>
          </cell>
          <cell r="Q157">
            <v>5632005.0199999996</v>
          </cell>
          <cell r="R157">
            <v>15980.46</v>
          </cell>
          <cell r="S157">
            <v>7693056.3300000001</v>
          </cell>
          <cell r="U157">
            <v>7709036.79</v>
          </cell>
        </row>
        <row r="158">
          <cell r="A158" t="str">
            <v>NÉOS</v>
          </cell>
          <cell r="B158">
            <v>76373657.200000003</v>
          </cell>
          <cell r="C158">
            <v>3700864078.8000002</v>
          </cell>
          <cell r="D158">
            <v>-135776068.02000001</v>
          </cell>
          <cell r="E158">
            <v>-2472345.3199999998</v>
          </cell>
          <cell r="F158">
            <v>69737647.739999995</v>
          </cell>
          <cell r="H158">
            <v>29691941.789999999</v>
          </cell>
          <cell r="I158">
            <v>39298374.649999999</v>
          </cell>
          <cell r="J158">
            <v>-11898849.67</v>
          </cell>
          <cell r="K158">
            <v>3765818437.1699996</v>
          </cell>
          <cell r="L158">
            <v>11898849.67</v>
          </cell>
          <cell r="N158" t="str">
            <v>NÉOS</v>
          </cell>
          <cell r="O158">
            <v>-135776068.02000001</v>
          </cell>
          <cell r="P158">
            <v>-2472345.3199999998</v>
          </cell>
          <cell r="Q158">
            <v>138248413.34</v>
          </cell>
          <cell r="S158">
            <v>29691941.789999999</v>
          </cell>
          <cell r="T158">
            <v>39298374.649999999</v>
          </cell>
          <cell r="U158">
            <v>68990316.439999998</v>
          </cell>
        </row>
        <row r="159">
          <cell r="A159" t="str">
            <v>NUCLEOS</v>
          </cell>
          <cell r="B159">
            <v>78833626.959999993</v>
          </cell>
          <cell r="C159">
            <v>4348262005.4700003</v>
          </cell>
          <cell r="D159">
            <v>-120934001.91</v>
          </cell>
          <cell r="F159">
            <v>51915955.920000002</v>
          </cell>
          <cell r="H159">
            <v>27727573.760000002</v>
          </cell>
          <cell r="I159">
            <v>24040564.739999998</v>
          </cell>
          <cell r="J159">
            <v>-1497447.36</v>
          </cell>
          <cell r="K159">
            <v>4408348277.5800009</v>
          </cell>
          <cell r="L159">
            <v>1497447.36</v>
          </cell>
          <cell r="N159" t="str">
            <v>NUCLEOS</v>
          </cell>
          <cell r="O159">
            <v>-120934001.91</v>
          </cell>
          <cell r="Q159">
            <v>120934001.91</v>
          </cell>
          <cell r="S159">
            <v>27727573.760000002</v>
          </cell>
          <cell r="T159">
            <v>24040564.739999998</v>
          </cell>
          <cell r="U159">
            <v>51768138.5</v>
          </cell>
        </row>
        <row r="160">
          <cell r="A160" t="str">
            <v>OABPREV-GO</v>
          </cell>
          <cell r="B160">
            <v>7604686.0300000003</v>
          </cell>
          <cell r="C160">
            <v>156815948</v>
          </cell>
          <cell r="D160">
            <v>-1777021.47</v>
          </cell>
          <cell r="F160">
            <v>7230619.6699999999</v>
          </cell>
          <cell r="H160">
            <v>5252568.5</v>
          </cell>
          <cell r="J160">
            <v>-5545465.5899999999</v>
          </cell>
          <cell r="K160">
            <v>169581335.13999999</v>
          </cell>
          <cell r="L160">
            <v>5545465.5899999999</v>
          </cell>
          <cell r="N160" t="str">
            <v>OABPREV-GO</v>
          </cell>
          <cell r="O160">
            <v>-1777021.47</v>
          </cell>
          <cell r="Q160">
            <v>1777021.47</v>
          </cell>
          <cell r="S160">
            <v>5252568.5</v>
          </cell>
          <cell r="U160">
            <v>5252568.5</v>
          </cell>
        </row>
        <row r="161">
          <cell r="A161" t="str">
            <v>OABPREV-MG</v>
          </cell>
          <cell r="B161">
            <v>21133927.27</v>
          </cell>
          <cell r="C161">
            <v>345188793.08999997</v>
          </cell>
          <cell r="D161">
            <v>-1092891.95</v>
          </cell>
          <cell r="E161">
            <v>-332703.07</v>
          </cell>
          <cell r="F161">
            <v>18743617.739999998</v>
          </cell>
          <cell r="G161">
            <v>0</v>
          </cell>
          <cell r="H161">
            <v>15040961.380000001</v>
          </cell>
          <cell r="I161">
            <v>0</v>
          </cell>
          <cell r="J161">
            <v>-7594061.0999999996</v>
          </cell>
          <cell r="K161">
            <v>391087643.35999995</v>
          </cell>
          <cell r="L161">
            <v>7594061.0999999996</v>
          </cell>
          <cell r="N161" t="str">
            <v>OABPREV-MG</v>
          </cell>
          <cell r="O161">
            <v>-1092891.95</v>
          </cell>
          <cell r="P161">
            <v>-332703.07</v>
          </cell>
          <cell r="Q161">
            <v>1425595.02</v>
          </cell>
          <cell r="R161">
            <v>0</v>
          </cell>
          <cell r="S161">
            <v>15040961.380000001</v>
          </cell>
          <cell r="T161">
            <v>0</v>
          </cell>
          <cell r="U161">
            <v>15040961.380000001</v>
          </cell>
        </row>
        <row r="162">
          <cell r="A162" t="str">
            <v>OABPREVNORDESTE</v>
          </cell>
          <cell r="B162">
            <v>729739.1</v>
          </cell>
          <cell r="C162">
            <v>16689212.550000001</v>
          </cell>
          <cell r="D162">
            <v>-1491064.36</v>
          </cell>
          <cell r="F162">
            <v>605497.57999999996</v>
          </cell>
          <cell r="H162">
            <v>208227.14</v>
          </cell>
          <cell r="J162">
            <v>-270307.83</v>
          </cell>
          <cell r="K162">
            <v>16471304.180000003</v>
          </cell>
          <cell r="L162">
            <v>270307.83</v>
          </cell>
          <cell r="N162" t="str">
            <v>OABPREVNORDESTE</v>
          </cell>
          <cell r="O162">
            <v>-1491064.36</v>
          </cell>
          <cell r="Q162">
            <v>1491064.36</v>
          </cell>
          <cell r="S162">
            <v>208227.14</v>
          </cell>
          <cell r="U162">
            <v>208227.14</v>
          </cell>
        </row>
        <row r="163">
          <cell r="A163" t="str">
            <v>OABPREV-PR</v>
          </cell>
          <cell r="B163">
            <v>37542684.079999998</v>
          </cell>
          <cell r="C163">
            <v>694544216.28999996</v>
          </cell>
          <cell r="D163">
            <v>-2301039.2799999998</v>
          </cell>
          <cell r="F163">
            <v>37219466.789999999</v>
          </cell>
          <cell r="G163">
            <v>29190328.5</v>
          </cell>
          <cell r="H163">
            <v>0</v>
          </cell>
          <cell r="J163">
            <v>-14607026.83</v>
          </cell>
          <cell r="K163">
            <v>781588629.54999995</v>
          </cell>
          <cell r="L163">
            <v>14607026.83</v>
          </cell>
          <cell r="N163" t="str">
            <v>OABPREV-PR</v>
          </cell>
          <cell r="O163">
            <v>-2301039.2799999998</v>
          </cell>
          <cell r="Q163">
            <v>2301039.2799999998</v>
          </cell>
          <cell r="R163">
            <v>29190328.5</v>
          </cell>
          <cell r="S163">
            <v>0</v>
          </cell>
          <cell r="U163">
            <v>29190328.5</v>
          </cell>
        </row>
        <row r="164">
          <cell r="A164" t="str">
            <v>OABPREV-RJ</v>
          </cell>
          <cell r="B164">
            <v>4350830.01</v>
          </cell>
          <cell r="C164">
            <v>60399006.560000002</v>
          </cell>
          <cell r="D164">
            <v>-262261.34999999998</v>
          </cell>
          <cell r="E164">
            <v>0</v>
          </cell>
          <cell r="F164">
            <v>4343522.53</v>
          </cell>
          <cell r="G164">
            <v>2053066.34</v>
          </cell>
          <cell r="H164">
            <v>729471.32</v>
          </cell>
          <cell r="J164">
            <v>0</v>
          </cell>
          <cell r="K164">
            <v>71613635.409999996</v>
          </cell>
          <cell r="L164">
            <v>0</v>
          </cell>
          <cell r="N164" t="str">
            <v>OABPREV-RJ</v>
          </cell>
          <cell r="O164">
            <v>-262261.34999999998</v>
          </cell>
          <cell r="P164">
            <v>0</v>
          </cell>
          <cell r="Q164">
            <v>262261.34999999998</v>
          </cell>
          <cell r="R164">
            <v>2053066.34</v>
          </cell>
          <cell r="S164">
            <v>729471.32</v>
          </cell>
          <cell r="U164">
            <v>2782537.66</v>
          </cell>
        </row>
        <row r="165">
          <cell r="A165" t="str">
            <v>OABPREV-RS</v>
          </cell>
          <cell r="B165">
            <v>17059400.469999999</v>
          </cell>
          <cell r="C165">
            <v>188173048.88</v>
          </cell>
          <cell r="D165">
            <v>-822385.58</v>
          </cell>
          <cell r="F165">
            <v>13903521.779999999</v>
          </cell>
          <cell r="H165">
            <v>8555846.7799999993</v>
          </cell>
          <cell r="J165">
            <v>-5020509.07</v>
          </cell>
          <cell r="K165">
            <v>221848923.25999999</v>
          </cell>
          <cell r="L165">
            <v>5020509.07</v>
          </cell>
          <cell r="N165" t="str">
            <v>OABPREV-RS</v>
          </cell>
          <cell r="O165">
            <v>-822385.58</v>
          </cell>
          <cell r="Q165">
            <v>822385.58</v>
          </cell>
          <cell r="S165">
            <v>8555846.7799999993</v>
          </cell>
          <cell r="U165">
            <v>8555846.7799999993</v>
          </cell>
        </row>
        <row r="166">
          <cell r="A166" t="str">
            <v>OABPREV-SC</v>
          </cell>
          <cell r="B166">
            <v>14844808.24</v>
          </cell>
          <cell r="C166">
            <v>273824229.07999998</v>
          </cell>
          <cell r="D166">
            <v>-1383082.12</v>
          </cell>
          <cell r="F166">
            <v>14378921.74</v>
          </cell>
          <cell r="H166">
            <v>10590205.34</v>
          </cell>
          <cell r="J166">
            <v>-7142598.6399999997</v>
          </cell>
          <cell r="K166">
            <v>305112483.63999999</v>
          </cell>
          <cell r="L166">
            <v>7142598.6399999997</v>
          </cell>
          <cell r="N166" t="str">
            <v>OABPREV-SC</v>
          </cell>
          <cell r="O166">
            <v>-1383082.12</v>
          </cell>
          <cell r="Q166">
            <v>1383082.12</v>
          </cell>
          <cell r="S166">
            <v>10590205.34</v>
          </cell>
          <cell r="U166">
            <v>10590205.34</v>
          </cell>
        </row>
        <row r="167">
          <cell r="A167" t="str">
            <v>OABPREV-SP</v>
          </cell>
          <cell r="B167">
            <v>82283548.989999995</v>
          </cell>
          <cell r="C167">
            <v>1328820685.3900001</v>
          </cell>
          <cell r="D167">
            <v>-8922409.1699999999</v>
          </cell>
          <cell r="E167">
            <v>-78047.37</v>
          </cell>
          <cell r="F167">
            <v>75477169.140000001</v>
          </cell>
          <cell r="H167">
            <v>45701341.030000001</v>
          </cell>
          <cell r="J167">
            <v>-35489009.740000002</v>
          </cell>
          <cell r="K167">
            <v>1487793278.2700002</v>
          </cell>
          <cell r="L167">
            <v>35489009.740000002</v>
          </cell>
          <cell r="N167" t="str">
            <v>OABPREV-SP</v>
          </cell>
          <cell r="O167">
            <v>-8922409.1699999999</v>
          </cell>
          <cell r="P167">
            <v>-78047.37</v>
          </cell>
          <cell r="Q167">
            <v>9000456.5399999991</v>
          </cell>
          <cell r="S167">
            <v>45701341.030000001</v>
          </cell>
          <cell r="U167">
            <v>45701341.030000001</v>
          </cell>
        </row>
        <row r="168">
          <cell r="A168" t="str">
            <v>ORIUS</v>
          </cell>
          <cell r="B168">
            <v>727187.07</v>
          </cell>
          <cell r="C168">
            <v>12601891.560000001</v>
          </cell>
          <cell r="D168">
            <v>-726180.04</v>
          </cell>
          <cell r="E168">
            <v>-48778.8</v>
          </cell>
          <cell r="F168">
            <v>198361.18</v>
          </cell>
          <cell r="H168">
            <v>29133.38</v>
          </cell>
          <cell r="I168">
            <v>166800</v>
          </cell>
          <cell r="J168">
            <v>-2842.88</v>
          </cell>
          <cell r="K168">
            <v>12945571.469999999</v>
          </cell>
          <cell r="L168">
            <v>2842.88</v>
          </cell>
          <cell r="N168" t="str">
            <v>ORIUS</v>
          </cell>
          <cell r="O168">
            <v>-726180.04</v>
          </cell>
          <cell r="P168">
            <v>-48778.8</v>
          </cell>
          <cell r="Q168">
            <v>774958.84000000008</v>
          </cell>
          <cell r="S168">
            <v>29133.38</v>
          </cell>
          <cell r="T168">
            <v>166800</v>
          </cell>
          <cell r="U168">
            <v>195933.38</v>
          </cell>
        </row>
        <row r="169">
          <cell r="A169" t="str">
            <v>P&amp;G PREV</v>
          </cell>
          <cell r="B169">
            <v>34966265.109999999</v>
          </cell>
          <cell r="C169">
            <v>548222260.79999995</v>
          </cell>
          <cell r="D169">
            <v>-25338189.059999999</v>
          </cell>
          <cell r="E169">
            <v>-1213103.75</v>
          </cell>
          <cell r="F169">
            <v>34965013.960000001</v>
          </cell>
          <cell r="H169">
            <v>7398597.5999999996</v>
          </cell>
          <cell r="I169">
            <v>9584054.0199999996</v>
          </cell>
          <cell r="J169">
            <v>-1559937.42</v>
          </cell>
          <cell r="K169">
            <v>607024961.26000011</v>
          </cell>
          <cell r="L169">
            <v>1559937.42</v>
          </cell>
          <cell r="N169" t="str">
            <v>P&amp;G PREV</v>
          </cell>
          <cell r="O169">
            <v>-25338189.059999999</v>
          </cell>
          <cell r="P169">
            <v>-1213103.75</v>
          </cell>
          <cell r="Q169">
            <v>26551292.809999999</v>
          </cell>
          <cell r="S169">
            <v>7398597.5999999996</v>
          </cell>
          <cell r="T169">
            <v>9584054.0199999996</v>
          </cell>
          <cell r="U169">
            <v>16982651.619999997</v>
          </cell>
        </row>
        <row r="170">
          <cell r="A170" t="str">
            <v>PETROS</v>
          </cell>
          <cell r="B170">
            <v>4233077566.2800002</v>
          </cell>
          <cell r="C170">
            <v>126041047867.41</v>
          </cell>
          <cell r="D170">
            <v>-5640179275.6199999</v>
          </cell>
          <cell r="E170">
            <v>-38027732.719999999</v>
          </cell>
          <cell r="F170">
            <v>3827115742.6300001</v>
          </cell>
          <cell r="H170">
            <v>1945540906.3499999</v>
          </cell>
          <cell r="I170">
            <v>1876968597.96</v>
          </cell>
          <cell r="J170">
            <v>-272429275.60000002</v>
          </cell>
          <cell r="K170">
            <v>131973114396.69002</v>
          </cell>
          <cell r="L170">
            <v>272429275.60000002</v>
          </cell>
          <cell r="N170" t="str">
            <v>PETROS</v>
          </cell>
          <cell r="O170">
            <v>-5640179275.6199999</v>
          </cell>
          <cell r="P170">
            <v>-38027732.719999999</v>
          </cell>
          <cell r="Q170">
            <v>5678207008.3400002</v>
          </cell>
          <cell r="S170">
            <v>1945540906.3499999</v>
          </cell>
          <cell r="T170">
            <v>1876968597.96</v>
          </cell>
          <cell r="U170">
            <v>3822509504.3099999</v>
          </cell>
        </row>
        <row r="171">
          <cell r="A171" t="str">
            <v>PFIZER PREV</v>
          </cell>
          <cell r="B171">
            <v>14460947.199999999</v>
          </cell>
          <cell r="C171">
            <v>645041166.28999996</v>
          </cell>
          <cell r="D171">
            <v>-8293980.5199999996</v>
          </cell>
          <cell r="E171">
            <v>-205993.7</v>
          </cell>
          <cell r="F171">
            <v>14460131.17</v>
          </cell>
          <cell r="H171">
            <v>6787517.3099999996</v>
          </cell>
          <cell r="I171">
            <v>7296650.79</v>
          </cell>
          <cell r="J171">
            <v>-950930.84</v>
          </cell>
          <cell r="K171">
            <v>678595507.69999981</v>
          </cell>
          <cell r="L171">
            <v>950930.84</v>
          </cell>
          <cell r="N171" t="str">
            <v>PFIZER PREV</v>
          </cell>
          <cell r="O171">
            <v>-8293980.5199999996</v>
          </cell>
          <cell r="P171">
            <v>-205993.7</v>
          </cell>
          <cell r="Q171">
            <v>8499974.2199999988</v>
          </cell>
          <cell r="S171">
            <v>6787517.3099999996</v>
          </cell>
          <cell r="T171">
            <v>7296650.79</v>
          </cell>
          <cell r="U171">
            <v>14084168.1</v>
          </cell>
        </row>
        <row r="172">
          <cell r="A172" t="str">
            <v>PLANEJAR</v>
          </cell>
          <cell r="B172">
            <v>19914989.73</v>
          </cell>
          <cell r="C172">
            <v>1087908717.5999999</v>
          </cell>
          <cell r="D172">
            <v>-17830326.449999999</v>
          </cell>
          <cell r="E172">
            <v>-1357557.04</v>
          </cell>
          <cell r="F172">
            <v>19855435.34</v>
          </cell>
          <cell r="H172">
            <v>9582930.6799999997</v>
          </cell>
          <cell r="I172">
            <v>9854466.8599999994</v>
          </cell>
          <cell r="J172">
            <v>-1339084.3400000001</v>
          </cell>
          <cell r="K172">
            <v>1126589572.3799999</v>
          </cell>
          <cell r="L172">
            <v>1339084.3400000001</v>
          </cell>
          <cell r="N172" t="str">
            <v>PLANEJAR</v>
          </cell>
          <cell r="O172">
            <v>-17830326.449999999</v>
          </cell>
          <cell r="P172">
            <v>-1357557.04</v>
          </cell>
          <cell r="Q172">
            <v>19187883.489999998</v>
          </cell>
          <cell r="S172">
            <v>9582930.6799999997</v>
          </cell>
          <cell r="T172">
            <v>9854466.8599999994</v>
          </cell>
          <cell r="U172">
            <v>19437397.539999999</v>
          </cell>
        </row>
        <row r="173">
          <cell r="A173" t="str">
            <v>PORTOPREV</v>
          </cell>
          <cell r="B173">
            <v>33694828.960000001</v>
          </cell>
          <cell r="C173">
            <v>893210809.58000004</v>
          </cell>
          <cell r="D173">
            <v>-9397818.4600000009</v>
          </cell>
          <cell r="E173">
            <v>-252177.7</v>
          </cell>
          <cell r="F173">
            <v>33603764.950000003</v>
          </cell>
          <cell r="H173">
            <v>18901847.98</v>
          </cell>
          <cell r="I173">
            <v>13696653.359999999</v>
          </cell>
          <cell r="J173">
            <v>-6666578.9500000002</v>
          </cell>
          <cell r="K173">
            <v>976791329.72000003</v>
          </cell>
          <cell r="L173">
            <v>6666578.9500000002</v>
          </cell>
          <cell r="N173" t="str">
            <v>PORTOPREV</v>
          </cell>
          <cell r="O173">
            <v>-9397818.4600000009</v>
          </cell>
          <cell r="P173">
            <v>-252177.7</v>
          </cell>
          <cell r="Q173">
            <v>9649996.1600000001</v>
          </cell>
          <cell r="S173">
            <v>18901847.98</v>
          </cell>
          <cell r="T173">
            <v>13696653.359999999</v>
          </cell>
          <cell r="U173">
            <v>32598501.34</v>
          </cell>
        </row>
        <row r="174">
          <cell r="A174" t="str">
            <v>PORTUS</v>
          </cell>
          <cell r="B174">
            <v>148508550.09999999</v>
          </cell>
          <cell r="C174">
            <v>1655538653.3299999</v>
          </cell>
          <cell r="D174">
            <v>-128662830.64</v>
          </cell>
          <cell r="E174">
            <v>-2330505.4700000002</v>
          </cell>
          <cell r="F174">
            <v>63523624.549999997</v>
          </cell>
          <cell r="H174">
            <v>32949073.48</v>
          </cell>
          <cell r="I174">
            <v>30571867.629999999</v>
          </cell>
          <cell r="J174">
            <v>-922025.91</v>
          </cell>
          <cell r="K174">
            <v>1799176407.0699997</v>
          </cell>
          <cell r="L174">
            <v>922025.91</v>
          </cell>
          <cell r="N174" t="str">
            <v>PORTUS</v>
          </cell>
          <cell r="O174">
            <v>-128662830.64</v>
          </cell>
          <cell r="P174">
            <v>-2330505.4700000002</v>
          </cell>
          <cell r="Q174">
            <v>130993336.11</v>
          </cell>
          <cell r="S174">
            <v>32949073.48</v>
          </cell>
          <cell r="T174">
            <v>30571867.629999999</v>
          </cell>
          <cell r="U174">
            <v>63520941.109999999</v>
          </cell>
        </row>
        <row r="175">
          <cell r="A175" t="str">
            <v>POSTALIS</v>
          </cell>
          <cell r="B175">
            <v>593100173.11000001</v>
          </cell>
          <cell r="C175">
            <v>12026712482.02</v>
          </cell>
          <cell r="D175">
            <v>-544114629.49000001</v>
          </cell>
          <cell r="E175">
            <v>-34856691.170000002</v>
          </cell>
          <cell r="F175">
            <v>592700086.99000001</v>
          </cell>
          <cell r="H175">
            <v>294608074.91000003</v>
          </cell>
          <cell r="I175">
            <v>292399734.26999998</v>
          </cell>
          <cell r="J175">
            <v>-54241586.57</v>
          </cell>
          <cell r="K175">
            <v>13166307644.070002</v>
          </cell>
          <cell r="L175">
            <v>54241586.57</v>
          </cell>
          <cell r="N175" t="str">
            <v>POSTALIS</v>
          </cell>
          <cell r="O175">
            <v>-544114629.49000001</v>
          </cell>
          <cell r="P175">
            <v>-34856691.170000002</v>
          </cell>
          <cell r="Q175">
            <v>578971320.65999997</v>
          </cell>
          <cell r="S175">
            <v>294608074.91000003</v>
          </cell>
          <cell r="T175">
            <v>292399734.26999998</v>
          </cell>
          <cell r="U175">
            <v>587007809.18000007</v>
          </cell>
        </row>
        <row r="176">
          <cell r="A176" t="str">
            <v>POUPREV</v>
          </cell>
          <cell r="B176">
            <v>13812132.43</v>
          </cell>
          <cell r="C176">
            <v>635798801</v>
          </cell>
          <cell r="D176">
            <v>-7356000.4100000001</v>
          </cell>
          <cell r="E176">
            <v>-850371.44</v>
          </cell>
          <cell r="F176">
            <v>13812132.43</v>
          </cell>
          <cell r="H176">
            <v>9226371.1500000004</v>
          </cell>
          <cell r="I176">
            <v>4554663.2699999996</v>
          </cell>
          <cell r="J176">
            <v>-5632700.8499999996</v>
          </cell>
          <cell r="K176">
            <v>663365027.5799998</v>
          </cell>
          <cell r="L176">
            <v>5632700.8499999996</v>
          </cell>
          <cell r="N176" t="str">
            <v>POUPREV</v>
          </cell>
          <cell r="O176">
            <v>-7356000.4100000001</v>
          </cell>
          <cell r="P176">
            <v>-850371.44</v>
          </cell>
          <cell r="Q176">
            <v>8206371.8499999996</v>
          </cell>
          <cell r="S176">
            <v>9226371.1500000004</v>
          </cell>
          <cell r="T176">
            <v>4554663.2699999996</v>
          </cell>
          <cell r="U176">
            <v>13781034.42</v>
          </cell>
        </row>
        <row r="177">
          <cell r="A177" t="str">
            <v>PRECE</v>
          </cell>
          <cell r="B177">
            <v>62297441.5</v>
          </cell>
          <cell r="C177">
            <v>2313549258.6300001</v>
          </cell>
          <cell r="D177">
            <v>-113960503.26000001</v>
          </cell>
          <cell r="E177">
            <v>-2497525.81</v>
          </cell>
          <cell r="F177">
            <v>31807946.25</v>
          </cell>
          <cell r="H177">
            <v>25555316.829999998</v>
          </cell>
          <cell r="I177">
            <v>6224028.9400000004</v>
          </cell>
          <cell r="J177">
            <v>-12554058.720000001</v>
          </cell>
          <cell r="K177">
            <v>2310421904.3600001</v>
          </cell>
          <cell r="L177">
            <v>12554058.720000001</v>
          </cell>
          <cell r="N177" t="str">
            <v>PRECE</v>
          </cell>
          <cell r="O177">
            <v>-113960503.26000001</v>
          </cell>
          <cell r="P177">
            <v>-2497525.81</v>
          </cell>
          <cell r="Q177">
            <v>116458029.07000001</v>
          </cell>
          <cell r="S177">
            <v>25555316.829999998</v>
          </cell>
          <cell r="T177">
            <v>6224028.9400000004</v>
          </cell>
          <cell r="U177">
            <v>31779345.77</v>
          </cell>
        </row>
        <row r="178">
          <cell r="A178" t="str">
            <v>PREV PEPSICO</v>
          </cell>
          <cell r="B178">
            <v>17590264.140000001</v>
          </cell>
          <cell r="C178">
            <v>508041497.38999999</v>
          </cell>
          <cell r="D178">
            <v>-8104125.2999999998</v>
          </cell>
          <cell r="F178">
            <v>16913165.739999998</v>
          </cell>
          <cell r="H178">
            <v>7252948.1399999997</v>
          </cell>
          <cell r="I178">
            <v>8531906.0700000003</v>
          </cell>
          <cell r="J178">
            <v>-10293994.92</v>
          </cell>
          <cell r="K178">
            <v>539931661.26000011</v>
          </cell>
          <cell r="L178">
            <v>10293994.92</v>
          </cell>
          <cell r="N178" t="str">
            <v>PREV PEPSICO</v>
          </cell>
          <cell r="O178">
            <v>-8104125.2999999998</v>
          </cell>
          <cell r="Q178">
            <v>8104125.2999999998</v>
          </cell>
          <cell r="S178">
            <v>7252948.1399999997</v>
          </cell>
          <cell r="T178">
            <v>8531906.0700000003</v>
          </cell>
          <cell r="U178">
            <v>15784854.210000001</v>
          </cell>
        </row>
        <row r="179">
          <cell r="A179" t="str">
            <v>PREVBEP</v>
          </cell>
          <cell r="B179">
            <v>347530.9</v>
          </cell>
          <cell r="C179">
            <v>160233954.72</v>
          </cell>
          <cell r="D179">
            <v>-3591267.58</v>
          </cell>
          <cell r="F179">
            <v>340353.51</v>
          </cell>
          <cell r="H179">
            <v>235705.83</v>
          </cell>
          <cell r="I179">
            <v>72919.509999999995</v>
          </cell>
          <cell r="K179">
            <v>157639196.88999999</v>
          </cell>
          <cell r="L179">
            <v>0</v>
          </cell>
          <cell r="N179" t="str">
            <v>PREVBEP</v>
          </cell>
          <cell r="O179">
            <v>-3591267.58</v>
          </cell>
          <cell r="Q179">
            <v>3591267.58</v>
          </cell>
          <cell r="S179">
            <v>235705.83</v>
          </cell>
          <cell r="T179">
            <v>72919.509999999995</v>
          </cell>
          <cell r="U179">
            <v>308625.33999999997</v>
          </cell>
        </row>
        <row r="180">
          <cell r="A180" t="str">
            <v>PREVCHEVRON</v>
          </cell>
          <cell r="B180">
            <v>1698700.35</v>
          </cell>
          <cell r="C180">
            <v>75736259.959999993</v>
          </cell>
          <cell r="D180">
            <v>-3188204.36</v>
          </cell>
          <cell r="F180">
            <v>1698700.35</v>
          </cell>
          <cell r="H180">
            <v>756734.22</v>
          </cell>
          <cell r="I180">
            <v>941966.13</v>
          </cell>
          <cell r="J180">
            <v>-27587.35</v>
          </cell>
          <cell r="K180">
            <v>77616569.299999982</v>
          </cell>
          <cell r="L180">
            <v>27587.35</v>
          </cell>
          <cell r="N180" t="str">
            <v>PREVCHEVRON</v>
          </cell>
          <cell r="O180">
            <v>-3188204.36</v>
          </cell>
          <cell r="Q180">
            <v>3188204.36</v>
          </cell>
          <cell r="S180">
            <v>756734.22</v>
          </cell>
          <cell r="T180">
            <v>941966.13</v>
          </cell>
          <cell r="U180">
            <v>1698700.35</v>
          </cell>
        </row>
        <row r="181">
          <cell r="A181" t="str">
            <v>PREVCOM-BRC</v>
          </cell>
          <cell r="B181">
            <v>6192814.2599999998</v>
          </cell>
          <cell r="C181">
            <v>31454899.18</v>
          </cell>
          <cell r="F181">
            <v>6192814.2599999998</v>
          </cell>
          <cell r="H181">
            <v>3259834.93</v>
          </cell>
          <cell r="I181">
            <v>2932979.33</v>
          </cell>
          <cell r="K181">
            <v>50033341.959999993</v>
          </cell>
          <cell r="L181">
            <v>0</v>
          </cell>
          <cell r="N181" t="str">
            <v>PREVCOM-BRC</v>
          </cell>
          <cell r="Q181">
            <v>0</v>
          </cell>
          <cell r="S181">
            <v>3259834.93</v>
          </cell>
          <cell r="T181">
            <v>2932979.33</v>
          </cell>
          <cell r="U181">
            <v>6192814.2599999998</v>
          </cell>
        </row>
        <row r="182">
          <cell r="A182" t="str">
            <v>PREVCOM-MG</v>
          </cell>
          <cell r="B182">
            <v>21516903.68</v>
          </cell>
          <cell r="C182">
            <v>132837556.41</v>
          </cell>
          <cell r="F182">
            <v>21203107.789999999</v>
          </cell>
          <cell r="H182">
            <v>10794627.52</v>
          </cell>
          <cell r="I182">
            <v>10405231.09</v>
          </cell>
          <cell r="J182">
            <v>-10333.69</v>
          </cell>
          <cell r="K182">
            <v>196747092.80000001</v>
          </cell>
          <cell r="L182">
            <v>10333.69</v>
          </cell>
          <cell r="N182" t="str">
            <v>PREVCOM-MG</v>
          </cell>
          <cell r="Q182">
            <v>0</v>
          </cell>
          <cell r="S182">
            <v>10794627.52</v>
          </cell>
          <cell r="T182">
            <v>10405231.09</v>
          </cell>
          <cell r="U182">
            <v>21199858.609999999</v>
          </cell>
        </row>
        <row r="183">
          <cell r="A183" t="str">
            <v>PREVCUMMINS</v>
          </cell>
          <cell r="B183">
            <v>10462509.16</v>
          </cell>
          <cell r="C183">
            <v>497990426.05000001</v>
          </cell>
          <cell r="D183">
            <v>-7302934.71</v>
          </cell>
          <cell r="F183">
            <v>10461670.35</v>
          </cell>
          <cell r="H183">
            <v>5720571.3499999996</v>
          </cell>
          <cell r="I183">
            <v>4388755.57</v>
          </cell>
          <cell r="J183">
            <v>-4394760.97</v>
          </cell>
          <cell r="K183">
            <v>517326236.80000007</v>
          </cell>
          <cell r="L183">
            <v>4394760.97</v>
          </cell>
          <cell r="N183" t="str">
            <v>PREVCUMMINS</v>
          </cell>
          <cell r="O183">
            <v>-7302934.71</v>
          </cell>
          <cell r="Q183">
            <v>7302934.71</v>
          </cell>
          <cell r="S183">
            <v>5720571.3499999996</v>
          </cell>
          <cell r="T183">
            <v>4388755.57</v>
          </cell>
          <cell r="U183">
            <v>10109326.92</v>
          </cell>
        </row>
        <row r="184">
          <cell r="A184" t="str">
            <v>PREVDATA</v>
          </cell>
          <cell r="B184">
            <v>44514770.740000002</v>
          </cell>
          <cell r="C184">
            <v>2022025841.5899999</v>
          </cell>
          <cell r="D184">
            <v>-42295011.130000003</v>
          </cell>
          <cell r="E184">
            <v>-6384220.8600000003</v>
          </cell>
          <cell r="F184">
            <v>44497311.109999999</v>
          </cell>
          <cell r="H184">
            <v>21109699.100000001</v>
          </cell>
          <cell r="I184">
            <v>19505687.949999999</v>
          </cell>
          <cell r="J184">
            <v>-801994.73</v>
          </cell>
          <cell r="K184">
            <v>2102172083.7699997</v>
          </cell>
          <cell r="L184">
            <v>801994.73</v>
          </cell>
          <cell r="N184" t="str">
            <v>PREVDATA</v>
          </cell>
          <cell r="O184">
            <v>-42295011.130000003</v>
          </cell>
          <cell r="P184">
            <v>-6384220.8600000003</v>
          </cell>
          <cell r="Q184">
            <v>48679231.990000002</v>
          </cell>
          <cell r="S184">
            <v>21109699.100000001</v>
          </cell>
          <cell r="T184">
            <v>19505687.949999999</v>
          </cell>
          <cell r="U184">
            <v>40615387.049999997</v>
          </cell>
        </row>
        <row r="185">
          <cell r="A185" t="str">
            <v>PREVDOW</v>
          </cell>
          <cell r="B185">
            <v>25550373.02</v>
          </cell>
          <cell r="C185">
            <v>2593454224.02</v>
          </cell>
          <cell r="D185">
            <v>-53472442.409999996</v>
          </cell>
          <cell r="E185">
            <v>-5905365.6699999999</v>
          </cell>
          <cell r="F185">
            <v>23774837.620000001</v>
          </cell>
          <cell r="H185">
            <v>12055774.880000001</v>
          </cell>
          <cell r="I185">
            <v>11117699.85</v>
          </cell>
          <cell r="J185">
            <v>-1587322.57</v>
          </cell>
          <cell r="K185">
            <v>2604987778.7399998</v>
          </cell>
          <cell r="L185">
            <v>1587322.57</v>
          </cell>
          <cell r="N185" t="str">
            <v>PREVDOW</v>
          </cell>
          <cell r="O185">
            <v>-53472442.409999996</v>
          </cell>
          <cell r="P185">
            <v>-5905365.6699999999</v>
          </cell>
          <cell r="Q185">
            <v>59377808.079999998</v>
          </cell>
          <cell r="S185">
            <v>12055774.880000001</v>
          </cell>
          <cell r="T185">
            <v>11117699.85</v>
          </cell>
          <cell r="U185">
            <v>23173474.73</v>
          </cell>
        </row>
        <row r="186">
          <cell r="A186" t="str">
            <v>PREVEME</v>
          </cell>
          <cell r="B186">
            <v>14641817.619999999</v>
          </cell>
          <cell r="C186">
            <v>970260607.37</v>
          </cell>
          <cell r="D186">
            <v>-31738949.469999999</v>
          </cell>
          <cell r="E186">
            <v>-468486.57</v>
          </cell>
          <cell r="K186">
            <v>952694988.94999993</v>
          </cell>
          <cell r="L186">
            <v>0</v>
          </cell>
          <cell r="N186" t="str">
            <v>PREVEME</v>
          </cell>
          <cell r="O186">
            <v>-31738949.469999999</v>
          </cell>
          <cell r="P186">
            <v>-468486.57</v>
          </cell>
          <cell r="Q186">
            <v>32207436.039999999</v>
          </cell>
          <cell r="U186">
            <v>0</v>
          </cell>
        </row>
        <row r="187">
          <cell r="A187" t="str">
            <v>PREVEME II</v>
          </cell>
          <cell r="B187">
            <v>20515009.890000001</v>
          </cell>
          <cell r="C187">
            <v>453655232.14999998</v>
          </cell>
          <cell r="D187">
            <v>-4005432.75</v>
          </cell>
          <cell r="E187">
            <v>-1196510.68</v>
          </cell>
          <cell r="F187">
            <v>20514791.719999999</v>
          </cell>
          <cell r="H187">
            <v>8380356.2199999997</v>
          </cell>
          <cell r="I187">
            <v>12047364.42</v>
          </cell>
          <cell r="J187">
            <v>-5205402.92</v>
          </cell>
          <cell r="K187">
            <v>504705408.04999995</v>
          </cell>
          <cell r="L187">
            <v>5205402.92</v>
          </cell>
          <cell r="N187" t="str">
            <v>PREVEME II</v>
          </cell>
          <cell r="O187">
            <v>-4005432.75</v>
          </cell>
          <cell r="P187">
            <v>-1196510.68</v>
          </cell>
          <cell r="Q187">
            <v>5201943.43</v>
          </cell>
          <cell r="S187">
            <v>8380356.2199999997</v>
          </cell>
          <cell r="T187">
            <v>12047364.42</v>
          </cell>
          <cell r="U187">
            <v>20427720.640000001</v>
          </cell>
        </row>
        <row r="188">
          <cell r="A188" t="str">
            <v>PREVES</v>
          </cell>
          <cell r="B188">
            <v>6334931.3099999996</v>
          </cell>
          <cell r="C188">
            <v>99589364.25</v>
          </cell>
          <cell r="D188">
            <v>-158420.82999999999</v>
          </cell>
          <cell r="F188">
            <v>6334931.3099999996</v>
          </cell>
          <cell r="H188">
            <v>4936191.9800000004</v>
          </cell>
          <cell r="I188">
            <v>1398739.33</v>
          </cell>
          <cell r="J188">
            <v>-160444.64000000001</v>
          </cell>
          <cell r="K188">
            <v>118275292.71000001</v>
          </cell>
          <cell r="L188">
            <v>160444.64000000001</v>
          </cell>
          <cell r="N188" t="str">
            <v>PREVES</v>
          </cell>
          <cell r="O188">
            <v>-158420.82999999999</v>
          </cell>
          <cell r="Q188">
            <v>158420.82999999999</v>
          </cell>
          <cell r="S188">
            <v>4936191.9800000004</v>
          </cell>
          <cell r="T188">
            <v>1398739.33</v>
          </cell>
          <cell r="U188">
            <v>6334931.3100000005</v>
          </cell>
        </row>
        <row r="189">
          <cell r="A189" t="str">
            <v>PREVHAB</v>
          </cell>
          <cell r="B189">
            <v>1170195.1599999999</v>
          </cell>
          <cell r="C189">
            <v>639451971.39999998</v>
          </cell>
          <cell r="D189">
            <v>-28840490.280000001</v>
          </cell>
          <cell r="E189">
            <v>-1991402.16</v>
          </cell>
          <cell r="F189">
            <v>1100172.8700000001</v>
          </cell>
          <cell r="H189">
            <v>1008293.46</v>
          </cell>
          <cell r="J189">
            <v>-302547.02</v>
          </cell>
          <cell r="K189">
            <v>611596193.43000007</v>
          </cell>
          <cell r="L189">
            <v>302547.02</v>
          </cell>
          <cell r="N189" t="str">
            <v>PREVHAB</v>
          </cell>
          <cell r="O189">
            <v>-28840490.280000001</v>
          </cell>
          <cell r="P189">
            <v>-1991402.16</v>
          </cell>
          <cell r="Q189">
            <v>30831892.440000001</v>
          </cell>
          <cell r="S189">
            <v>1008293.46</v>
          </cell>
          <cell r="U189">
            <v>1008293.46</v>
          </cell>
        </row>
        <row r="190">
          <cell r="A190" t="str">
            <v>PREVI - FIERN</v>
          </cell>
          <cell r="C190">
            <v>194746.85</v>
          </cell>
          <cell r="K190">
            <v>194746.85</v>
          </cell>
          <cell r="L190">
            <v>0</v>
          </cell>
          <cell r="N190" t="str">
            <v>PREVI - FIERN</v>
          </cell>
          <cell r="Q190">
            <v>0</v>
          </cell>
          <cell r="U190">
            <v>0</v>
          </cell>
        </row>
        <row r="191">
          <cell r="A191" t="str">
            <v>PREVI NOVARTIS</v>
          </cell>
          <cell r="B191">
            <v>15954912.93</v>
          </cell>
          <cell r="C191">
            <v>1329529755.8499999</v>
          </cell>
          <cell r="D191">
            <v>-32205478.43</v>
          </cell>
          <cell r="E191">
            <v>-787607.45</v>
          </cell>
          <cell r="F191">
            <v>15754999.210000001</v>
          </cell>
          <cell r="H191">
            <v>7838558.8099999996</v>
          </cell>
          <cell r="I191">
            <v>7420058.29</v>
          </cell>
          <cell r="J191">
            <v>-6467731.7800000003</v>
          </cell>
          <cell r="K191">
            <v>1337037467.4299998</v>
          </cell>
          <cell r="L191">
            <v>6467731.7800000003</v>
          </cell>
          <cell r="N191" t="str">
            <v>PREVI NOVARTIS</v>
          </cell>
          <cell r="O191">
            <v>-32205478.43</v>
          </cell>
          <cell r="P191">
            <v>-787607.45</v>
          </cell>
          <cell r="Q191">
            <v>32993085.879999999</v>
          </cell>
          <cell r="S191">
            <v>7838558.8099999996</v>
          </cell>
          <cell r="T191">
            <v>7420058.29</v>
          </cell>
          <cell r="U191">
            <v>15258617.1</v>
          </cell>
        </row>
        <row r="192">
          <cell r="A192" t="str">
            <v>PREVI/BB</v>
          </cell>
          <cell r="B192">
            <v>2974112233.8099999</v>
          </cell>
          <cell r="C192">
            <v>274179081435.37</v>
          </cell>
          <cell r="D192">
            <v>-8093427284.46</v>
          </cell>
          <cell r="E192">
            <v>-218708688.44</v>
          </cell>
          <cell r="F192">
            <v>2770644220.0900002</v>
          </cell>
          <cell r="H192">
            <v>1042158042.02</v>
          </cell>
          <cell r="I192">
            <v>762727490.80999994</v>
          </cell>
          <cell r="J192">
            <v>-89565147.370000005</v>
          </cell>
          <cell r="K192">
            <v>273327022301.82999</v>
          </cell>
          <cell r="L192">
            <v>89565147.370000005</v>
          </cell>
          <cell r="N192" t="str">
            <v>PREVI/BB</v>
          </cell>
          <cell r="O192">
            <v>-8093427284.46</v>
          </cell>
          <cell r="P192">
            <v>-218708688.44</v>
          </cell>
          <cell r="Q192">
            <v>8312135972.8999996</v>
          </cell>
          <cell r="S192">
            <v>1042158042.02</v>
          </cell>
          <cell r="T192">
            <v>762727490.80999994</v>
          </cell>
          <cell r="U192">
            <v>1804885532.8299999</v>
          </cell>
        </row>
        <row r="193">
          <cell r="A193" t="str">
            <v>PREVI-BANERJ</v>
          </cell>
          <cell r="B193">
            <v>0</v>
          </cell>
          <cell r="C193">
            <v>383645470.87</v>
          </cell>
          <cell r="D193">
            <v>0</v>
          </cell>
          <cell r="F193">
            <v>0</v>
          </cell>
          <cell r="K193">
            <v>383645470.87</v>
          </cell>
          <cell r="L193">
            <v>0</v>
          </cell>
          <cell r="N193" t="str">
            <v>PREVI-BANERJ</v>
          </cell>
          <cell r="O193">
            <v>0</v>
          </cell>
          <cell r="Q193">
            <v>0</v>
          </cell>
          <cell r="U193">
            <v>0</v>
          </cell>
        </row>
        <row r="194">
          <cell r="A194" t="str">
            <v>PREVIBAYER</v>
          </cell>
          <cell r="B194">
            <v>86577027.719999999</v>
          </cell>
          <cell r="C194">
            <v>3543129353.4899998</v>
          </cell>
          <cell r="D194">
            <v>-54699160.450000003</v>
          </cell>
          <cell r="E194">
            <v>-8522773.9199999999</v>
          </cell>
          <cell r="F194">
            <v>65130510.82</v>
          </cell>
          <cell r="H194">
            <v>26080160.219999999</v>
          </cell>
          <cell r="I194">
            <v>36786572.149999999</v>
          </cell>
          <cell r="J194">
            <v>-21184872.859999999</v>
          </cell>
          <cell r="K194">
            <v>3673296817.1699996</v>
          </cell>
          <cell r="L194">
            <v>21184872.859999999</v>
          </cell>
          <cell r="N194" t="str">
            <v>PREVIBAYER</v>
          </cell>
          <cell r="O194">
            <v>-54699160.450000003</v>
          </cell>
          <cell r="P194">
            <v>-8522773.9199999999</v>
          </cell>
          <cell r="Q194">
            <v>63221934.370000005</v>
          </cell>
          <cell r="S194">
            <v>26080160.219999999</v>
          </cell>
          <cell r="T194">
            <v>36786572.149999999</v>
          </cell>
          <cell r="U194">
            <v>62866732.369999997</v>
          </cell>
        </row>
        <row r="195">
          <cell r="A195" t="str">
            <v>PREVIBOSCH</v>
          </cell>
          <cell r="B195">
            <v>12829368.720000001</v>
          </cell>
          <cell r="C195">
            <v>1137930566.45</v>
          </cell>
          <cell r="D195">
            <v>-26935792.780000001</v>
          </cell>
          <cell r="E195">
            <v>-3981520.59</v>
          </cell>
          <cell r="F195">
            <v>12174185.279999999</v>
          </cell>
          <cell r="I195">
            <v>12165037.43</v>
          </cell>
          <cell r="K195">
            <v>1144181844.5100002</v>
          </cell>
          <cell r="L195">
            <v>0</v>
          </cell>
          <cell r="N195" t="str">
            <v>PREVIBOSCH</v>
          </cell>
          <cell r="O195">
            <v>-26935792.780000001</v>
          </cell>
          <cell r="P195">
            <v>-3981520.59</v>
          </cell>
          <cell r="Q195">
            <v>30917313.370000001</v>
          </cell>
          <cell r="T195">
            <v>12165037.43</v>
          </cell>
          <cell r="U195">
            <v>12165037.43</v>
          </cell>
        </row>
        <row r="196">
          <cell r="A196" t="str">
            <v>PREVICAT</v>
          </cell>
          <cell r="B196">
            <v>16350219.460000001</v>
          </cell>
          <cell r="C196">
            <v>1070954228.3099999</v>
          </cell>
          <cell r="D196">
            <v>-44722182.649999999</v>
          </cell>
          <cell r="E196">
            <v>-291065.03000000003</v>
          </cell>
          <cell r="F196">
            <v>15710196.25</v>
          </cell>
          <cell r="I196">
            <v>2520909.75</v>
          </cell>
          <cell r="J196">
            <v>-117655.51</v>
          </cell>
          <cell r="K196">
            <v>1060404650.58</v>
          </cell>
          <cell r="L196">
            <v>117655.51</v>
          </cell>
          <cell r="N196" t="str">
            <v>PREVICAT</v>
          </cell>
          <cell r="O196">
            <v>-44722182.649999999</v>
          </cell>
          <cell r="P196">
            <v>-291065.03000000003</v>
          </cell>
          <cell r="Q196">
            <v>45013247.68</v>
          </cell>
          <cell r="T196">
            <v>2520909.75</v>
          </cell>
          <cell r="U196">
            <v>2520909.75</v>
          </cell>
        </row>
        <row r="197">
          <cell r="A197" t="str">
            <v>PREVICEL</v>
          </cell>
          <cell r="B197">
            <v>7043217.1299999999</v>
          </cell>
          <cell r="C197">
            <v>447448356</v>
          </cell>
          <cell r="D197">
            <v>-6149699.0700000003</v>
          </cell>
          <cell r="F197">
            <v>7043217.1299999999</v>
          </cell>
          <cell r="H197">
            <v>3550169.22</v>
          </cell>
          <cell r="I197">
            <v>3474478.87</v>
          </cell>
          <cell r="J197">
            <v>-203273.55</v>
          </cell>
          <cell r="K197">
            <v>462206465.73000002</v>
          </cell>
          <cell r="L197">
            <v>203273.55</v>
          </cell>
          <cell r="N197" t="str">
            <v>PREVICEL</v>
          </cell>
          <cell r="O197">
            <v>-6149699.0700000003</v>
          </cell>
          <cell r="Q197">
            <v>6149699.0700000003</v>
          </cell>
          <cell r="S197">
            <v>3550169.22</v>
          </cell>
          <cell r="T197">
            <v>3474478.87</v>
          </cell>
          <cell r="U197">
            <v>7024648.0899999999</v>
          </cell>
        </row>
        <row r="198">
          <cell r="A198" t="str">
            <v>PREVICOKE</v>
          </cell>
          <cell r="B198">
            <v>16426423.82</v>
          </cell>
          <cell r="C198">
            <v>889723851.78999996</v>
          </cell>
          <cell r="D198">
            <v>-16564281.82</v>
          </cell>
          <cell r="F198">
            <v>16098633.779999999</v>
          </cell>
          <cell r="H198">
            <v>7924284.3899999997</v>
          </cell>
          <cell r="I198">
            <v>7663902.2999999998</v>
          </cell>
          <cell r="J198">
            <v>-6315651.29</v>
          </cell>
          <cell r="K198">
            <v>914957162.96999991</v>
          </cell>
          <cell r="L198">
            <v>6315651.29</v>
          </cell>
          <cell r="N198" t="str">
            <v>PREVICOKE</v>
          </cell>
          <cell r="O198">
            <v>-16564281.82</v>
          </cell>
          <cell r="Q198">
            <v>16564281.82</v>
          </cell>
          <cell r="S198">
            <v>7924284.3899999997</v>
          </cell>
          <cell r="T198">
            <v>7663902.2999999998</v>
          </cell>
          <cell r="U198">
            <v>15588186.689999999</v>
          </cell>
        </row>
        <row r="199">
          <cell r="A199" t="str">
            <v>PREVIDÊNCIA USIMINAS</v>
          </cell>
          <cell r="B199">
            <v>63522621.189999998</v>
          </cell>
          <cell r="C199">
            <v>10323443678.66</v>
          </cell>
          <cell r="D199">
            <v>-379092412.04000002</v>
          </cell>
          <cell r="E199">
            <v>-6075197.4400000004</v>
          </cell>
          <cell r="F199">
            <v>47206653.140000001</v>
          </cell>
          <cell r="H199">
            <v>21757123.07</v>
          </cell>
          <cell r="I199">
            <v>23339159.600000001</v>
          </cell>
          <cell r="J199">
            <v>-15735367.560000001</v>
          </cell>
          <cell r="K199">
            <v>10078366258.619999</v>
          </cell>
          <cell r="L199">
            <v>15735367.560000001</v>
          </cell>
          <cell r="N199" t="str">
            <v>PREVIDÊNCIA USIMINAS</v>
          </cell>
          <cell r="O199">
            <v>-379092412.04000002</v>
          </cell>
          <cell r="P199">
            <v>-6075197.4400000004</v>
          </cell>
          <cell r="Q199">
            <v>385167609.48000002</v>
          </cell>
          <cell r="S199">
            <v>21757123.07</v>
          </cell>
          <cell r="T199">
            <v>23339159.600000001</v>
          </cell>
          <cell r="U199">
            <v>45096282.670000002</v>
          </cell>
        </row>
        <row r="200">
          <cell r="A200" t="str">
            <v>PREVIDEXXONMOBIL</v>
          </cell>
          <cell r="B200">
            <v>18770713.48</v>
          </cell>
          <cell r="C200">
            <v>605465696.13</v>
          </cell>
          <cell r="D200">
            <v>-12414181.800000001</v>
          </cell>
          <cell r="F200">
            <v>16712109.949999999</v>
          </cell>
          <cell r="I200">
            <v>16633865.949999999</v>
          </cell>
          <cell r="K200">
            <v>645168203.71000016</v>
          </cell>
          <cell r="L200">
            <v>0</v>
          </cell>
          <cell r="N200" t="str">
            <v>PREVIDEXXONMOBIL</v>
          </cell>
          <cell r="O200">
            <v>-12414181.800000001</v>
          </cell>
          <cell r="Q200">
            <v>12414181.800000001</v>
          </cell>
          <cell r="T200">
            <v>16633865.949999999</v>
          </cell>
          <cell r="U200">
            <v>16633865.949999999</v>
          </cell>
        </row>
        <row r="201">
          <cell r="A201" t="str">
            <v>PREVI-ERICSSON</v>
          </cell>
          <cell r="B201">
            <v>19428247.010000002</v>
          </cell>
          <cell r="C201">
            <v>1848482579.8299999</v>
          </cell>
          <cell r="D201">
            <v>-32181662.670000002</v>
          </cell>
          <cell r="E201">
            <v>-5984.91</v>
          </cell>
          <cell r="F201">
            <v>16163786.84</v>
          </cell>
          <cell r="H201">
            <v>7076959.0099999998</v>
          </cell>
          <cell r="I201">
            <v>7331764.5999999996</v>
          </cell>
          <cell r="J201">
            <v>-1250287.23</v>
          </cell>
          <cell r="K201">
            <v>1865045402.4799995</v>
          </cell>
          <cell r="L201">
            <v>1250287.23</v>
          </cell>
          <cell r="N201" t="str">
            <v>PREVI-ERICSSON</v>
          </cell>
          <cell r="O201">
            <v>-32181662.670000002</v>
          </cell>
          <cell r="P201">
            <v>-5984.91</v>
          </cell>
          <cell r="Q201">
            <v>32187647.580000002</v>
          </cell>
          <cell r="S201">
            <v>7076959.0099999998</v>
          </cell>
          <cell r="T201">
            <v>7331764.5999999996</v>
          </cell>
          <cell r="U201">
            <v>14408723.609999999</v>
          </cell>
        </row>
        <row r="202">
          <cell r="A202" t="str">
            <v>PREVIG</v>
          </cell>
          <cell r="B202">
            <v>42300767.359999999</v>
          </cell>
          <cell r="C202">
            <v>1838455817.8399999</v>
          </cell>
          <cell r="D202">
            <v>-46182028.340000004</v>
          </cell>
          <cell r="E202">
            <v>-20689.66</v>
          </cell>
          <cell r="F202">
            <v>39864891.219999999</v>
          </cell>
          <cell r="H202">
            <v>20464660.870000001</v>
          </cell>
          <cell r="I202">
            <v>18521472.129999999</v>
          </cell>
          <cell r="J202">
            <v>-6007572.5899999999</v>
          </cell>
          <cell r="K202">
            <v>1907397318.8299999</v>
          </cell>
          <cell r="L202">
            <v>6007572.5899999999</v>
          </cell>
          <cell r="N202" t="str">
            <v>PREVIG</v>
          </cell>
          <cell r="O202">
            <v>-46182028.340000004</v>
          </cell>
          <cell r="P202">
            <v>-20689.66</v>
          </cell>
          <cell r="Q202">
            <v>46202718</v>
          </cell>
          <cell r="S202">
            <v>20464660.870000001</v>
          </cell>
          <cell r="T202">
            <v>18521472.129999999</v>
          </cell>
          <cell r="U202">
            <v>38986133</v>
          </cell>
        </row>
        <row r="203">
          <cell r="A203" t="str">
            <v>PREVI-GM</v>
          </cell>
          <cell r="B203">
            <v>44333578.219999999</v>
          </cell>
          <cell r="C203">
            <v>5026226538.54</v>
          </cell>
          <cell r="D203">
            <v>-126228686.40000001</v>
          </cell>
          <cell r="E203">
            <v>-8394526.2400000002</v>
          </cell>
          <cell r="F203">
            <v>43464960.990000002</v>
          </cell>
          <cell r="H203">
            <v>25791398.82</v>
          </cell>
          <cell r="I203">
            <v>16354210.140000001</v>
          </cell>
          <cell r="J203">
            <v>-4931773.3600000003</v>
          </cell>
          <cell r="K203">
            <v>5016615700.710001</v>
          </cell>
          <cell r="L203">
            <v>4931773.3600000003</v>
          </cell>
          <cell r="N203" t="str">
            <v>PREVI-GM</v>
          </cell>
          <cell r="O203">
            <v>-126228686.40000001</v>
          </cell>
          <cell r="P203">
            <v>-8394526.2400000002</v>
          </cell>
          <cell r="Q203">
            <v>134623212.64000002</v>
          </cell>
          <cell r="S203">
            <v>25791398.82</v>
          </cell>
          <cell r="T203">
            <v>16354210.140000001</v>
          </cell>
          <cell r="U203">
            <v>42145608.960000001</v>
          </cell>
        </row>
        <row r="204">
          <cell r="A204" t="str">
            <v>PREVIHONDA</v>
          </cell>
          <cell r="B204">
            <v>5468751.9000000004</v>
          </cell>
          <cell r="C204">
            <v>292992547.39999998</v>
          </cell>
          <cell r="D204">
            <v>-3535328.53</v>
          </cell>
          <cell r="E204">
            <v>-1077674.96</v>
          </cell>
          <cell r="F204">
            <v>5464839.2300000004</v>
          </cell>
          <cell r="I204">
            <v>5155166.67</v>
          </cell>
          <cell r="J204">
            <v>-135663.17000000001</v>
          </cell>
          <cell r="K204">
            <v>304332638.54000002</v>
          </cell>
          <cell r="L204">
            <v>135663.17000000001</v>
          </cell>
          <cell r="N204" t="str">
            <v>PREVIHONDA</v>
          </cell>
          <cell r="O204">
            <v>-3535328.53</v>
          </cell>
          <cell r="P204">
            <v>-1077674.96</v>
          </cell>
          <cell r="Q204">
            <v>4613003.49</v>
          </cell>
          <cell r="T204">
            <v>5155166.67</v>
          </cell>
          <cell r="U204">
            <v>5155166.67</v>
          </cell>
        </row>
        <row r="205">
          <cell r="A205" t="str">
            <v>PREVIK</v>
          </cell>
          <cell r="B205">
            <v>14630</v>
          </cell>
          <cell r="C205">
            <v>650086.31000000006</v>
          </cell>
          <cell r="F205">
            <v>14630</v>
          </cell>
          <cell r="H205">
            <v>14630</v>
          </cell>
          <cell r="K205">
            <v>693976.31</v>
          </cell>
          <cell r="L205">
            <v>0</v>
          </cell>
          <cell r="N205" t="str">
            <v>PREVIK</v>
          </cell>
          <cell r="Q205">
            <v>0</v>
          </cell>
          <cell r="S205">
            <v>14630</v>
          </cell>
          <cell r="U205">
            <v>14630</v>
          </cell>
        </row>
        <row r="206">
          <cell r="A206" t="str">
            <v>PREVIM</v>
          </cell>
          <cell r="B206">
            <v>11265164.51</v>
          </cell>
          <cell r="C206">
            <v>734321925.98000002</v>
          </cell>
          <cell r="D206">
            <v>-12191509.130000001</v>
          </cell>
          <cell r="E206">
            <v>-1571588.6</v>
          </cell>
          <cell r="F206">
            <v>11263902.08</v>
          </cell>
          <cell r="H206">
            <v>4219232.32</v>
          </cell>
          <cell r="I206">
            <v>6652475.4800000004</v>
          </cell>
          <cell r="J206">
            <v>-1646269.88</v>
          </cell>
          <cell r="K206">
            <v>752313332.76000011</v>
          </cell>
          <cell r="L206">
            <v>1646269.88</v>
          </cell>
          <cell r="N206" t="str">
            <v>PREVIM</v>
          </cell>
          <cell r="O206">
            <v>-12191509.130000001</v>
          </cell>
          <cell r="P206">
            <v>-1571588.6</v>
          </cell>
          <cell r="Q206">
            <v>13763097.73</v>
          </cell>
          <cell r="S206">
            <v>4219232.32</v>
          </cell>
          <cell r="T206">
            <v>6652475.4800000004</v>
          </cell>
          <cell r="U206">
            <v>10871707.800000001</v>
          </cell>
        </row>
        <row r="207">
          <cell r="A207" t="str">
            <v>PREVINDUS</v>
          </cell>
          <cell r="B207">
            <v>22924420.359999999</v>
          </cell>
          <cell r="C207">
            <v>616809557.30999994</v>
          </cell>
          <cell r="D207">
            <v>-24396682.629999999</v>
          </cell>
          <cell r="E207">
            <v>-1691641.01</v>
          </cell>
          <cell r="F207">
            <v>19957426.59</v>
          </cell>
          <cell r="H207">
            <v>10895274.939999999</v>
          </cell>
          <cell r="I207">
            <v>8952967.5600000005</v>
          </cell>
          <cell r="J207">
            <v>-7385377.9800000004</v>
          </cell>
          <cell r="K207">
            <v>646065945.13999999</v>
          </cell>
          <cell r="L207">
            <v>7385377.9800000004</v>
          </cell>
          <cell r="N207" t="str">
            <v>PREVINDUS</v>
          </cell>
          <cell r="O207">
            <v>-24396682.629999999</v>
          </cell>
          <cell r="P207">
            <v>-1691641.01</v>
          </cell>
          <cell r="Q207">
            <v>26088323.640000001</v>
          </cell>
          <cell r="S207">
            <v>10895274.939999999</v>
          </cell>
          <cell r="T207">
            <v>8952967.5600000005</v>
          </cell>
          <cell r="U207">
            <v>19848242.5</v>
          </cell>
        </row>
        <row r="208">
          <cell r="A208" t="str">
            <v>PREVINOR</v>
          </cell>
          <cell r="B208">
            <v>21344.61</v>
          </cell>
          <cell r="C208">
            <v>1266913.21</v>
          </cell>
          <cell r="F208">
            <v>21344.61</v>
          </cell>
          <cell r="I208">
            <v>21344.61</v>
          </cell>
          <cell r="K208">
            <v>1330947.0400000003</v>
          </cell>
          <cell r="L208">
            <v>0</v>
          </cell>
          <cell r="N208" t="str">
            <v>PREVINOR</v>
          </cell>
          <cell r="Q208">
            <v>0</v>
          </cell>
          <cell r="T208">
            <v>21344.61</v>
          </cell>
          <cell r="U208">
            <v>21344.61</v>
          </cell>
        </row>
        <row r="209">
          <cell r="A209" t="str">
            <v>PREVINORTE</v>
          </cell>
          <cell r="B209">
            <v>53276521.490000002</v>
          </cell>
          <cell r="C209">
            <v>4619269685.21</v>
          </cell>
          <cell r="D209">
            <v>-173265049.34</v>
          </cell>
          <cell r="E209">
            <v>-425348.4</v>
          </cell>
          <cell r="F209">
            <v>53276163.079999998</v>
          </cell>
          <cell r="H209">
            <v>31853807.460000001</v>
          </cell>
          <cell r="I209">
            <v>17738349.879999999</v>
          </cell>
          <cell r="J209">
            <v>-26501182.239999998</v>
          </cell>
          <cell r="K209">
            <v>4575222947.1400003</v>
          </cell>
          <cell r="L209">
            <v>26501182.239999998</v>
          </cell>
          <cell r="N209" t="str">
            <v>PREVINORTE</v>
          </cell>
          <cell r="O209">
            <v>-173265049.34</v>
          </cell>
          <cell r="P209">
            <v>-425348.4</v>
          </cell>
          <cell r="Q209">
            <v>173690397.74000001</v>
          </cell>
          <cell r="S209">
            <v>31853807.460000001</v>
          </cell>
          <cell r="T209">
            <v>17738349.879999999</v>
          </cell>
          <cell r="U209">
            <v>49592157.340000004</v>
          </cell>
        </row>
        <row r="210">
          <cell r="A210" t="str">
            <v>PREVIP</v>
          </cell>
          <cell r="B210">
            <v>11403868.34</v>
          </cell>
          <cell r="C210">
            <v>503932607.50999999</v>
          </cell>
          <cell r="D210">
            <v>-8619970.4299999997</v>
          </cell>
          <cell r="E210">
            <v>-1838534.35</v>
          </cell>
          <cell r="F210">
            <v>11129740.880000001</v>
          </cell>
          <cell r="H210">
            <v>5952239.0700000003</v>
          </cell>
          <cell r="I210">
            <v>5075603.71</v>
          </cell>
          <cell r="J210">
            <v>-1004031.01</v>
          </cell>
          <cell r="K210">
            <v>526031523.71999991</v>
          </cell>
          <cell r="L210">
            <v>1004031.01</v>
          </cell>
          <cell r="N210" t="str">
            <v>PREVIP</v>
          </cell>
          <cell r="O210">
            <v>-8619970.4299999997</v>
          </cell>
          <cell r="P210">
            <v>-1838534.35</v>
          </cell>
          <cell r="Q210">
            <v>10458504.779999999</v>
          </cell>
          <cell r="S210">
            <v>5952239.0700000003</v>
          </cell>
          <cell r="T210">
            <v>5075603.71</v>
          </cell>
          <cell r="U210">
            <v>11027842.780000001</v>
          </cell>
        </row>
        <row r="211">
          <cell r="A211" t="str">
            <v>PREVIPLAN</v>
          </cell>
          <cell r="B211">
            <v>11328284.869999999</v>
          </cell>
          <cell r="C211">
            <v>774098806.62</v>
          </cell>
          <cell r="D211">
            <v>-12439071.699999999</v>
          </cell>
          <cell r="E211">
            <v>-5665407.7599999998</v>
          </cell>
          <cell r="F211">
            <v>11223976.99</v>
          </cell>
          <cell r="H211">
            <v>4818734.8600000003</v>
          </cell>
          <cell r="I211">
            <v>6126217.9199999999</v>
          </cell>
          <cell r="J211">
            <v>-363131.32</v>
          </cell>
          <cell r="K211">
            <v>789128410.4799999</v>
          </cell>
          <cell r="L211">
            <v>363131.32</v>
          </cell>
          <cell r="N211" t="str">
            <v>PREVIPLAN</v>
          </cell>
          <cell r="O211">
            <v>-12439071.699999999</v>
          </cell>
          <cell r="P211">
            <v>-5665407.7599999998</v>
          </cell>
          <cell r="Q211">
            <v>18104479.460000001</v>
          </cell>
          <cell r="S211">
            <v>4818734.8600000003</v>
          </cell>
          <cell r="T211">
            <v>6126217.9199999999</v>
          </cell>
          <cell r="U211">
            <v>10944952.780000001</v>
          </cell>
        </row>
        <row r="212">
          <cell r="A212" t="str">
            <v>PREVIRB</v>
          </cell>
          <cell r="B212">
            <v>10287052.800000001</v>
          </cell>
          <cell r="C212">
            <v>3014896095.9699998</v>
          </cell>
          <cell r="D212">
            <v>-73875767.939999998</v>
          </cell>
          <cell r="E212">
            <v>-5225691.1399999997</v>
          </cell>
          <cell r="F212">
            <v>10280796.609999999</v>
          </cell>
          <cell r="H212">
            <v>5016075.8899999997</v>
          </cell>
          <cell r="I212">
            <v>4755673.63</v>
          </cell>
          <cell r="J212">
            <v>-51300.7</v>
          </cell>
          <cell r="K212">
            <v>2966082935.1200004</v>
          </cell>
          <cell r="L212">
            <v>51300.7</v>
          </cell>
          <cell r="N212" t="str">
            <v>PREVIRB</v>
          </cell>
          <cell r="O212">
            <v>-73875767.939999998</v>
          </cell>
          <cell r="P212">
            <v>-5225691.1399999997</v>
          </cell>
          <cell r="Q212">
            <v>79101459.079999998</v>
          </cell>
          <cell r="S212">
            <v>5016075.8899999997</v>
          </cell>
          <cell r="T212">
            <v>4755673.63</v>
          </cell>
          <cell r="U212">
            <v>9771749.5199999996</v>
          </cell>
        </row>
        <row r="213">
          <cell r="A213" t="str">
            <v>PREVISC</v>
          </cell>
          <cell r="B213">
            <v>45517743.640000001</v>
          </cell>
          <cell r="C213">
            <v>1829185853.3499999</v>
          </cell>
          <cell r="D213">
            <v>-42136467.659999996</v>
          </cell>
          <cell r="E213">
            <v>-3060114.62</v>
          </cell>
          <cell r="F213">
            <v>43484677.640000001</v>
          </cell>
          <cell r="G213">
            <v>1606241.97</v>
          </cell>
          <cell r="H213">
            <v>22748983.260000002</v>
          </cell>
          <cell r="I213">
            <v>17428039.489999998</v>
          </cell>
          <cell r="J213">
            <v>-10216191.76</v>
          </cell>
          <cell r="K213">
            <v>1904558765.3100002</v>
          </cell>
          <cell r="L213">
            <v>10216191.76</v>
          </cell>
          <cell r="N213" t="str">
            <v>PREVISC</v>
          </cell>
          <cell r="O213">
            <v>-42136467.659999996</v>
          </cell>
          <cell r="P213">
            <v>-3060114.62</v>
          </cell>
          <cell r="Q213">
            <v>45196582.279999994</v>
          </cell>
          <cell r="R213">
            <v>1606241.97</v>
          </cell>
          <cell r="S213">
            <v>22748983.260000002</v>
          </cell>
          <cell r="T213">
            <v>17428039.489999998</v>
          </cell>
          <cell r="U213">
            <v>41783264.719999999</v>
          </cell>
        </row>
        <row r="214">
          <cell r="A214" t="str">
            <v>PREVISCANIA</v>
          </cell>
          <cell r="B214">
            <v>4522052.97</v>
          </cell>
          <cell r="C214">
            <v>436472575.94</v>
          </cell>
          <cell r="D214">
            <v>-8943748.7799999993</v>
          </cell>
          <cell r="E214">
            <v>-2287585.31</v>
          </cell>
          <cell r="F214">
            <v>4522000.7</v>
          </cell>
          <cell r="I214">
            <v>4522000.7</v>
          </cell>
          <cell r="K214">
            <v>438807296.22000003</v>
          </cell>
          <cell r="L214">
            <v>0</v>
          </cell>
          <cell r="N214" t="str">
            <v>PREVISCANIA</v>
          </cell>
          <cell r="O214">
            <v>-8943748.7799999993</v>
          </cell>
          <cell r="P214">
            <v>-2287585.31</v>
          </cell>
          <cell r="Q214">
            <v>11231334.09</v>
          </cell>
          <cell r="T214">
            <v>4522000.7</v>
          </cell>
          <cell r="U214">
            <v>4522000.7</v>
          </cell>
        </row>
        <row r="215">
          <cell r="A215" t="str">
            <v>PREVI-SIEMENS</v>
          </cell>
          <cell r="B215">
            <v>32530580.149999999</v>
          </cell>
          <cell r="C215">
            <v>2066551470.0799999</v>
          </cell>
          <cell r="D215">
            <v>-35872645.729999997</v>
          </cell>
          <cell r="E215">
            <v>-538391.57999999996</v>
          </cell>
          <cell r="F215">
            <v>32009354.850000001</v>
          </cell>
          <cell r="H215">
            <v>14091033.550000001</v>
          </cell>
          <cell r="I215">
            <v>17066861.859999999</v>
          </cell>
          <cell r="J215">
            <v>-2105180.9</v>
          </cell>
          <cell r="K215">
            <v>2123733082.2799997</v>
          </cell>
          <cell r="L215">
            <v>2105180.9</v>
          </cell>
          <cell r="N215" t="str">
            <v>PREVI-SIEMENS</v>
          </cell>
          <cell r="O215">
            <v>-35872645.729999997</v>
          </cell>
          <cell r="P215">
            <v>-538391.57999999996</v>
          </cell>
          <cell r="Q215">
            <v>36411037.309999995</v>
          </cell>
          <cell r="S215">
            <v>14091033.550000001</v>
          </cell>
          <cell r="T215">
            <v>17066861.859999999</v>
          </cell>
          <cell r="U215">
            <v>31157895.41</v>
          </cell>
        </row>
        <row r="216">
          <cell r="A216" t="str">
            <v>PREVISTIHL</v>
          </cell>
          <cell r="B216">
            <v>7217204.0800000001</v>
          </cell>
          <cell r="C216">
            <v>212429448.16</v>
          </cell>
          <cell r="D216">
            <v>-2516079.6</v>
          </cell>
          <cell r="E216">
            <v>-686499.59</v>
          </cell>
          <cell r="F216">
            <v>7216972.9500000002</v>
          </cell>
          <cell r="I216">
            <v>7175544.0899999999</v>
          </cell>
          <cell r="J216">
            <v>-196669.32</v>
          </cell>
          <cell r="K216">
            <v>230639920.77000001</v>
          </cell>
          <cell r="L216">
            <v>196669.32</v>
          </cell>
          <cell r="N216" t="str">
            <v>PREVISTIHL</v>
          </cell>
          <cell r="O216">
            <v>-2516079.6</v>
          </cell>
          <cell r="P216">
            <v>-686499.59</v>
          </cell>
          <cell r="Q216">
            <v>3202579.19</v>
          </cell>
          <cell r="T216">
            <v>7175544.0899999999</v>
          </cell>
          <cell r="U216">
            <v>7175544.0899999999</v>
          </cell>
        </row>
        <row r="217">
          <cell r="A217" t="str">
            <v>PREVNORDESTE</v>
          </cell>
          <cell r="B217">
            <v>13790254.300000001</v>
          </cell>
          <cell r="C217">
            <v>84435269.950000003</v>
          </cell>
          <cell r="D217">
            <v>-21504.080000000002</v>
          </cell>
          <cell r="F217">
            <v>13423831.08</v>
          </cell>
          <cell r="H217">
            <v>5933771.9900000002</v>
          </cell>
          <cell r="I217">
            <v>5654293.6399999997</v>
          </cell>
          <cell r="J217">
            <v>-103703.18</v>
          </cell>
          <cell r="K217">
            <v>123112213.69999999</v>
          </cell>
          <cell r="L217">
            <v>103703.18</v>
          </cell>
          <cell r="N217" t="str">
            <v>PREVNORDESTE</v>
          </cell>
          <cell r="O217">
            <v>-21504.080000000002</v>
          </cell>
          <cell r="Q217">
            <v>21504.080000000002</v>
          </cell>
          <cell r="S217">
            <v>5933771.9900000002</v>
          </cell>
          <cell r="T217">
            <v>5654293.6399999997</v>
          </cell>
          <cell r="U217">
            <v>11588065.629999999</v>
          </cell>
        </row>
        <row r="218">
          <cell r="A218" t="str">
            <v>PREVSAN</v>
          </cell>
          <cell r="B218">
            <v>27632522.920000002</v>
          </cell>
          <cell r="C218">
            <v>1347271111.97</v>
          </cell>
          <cell r="D218">
            <v>-43387202.149999999</v>
          </cell>
          <cell r="F218">
            <v>27545483.09</v>
          </cell>
          <cell r="H218">
            <v>14735775.439999999</v>
          </cell>
          <cell r="I218">
            <v>10886534.529999999</v>
          </cell>
          <cell r="J218">
            <v>-1440811.44</v>
          </cell>
          <cell r="K218">
            <v>1383243414.3599999</v>
          </cell>
          <cell r="L218">
            <v>1440811.44</v>
          </cell>
          <cell r="N218" t="str">
            <v>PREVSAN</v>
          </cell>
          <cell r="O218">
            <v>-43387202.149999999</v>
          </cell>
          <cell r="Q218">
            <v>43387202.149999999</v>
          </cell>
          <cell r="S218">
            <v>14735775.439999999</v>
          </cell>
          <cell r="T218">
            <v>10886534.529999999</v>
          </cell>
          <cell r="U218">
            <v>25622309.969999999</v>
          </cell>
        </row>
        <row r="219">
          <cell r="A219" t="str">
            <v>PREVSOMPO</v>
          </cell>
          <cell r="B219">
            <v>5119166.6100000003</v>
          </cell>
          <cell r="C219">
            <v>161380418.44</v>
          </cell>
          <cell r="D219">
            <v>-3722051.23</v>
          </cell>
          <cell r="E219">
            <v>-4041902.18</v>
          </cell>
          <cell r="F219">
            <v>5118035.79</v>
          </cell>
          <cell r="H219">
            <v>2895760.88</v>
          </cell>
          <cell r="I219">
            <v>2160865.2400000002</v>
          </cell>
          <cell r="J219">
            <v>-3589</v>
          </cell>
          <cell r="K219">
            <v>168906704.55000001</v>
          </cell>
          <cell r="L219">
            <v>3589</v>
          </cell>
          <cell r="N219" t="str">
            <v>PREVSOMPO</v>
          </cell>
          <cell r="O219">
            <v>-3722051.23</v>
          </cell>
          <cell r="P219">
            <v>-4041902.18</v>
          </cell>
          <cell r="Q219">
            <v>7763953.4100000001</v>
          </cell>
          <cell r="S219">
            <v>2895760.88</v>
          </cell>
          <cell r="T219">
            <v>2160865.2400000002</v>
          </cell>
          <cell r="U219">
            <v>5056626.12</v>
          </cell>
        </row>
        <row r="220">
          <cell r="A220" t="str">
            <v>PREVUNIAO</v>
          </cell>
          <cell r="B220">
            <v>25118843.079999998</v>
          </cell>
          <cell r="C220">
            <v>1605348308.25</v>
          </cell>
          <cell r="D220">
            <v>-48669896.280000001</v>
          </cell>
          <cell r="E220">
            <v>-1556309.61</v>
          </cell>
          <cell r="F220">
            <v>16520394.93</v>
          </cell>
          <cell r="H220">
            <v>9600992.2400000002</v>
          </cell>
          <cell r="I220">
            <v>6887132.7000000002</v>
          </cell>
          <cell r="J220">
            <v>-3038276.01</v>
          </cell>
          <cell r="K220">
            <v>1610211189.3000002</v>
          </cell>
          <cell r="L220">
            <v>3038276.01</v>
          </cell>
          <cell r="N220" t="str">
            <v>PREVUNIAO</v>
          </cell>
          <cell r="O220">
            <v>-48669896.280000001</v>
          </cell>
          <cell r="P220">
            <v>-1556309.61</v>
          </cell>
          <cell r="Q220">
            <v>50226205.890000001</v>
          </cell>
          <cell r="S220">
            <v>9600992.2400000002</v>
          </cell>
          <cell r="T220">
            <v>6887132.7000000002</v>
          </cell>
          <cell r="U220">
            <v>16488124.940000001</v>
          </cell>
        </row>
        <row r="221">
          <cell r="A221" t="str">
            <v>PREVUNISUL</v>
          </cell>
          <cell r="B221">
            <v>1999323.84</v>
          </cell>
          <cell r="C221">
            <v>130740765.22</v>
          </cell>
          <cell r="D221">
            <v>-5267553.5999999996</v>
          </cell>
          <cell r="F221">
            <v>1284144.99</v>
          </cell>
          <cell r="H221">
            <v>275227.59000000003</v>
          </cell>
          <cell r="I221">
            <v>1003368.6</v>
          </cell>
          <cell r="J221">
            <v>-235486.03</v>
          </cell>
          <cell r="K221">
            <v>129799790.61</v>
          </cell>
          <cell r="L221">
            <v>235486.03</v>
          </cell>
          <cell r="N221" t="str">
            <v>PREVUNISUL</v>
          </cell>
          <cell r="O221">
            <v>-5267553.5999999996</v>
          </cell>
          <cell r="Q221">
            <v>5267553.5999999996</v>
          </cell>
          <cell r="S221">
            <v>275227.59000000003</v>
          </cell>
          <cell r="T221">
            <v>1003368.6</v>
          </cell>
          <cell r="U221">
            <v>1278596.19</v>
          </cell>
        </row>
        <row r="222">
          <cell r="A222" t="str">
            <v>PRHOSPER</v>
          </cell>
          <cell r="B222">
            <v>19756007.510000002</v>
          </cell>
          <cell r="C222">
            <v>1634915701.9100001</v>
          </cell>
          <cell r="D222">
            <v>-46965124.93</v>
          </cell>
          <cell r="E222">
            <v>-4961813.72</v>
          </cell>
          <cell r="F222">
            <v>17410169.609999999</v>
          </cell>
          <cell r="H222">
            <v>7041539.5099999998</v>
          </cell>
          <cell r="I222">
            <v>10059910.939999999</v>
          </cell>
          <cell r="J222">
            <v>-9373006.4800000004</v>
          </cell>
          <cell r="K222">
            <v>1627883384.3499999</v>
          </cell>
          <cell r="L222">
            <v>9373006.4800000004</v>
          </cell>
          <cell r="N222" t="str">
            <v>PRHOSPER</v>
          </cell>
          <cell r="O222">
            <v>-46965124.93</v>
          </cell>
          <cell r="P222">
            <v>-4961813.72</v>
          </cell>
          <cell r="Q222">
            <v>51926938.649999999</v>
          </cell>
          <cell r="S222">
            <v>7041539.5099999998</v>
          </cell>
          <cell r="T222">
            <v>10059910.939999999</v>
          </cell>
          <cell r="U222">
            <v>17101450.449999999</v>
          </cell>
        </row>
        <row r="223">
          <cell r="A223" t="str">
            <v>PROMON</v>
          </cell>
          <cell r="B223">
            <v>10145258.85</v>
          </cell>
          <cell r="C223">
            <v>1859876393.9100001</v>
          </cell>
          <cell r="D223">
            <v>-55949972.520000003</v>
          </cell>
          <cell r="E223">
            <v>-477262.42</v>
          </cell>
          <cell r="F223">
            <v>10116385.300000001</v>
          </cell>
          <cell r="H223">
            <v>4047655.85</v>
          </cell>
          <cell r="I223">
            <v>3282212.3</v>
          </cell>
          <cell r="J223">
            <v>-2380511.38</v>
          </cell>
          <cell r="K223">
            <v>1828660159.8899996</v>
          </cell>
          <cell r="L223">
            <v>2380511.38</v>
          </cell>
          <cell r="N223" t="str">
            <v>PROMON</v>
          </cell>
          <cell r="O223">
            <v>-55949972.520000003</v>
          </cell>
          <cell r="P223">
            <v>-477262.42</v>
          </cell>
          <cell r="Q223">
            <v>56427234.940000005</v>
          </cell>
          <cell r="S223">
            <v>4047655.85</v>
          </cell>
          <cell r="T223">
            <v>3282212.3</v>
          </cell>
          <cell r="U223">
            <v>7329868.1500000004</v>
          </cell>
        </row>
        <row r="224">
          <cell r="A224" t="str">
            <v>PSS</v>
          </cell>
          <cell r="C224">
            <v>41297764.060000002</v>
          </cell>
          <cell r="K224">
            <v>41297764.060000002</v>
          </cell>
          <cell r="L224">
            <v>0</v>
          </cell>
          <cell r="N224" t="str">
            <v>PSS</v>
          </cell>
          <cell r="Q224">
            <v>0</v>
          </cell>
          <cell r="U224">
            <v>0</v>
          </cell>
        </row>
        <row r="225">
          <cell r="A225" t="str">
            <v>QUANTA</v>
          </cell>
          <cell r="B225">
            <v>358040655</v>
          </cell>
          <cell r="C225">
            <v>5664303459.0500002</v>
          </cell>
          <cell r="D225">
            <v>-23701930.879999999</v>
          </cell>
          <cell r="F225">
            <v>308026304.92000002</v>
          </cell>
          <cell r="G225">
            <v>7806414.5800000001</v>
          </cell>
          <cell r="H225">
            <v>242787243.77000001</v>
          </cell>
          <cell r="J225">
            <v>-125482858.53</v>
          </cell>
          <cell r="K225">
            <v>6431779287.9100008</v>
          </cell>
          <cell r="L225">
            <v>125482858.53</v>
          </cell>
          <cell r="N225" t="str">
            <v>QUANTA</v>
          </cell>
          <cell r="O225">
            <v>-23701930.879999999</v>
          </cell>
          <cell r="Q225">
            <v>23701930.879999999</v>
          </cell>
          <cell r="R225">
            <v>7806414.5800000001</v>
          </cell>
          <cell r="S225">
            <v>242787243.77000001</v>
          </cell>
          <cell r="U225">
            <v>250593658.35000002</v>
          </cell>
        </row>
        <row r="226">
          <cell r="A226" t="str">
            <v>RAIZPREV</v>
          </cell>
          <cell r="B226">
            <v>37865439</v>
          </cell>
          <cell r="C226">
            <v>613684539.58000004</v>
          </cell>
          <cell r="D226">
            <v>-3857943.8</v>
          </cell>
          <cell r="E226">
            <v>-93252.62</v>
          </cell>
          <cell r="F226">
            <v>33168376.829999998</v>
          </cell>
          <cell r="H226">
            <v>15461346.58</v>
          </cell>
          <cell r="I226">
            <v>17434544.550000001</v>
          </cell>
          <cell r="J226">
            <v>-5433067.75</v>
          </cell>
          <cell r="K226">
            <v>708229982.37000012</v>
          </cell>
          <cell r="L226">
            <v>5433067.75</v>
          </cell>
          <cell r="N226" t="str">
            <v>RAIZPREV</v>
          </cell>
          <cell r="O226">
            <v>-3857943.8</v>
          </cell>
          <cell r="P226">
            <v>-93252.62</v>
          </cell>
          <cell r="Q226">
            <v>3951196.42</v>
          </cell>
          <cell r="S226">
            <v>15461346.58</v>
          </cell>
          <cell r="T226">
            <v>17434544.550000001</v>
          </cell>
          <cell r="U226">
            <v>32895891.130000003</v>
          </cell>
        </row>
        <row r="227">
          <cell r="A227" t="str">
            <v>RANDONPREV</v>
          </cell>
          <cell r="B227">
            <v>13049517.82</v>
          </cell>
          <cell r="C227">
            <v>536987470.64999998</v>
          </cell>
          <cell r="D227">
            <v>-11497823.98</v>
          </cell>
          <cell r="E227">
            <v>-491600.15</v>
          </cell>
          <cell r="F227">
            <v>12851789.99</v>
          </cell>
          <cell r="H227">
            <v>6421356.7800000003</v>
          </cell>
          <cell r="I227">
            <v>6086969.0899999999</v>
          </cell>
          <cell r="J227">
            <v>-3650426.73</v>
          </cell>
          <cell r="K227">
            <v>559757253.47000003</v>
          </cell>
          <cell r="L227">
            <v>3650426.73</v>
          </cell>
          <cell r="N227" t="str">
            <v>RANDONPREV</v>
          </cell>
          <cell r="O227">
            <v>-11497823.98</v>
          </cell>
          <cell r="P227">
            <v>-491600.15</v>
          </cell>
          <cell r="Q227">
            <v>11989424.130000001</v>
          </cell>
          <cell r="S227">
            <v>6421356.7800000003</v>
          </cell>
          <cell r="T227">
            <v>6086969.0899999999</v>
          </cell>
          <cell r="U227">
            <v>12508325.870000001</v>
          </cell>
        </row>
        <row r="228">
          <cell r="A228" t="str">
            <v>RBS PREV</v>
          </cell>
          <cell r="B228">
            <v>3035069.09</v>
          </cell>
          <cell r="C228">
            <v>268050462.78</v>
          </cell>
          <cell r="D228">
            <v>-6055544.7300000004</v>
          </cell>
          <cell r="E228">
            <v>-1987041.11</v>
          </cell>
          <cell r="F228">
            <v>3035069.09</v>
          </cell>
          <cell r="H228">
            <v>1224229.52</v>
          </cell>
          <cell r="I228">
            <v>1562693.71</v>
          </cell>
          <cell r="J228">
            <v>-2115497.83</v>
          </cell>
          <cell r="K228">
            <v>266749440.52000001</v>
          </cell>
          <cell r="L228">
            <v>2115497.83</v>
          </cell>
          <cell r="N228" t="str">
            <v>RBS PREV</v>
          </cell>
          <cell r="O228">
            <v>-6055544.7300000004</v>
          </cell>
          <cell r="P228">
            <v>-1987041.11</v>
          </cell>
          <cell r="Q228">
            <v>8042585.8400000008</v>
          </cell>
          <cell r="S228">
            <v>1224229.52</v>
          </cell>
          <cell r="T228">
            <v>1562693.71</v>
          </cell>
          <cell r="U228">
            <v>2786923.23</v>
          </cell>
        </row>
        <row r="229">
          <cell r="A229" t="str">
            <v>REAL GRANDEZA</v>
          </cell>
          <cell r="B229">
            <v>102695336.29000001</v>
          </cell>
          <cell r="C229">
            <v>18673152544.77</v>
          </cell>
          <cell r="D229">
            <v>-743204423.36000001</v>
          </cell>
          <cell r="F229">
            <v>94986348.709999993</v>
          </cell>
          <cell r="H229">
            <v>41918177.100000001</v>
          </cell>
          <cell r="I229">
            <v>50632323.659999996</v>
          </cell>
          <cell r="J229">
            <v>-3026887.04</v>
          </cell>
          <cell r="K229">
            <v>18217153420.129997</v>
          </cell>
          <cell r="L229">
            <v>3026887.04</v>
          </cell>
          <cell r="N229" t="str">
            <v>REAL GRANDEZA</v>
          </cell>
          <cell r="O229">
            <v>-743204423.36000001</v>
          </cell>
          <cell r="Q229">
            <v>743204423.36000001</v>
          </cell>
          <cell r="S229">
            <v>41918177.100000001</v>
          </cell>
          <cell r="T229">
            <v>50632323.659999996</v>
          </cell>
          <cell r="U229">
            <v>92550500.75999999</v>
          </cell>
        </row>
        <row r="230">
          <cell r="A230" t="str">
            <v>RECKITTPREV</v>
          </cell>
          <cell r="B230">
            <v>8068062.5300000003</v>
          </cell>
          <cell r="C230">
            <v>179577800.63</v>
          </cell>
          <cell r="D230">
            <v>-2436153.34</v>
          </cell>
          <cell r="F230">
            <v>7741757.3300000001</v>
          </cell>
          <cell r="H230">
            <v>2734712.35</v>
          </cell>
          <cell r="I230">
            <v>4642818</v>
          </cell>
          <cell r="J230">
            <v>-3297775.12</v>
          </cell>
          <cell r="K230">
            <v>197031222.38</v>
          </cell>
          <cell r="L230">
            <v>3297775.12</v>
          </cell>
          <cell r="N230" t="str">
            <v>RECKITTPREV</v>
          </cell>
          <cell r="O230">
            <v>-2436153.34</v>
          </cell>
          <cell r="Q230">
            <v>2436153.34</v>
          </cell>
          <cell r="S230">
            <v>2734712.35</v>
          </cell>
          <cell r="T230">
            <v>4642818</v>
          </cell>
          <cell r="U230">
            <v>7377530.3499999996</v>
          </cell>
        </row>
        <row r="231">
          <cell r="A231" t="str">
            <v>REFER</v>
          </cell>
          <cell r="B231">
            <v>230630899.56</v>
          </cell>
          <cell r="C231">
            <v>9973909624.4799995</v>
          </cell>
          <cell r="D231">
            <v>-278236815.56999999</v>
          </cell>
          <cell r="E231">
            <v>-24482588.289999999</v>
          </cell>
          <cell r="F231">
            <v>17375157.010000002</v>
          </cell>
          <cell r="H231">
            <v>10284073.48</v>
          </cell>
          <cell r="I231">
            <v>7030194.5700000003</v>
          </cell>
          <cell r="J231">
            <v>-277338.28999999998</v>
          </cell>
          <cell r="K231">
            <v>9936233206.9499969</v>
          </cell>
          <cell r="L231">
            <v>277338.28999999998</v>
          </cell>
          <cell r="N231" t="str">
            <v>REFER</v>
          </cell>
          <cell r="O231">
            <v>-278236815.56999999</v>
          </cell>
          <cell r="P231">
            <v>-24482588.289999999</v>
          </cell>
          <cell r="Q231">
            <v>302719403.86000001</v>
          </cell>
          <cell r="S231">
            <v>10284073.48</v>
          </cell>
          <cell r="T231">
            <v>7030194.5700000003</v>
          </cell>
          <cell r="U231">
            <v>17314268.050000001</v>
          </cell>
        </row>
        <row r="232">
          <cell r="A232" t="str">
            <v>REGIUS</v>
          </cell>
          <cell r="B232">
            <v>84595965.129999995</v>
          </cell>
          <cell r="C232">
            <v>3769498953.6799998</v>
          </cell>
          <cell r="D232">
            <v>-116848097.70999999</v>
          </cell>
          <cell r="E232">
            <v>-2902167.09</v>
          </cell>
          <cell r="F232">
            <v>83515261.489999995</v>
          </cell>
          <cell r="H232">
            <v>39860620.560000002</v>
          </cell>
          <cell r="I232">
            <v>39827560.460000001</v>
          </cell>
          <cell r="J232">
            <v>-5815415.8600000003</v>
          </cell>
          <cell r="K232">
            <v>3891732680.6599994</v>
          </cell>
          <cell r="L232">
            <v>5815415.8600000003</v>
          </cell>
          <cell r="N232" t="str">
            <v>REGIUS</v>
          </cell>
          <cell r="O232">
            <v>-116848097.70999999</v>
          </cell>
          <cell r="P232">
            <v>-2902167.09</v>
          </cell>
          <cell r="Q232">
            <v>119750264.8</v>
          </cell>
          <cell r="S232">
            <v>39860620.560000002</v>
          </cell>
          <cell r="T232">
            <v>39827560.460000001</v>
          </cell>
          <cell r="U232">
            <v>79688181.020000011</v>
          </cell>
        </row>
        <row r="233">
          <cell r="A233" t="str">
            <v>RJPREV</v>
          </cell>
          <cell r="B233">
            <v>23411407.050000001</v>
          </cell>
          <cell r="C233">
            <v>230619833.66</v>
          </cell>
          <cell r="D233">
            <v>-69535.77</v>
          </cell>
          <cell r="F233">
            <v>23031044.800000001</v>
          </cell>
          <cell r="H233">
            <v>12457740.369999999</v>
          </cell>
          <cell r="I233">
            <v>10070721.51</v>
          </cell>
          <cell r="J233">
            <v>-178942.28</v>
          </cell>
          <cell r="K233">
            <v>299342269.34000003</v>
          </cell>
          <cell r="L233">
            <v>178942.28</v>
          </cell>
          <cell r="N233" t="str">
            <v>RJPREV</v>
          </cell>
          <cell r="O233">
            <v>-69535.77</v>
          </cell>
          <cell r="Q233">
            <v>69535.77</v>
          </cell>
          <cell r="S233">
            <v>12457740.369999999</v>
          </cell>
          <cell r="T233">
            <v>10070721.51</v>
          </cell>
          <cell r="U233">
            <v>22528461.879999999</v>
          </cell>
        </row>
        <row r="234">
          <cell r="A234" t="str">
            <v>ROCHEPREV</v>
          </cell>
          <cell r="B234">
            <v>8961681.2100000009</v>
          </cell>
          <cell r="C234">
            <v>360587220.11000001</v>
          </cell>
          <cell r="D234">
            <v>-2497836.4</v>
          </cell>
          <cell r="E234">
            <v>-203948.79999999999</v>
          </cell>
          <cell r="F234">
            <v>8557306.9499999993</v>
          </cell>
          <cell r="H234">
            <v>2954176.26</v>
          </cell>
          <cell r="I234">
            <v>5405827.3300000001</v>
          </cell>
          <cell r="J234">
            <v>-403830.52</v>
          </cell>
          <cell r="K234">
            <v>383360596.13999999</v>
          </cell>
          <cell r="L234">
            <v>403830.52</v>
          </cell>
          <cell r="N234" t="str">
            <v>ROCHEPREV</v>
          </cell>
          <cell r="O234">
            <v>-2497836.4</v>
          </cell>
          <cell r="P234">
            <v>-203948.79999999999</v>
          </cell>
          <cell r="Q234">
            <v>2701785.1999999997</v>
          </cell>
          <cell r="S234">
            <v>2954176.26</v>
          </cell>
          <cell r="T234">
            <v>5405827.3300000001</v>
          </cell>
          <cell r="U234">
            <v>8360003.5899999999</v>
          </cell>
        </row>
        <row r="235">
          <cell r="A235" t="str">
            <v>RS-PREV</v>
          </cell>
          <cell r="B235">
            <v>16132041.07</v>
          </cell>
          <cell r="C235">
            <v>112550238.93000001</v>
          </cell>
          <cell r="F235">
            <v>15379818.34</v>
          </cell>
          <cell r="H235">
            <v>7649435.7000000002</v>
          </cell>
          <cell r="I235">
            <v>7612154.3200000003</v>
          </cell>
          <cell r="J235">
            <v>-70998.59</v>
          </cell>
          <cell r="K235">
            <v>159252689.76999998</v>
          </cell>
          <cell r="L235">
            <v>70998.59</v>
          </cell>
          <cell r="N235" t="str">
            <v>RS-PREV</v>
          </cell>
          <cell r="Q235">
            <v>0</v>
          </cell>
          <cell r="S235">
            <v>7649435.7000000002</v>
          </cell>
          <cell r="T235">
            <v>7612154.3200000003</v>
          </cell>
          <cell r="U235">
            <v>15261590.02</v>
          </cell>
        </row>
        <row r="236">
          <cell r="A236" t="str">
            <v>RUMOS</v>
          </cell>
          <cell r="B236">
            <v>46596744.75</v>
          </cell>
          <cell r="C236">
            <v>1478550291.8</v>
          </cell>
          <cell r="D236">
            <v>-29161263.079999998</v>
          </cell>
          <cell r="E236">
            <v>-732096.64</v>
          </cell>
          <cell r="F236">
            <v>46389590.119999997</v>
          </cell>
          <cell r="H236">
            <v>20659536.050000001</v>
          </cell>
          <cell r="I236">
            <v>25353235.710000001</v>
          </cell>
          <cell r="J236">
            <v>-1353764.22</v>
          </cell>
          <cell r="K236">
            <v>1586302274.4899998</v>
          </cell>
          <cell r="L236">
            <v>1353764.22</v>
          </cell>
          <cell r="N236" t="str">
            <v>RUMOS</v>
          </cell>
          <cell r="O236">
            <v>-29161263.079999998</v>
          </cell>
          <cell r="P236">
            <v>-732096.64</v>
          </cell>
          <cell r="Q236">
            <v>29893359.719999999</v>
          </cell>
          <cell r="S236">
            <v>20659536.050000001</v>
          </cell>
          <cell r="T236">
            <v>25353235.710000001</v>
          </cell>
          <cell r="U236">
            <v>46012771.760000005</v>
          </cell>
        </row>
        <row r="237">
          <cell r="A237" t="str">
            <v>SABESPREV</v>
          </cell>
          <cell r="B237">
            <v>73980778.519999996</v>
          </cell>
          <cell r="C237">
            <v>4350379204.5699997</v>
          </cell>
          <cell r="D237">
            <v>-117698393.63</v>
          </cell>
          <cell r="E237">
            <v>-831485.63</v>
          </cell>
          <cell r="F237">
            <v>72738254.819999993</v>
          </cell>
          <cell r="G237">
            <v>21640</v>
          </cell>
          <cell r="H237">
            <v>33596866</v>
          </cell>
          <cell r="I237">
            <v>36026619.289999999</v>
          </cell>
          <cell r="J237">
            <v>-2632798.6</v>
          </cell>
          <cell r="K237">
            <v>4445580685.3399992</v>
          </cell>
          <cell r="L237">
            <v>2632798.6</v>
          </cell>
          <cell r="N237" t="str">
            <v>SABESPREV</v>
          </cell>
          <cell r="O237">
            <v>-117698393.63</v>
          </cell>
          <cell r="P237">
            <v>-831485.63</v>
          </cell>
          <cell r="Q237">
            <v>118529879.25999999</v>
          </cell>
          <cell r="R237">
            <v>21640</v>
          </cell>
          <cell r="S237">
            <v>33596866</v>
          </cell>
          <cell r="T237">
            <v>36026619.289999999</v>
          </cell>
          <cell r="U237">
            <v>69645125.289999992</v>
          </cell>
        </row>
        <row r="238">
          <cell r="A238" t="str">
            <v>SANTANDERPREVI</v>
          </cell>
          <cell r="B238">
            <v>104358615.98</v>
          </cell>
          <cell r="C238">
            <v>4702652003.0900002</v>
          </cell>
          <cell r="D238">
            <v>-75714982.560000002</v>
          </cell>
          <cell r="E238">
            <v>-26584387.359999999</v>
          </cell>
          <cell r="F238">
            <v>103957819.56</v>
          </cell>
          <cell r="H238">
            <v>49756958.049999997</v>
          </cell>
          <cell r="I238">
            <v>52921551.57</v>
          </cell>
          <cell r="J238">
            <v>-47213281.859999999</v>
          </cell>
          <cell r="K238">
            <v>4864134296.4700003</v>
          </cell>
          <cell r="L238">
            <v>47213281.859999999</v>
          </cell>
          <cell r="N238" t="str">
            <v>SANTANDERPREVI</v>
          </cell>
          <cell r="O238">
            <v>-75714982.560000002</v>
          </cell>
          <cell r="P238">
            <v>-26584387.359999999</v>
          </cell>
          <cell r="Q238">
            <v>102299369.92</v>
          </cell>
          <cell r="S238">
            <v>49756958.049999997</v>
          </cell>
          <cell r="T238">
            <v>52921551.57</v>
          </cell>
          <cell r="U238">
            <v>102678509.62</v>
          </cell>
        </row>
        <row r="239">
          <cell r="A239" t="str">
            <v>SAO BERNARDO</v>
          </cell>
          <cell r="B239">
            <v>41908438.469999999</v>
          </cell>
          <cell r="C239">
            <v>1557283298.05</v>
          </cell>
          <cell r="D239">
            <v>-27571511.739999998</v>
          </cell>
          <cell r="E239">
            <v>-293737.63</v>
          </cell>
          <cell r="F239">
            <v>41884989.039999999</v>
          </cell>
          <cell r="H239">
            <v>15796465.43</v>
          </cell>
          <cell r="I239">
            <v>21912484.32</v>
          </cell>
          <cell r="J239">
            <v>-7641483.1900000004</v>
          </cell>
          <cell r="K239">
            <v>1643278942.7499998</v>
          </cell>
          <cell r="L239">
            <v>7641483.1900000004</v>
          </cell>
          <cell r="N239" t="str">
            <v>SAO BERNARDO</v>
          </cell>
          <cell r="O239">
            <v>-27571511.739999998</v>
          </cell>
          <cell r="P239">
            <v>-293737.63</v>
          </cell>
          <cell r="Q239">
            <v>27865249.369999997</v>
          </cell>
          <cell r="S239">
            <v>15796465.43</v>
          </cell>
          <cell r="T239">
            <v>21912484.32</v>
          </cell>
          <cell r="U239">
            <v>37708949.75</v>
          </cell>
        </row>
        <row r="240">
          <cell r="A240" t="str">
            <v>SAO FRANCISCO</v>
          </cell>
          <cell r="B240">
            <v>29671075.440000001</v>
          </cell>
          <cell r="C240">
            <v>1094340271.8900001</v>
          </cell>
          <cell r="D240">
            <v>-30866252.780000001</v>
          </cell>
          <cell r="E240">
            <v>-297393.07</v>
          </cell>
          <cell r="F240">
            <v>26467761.710000001</v>
          </cell>
          <cell r="H240">
            <v>14083842.83</v>
          </cell>
          <cell r="I240">
            <v>11600248.699999999</v>
          </cell>
          <cell r="J240">
            <v>-2545247.9500000002</v>
          </cell>
          <cell r="K240">
            <v>1142454306.7700002</v>
          </cell>
          <cell r="L240">
            <v>2545247.9500000002</v>
          </cell>
          <cell r="N240" t="str">
            <v>SAO FRANCISCO</v>
          </cell>
          <cell r="O240">
            <v>-30866252.780000001</v>
          </cell>
          <cell r="P240">
            <v>-297393.07</v>
          </cell>
          <cell r="Q240">
            <v>31163645.850000001</v>
          </cell>
          <cell r="S240">
            <v>14083842.83</v>
          </cell>
          <cell r="T240">
            <v>11600248.699999999</v>
          </cell>
          <cell r="U240">
            <v>25684091.530000001</v>
          </cell>
        </row>
        <row r="241">
          <cell r="A241" t="str">
            <v>SAO RAFAEL</v>
          </cell>
          <cell r="B241">
            <v>3674473.98</v>
          </cell>
          <cell r="C241">
            <v>1087778868.73</v>
          </cell>
          <cell r="D241">
            <v>-28139961.66</v>
          </cell>
          <cell r="F241">
            <v>3606792.09</v>
          </cell>
          <cell r="H241">
            <v>996860.13</v>
          </cell>
          <cell r="I241">
            <v>2459260.7000000002</v>
          </cell>
          <cell r="J241">
            <v>-625835.28</v>
          </cell>
          <cell r="K241">
            <v>1069750458.6900002</v>
          </cell>
          <cell r="L241">
            <v>625835.28</v>
          </cell>
          <cell r="N241" t="str">
            <v>SAO RAFAEL</v>
          </cell>
          <cell r="O241">
            <v>-28139961.66</v>
          </cell>
          <cell r="Q241">
            <v>28139961.66</v>
          </cell>
          <cell r="S241">
            <v>996860.13</v>
          </cell>
          <cell r="T241">
            <v>2459260.7000000002</v>
          </cell>
          <cell r="U241">
            <v>3456120.83</v>
          </cell>
        </row>
        <row r="242">
          <cell r="A242" t="str">
            <v>SARAH PREVIDÊNCIA</v>
          </cell>
          <cell r="B242">
            <v>58511206.310000002</v>
          </cell>
          <cell r="C242">
            <v>2899051183.8699999</v>
          </cell>
          <cell r="D242">
            <v>-32557658.199999999</v>
          </cell>
          <cell r="E242">
            <v>-131265.5</v>
          </cell>
          <cell r="F242">
            <v>50394815.399999999</v>
          </cell>
          <cell r="H242">
            <v>23755287.789999999</v>
          </cell>
          <cell r="I242">
            <v>26518101.489999998</v>
          </cell>
          <cell r="J242">
            <v>-822272.24</v>
          </cell>
          <cell r="K242">
            <v>3024719398.9200001</v>
          </cell>
          <cell r="L242">
            <v>822272.24</v>
          </cell>
          <cell r="N242" t="str">
            <v>SARAH PREVIDÊNCIA</v>
          </cell>
          <cell r="O242">
            <v>-32557658.199999999</v>
          </cell>
          <cell r="P242">
            <v>-131265.5</v>
          </cell>
          <cell r="Q242">
            <v>32688923.699999999</v>
          </cell>
          <cell r="S242">
            <v>23755287.789999999</v>
          </cell>
          <cell r="T242">
            <v>26518101.489999998</v>
          </cell>
          <cell r="U242">
            <v>50273389.280000001</v>
          </cell>
        </row>
        <row r="243">
          <cell r="A243" t="str">
            <v>SBOTPREV</v>
          </cell>
          <cell r="B243">
            <v>5204538.58</v>
          </cell>
          <cell r="C243">
            <v>81022681.310000002</v>
          </cell>
          <cell r="D243">
            <v>-137212.82</v>
          </cell>
          <cell r="F243">
            <v>5204538.58</v>
          </cell>
          <cell r="H243">
            <v>3084418.01</v>
          </cell>
          <cell r="J243">
            <v>-2353926.44</v>
          </cell>
          <cell r="K243">
            <v>92025037.220000014</v>
          </cell>
          <cell r="L243">
            <v>2353926.44</v>
          </cell>
          <cell r="N243" t="str">
            <v>SBOTPREV</v>
          </cell>
          <cell r="O243">
            <v>-137212.82</v>
          </cell>
          <cell r="Q243">
            <v>137212.82</v>
          </cell>
          <cell r="S243">
            <v>3084418.01</v>
          </cell>
          <cell r="U243">
            <v>3084418.01</v>
          </cell>
        </row>
        <row r="244">
          <cell r="A244" t="str">
            <v>SCPREV</v>
          </cell>
          <cell r="B244">
            <v>33797642.969999999</v>
          </cell>
          <cell r="C244">
            <v>168827082.90000001</v>
          </cell>
          <cell r="D244">
            <v>-1771.28</v>
          </cell>
          <cell r="E244">
            <v>-12923.61</v>
          </cell>
          <cell r="F244">
            <v>32885195.350000001</v>
          </cell>
          <cell r="H244">
            <v>24805573.84</v>
          </cell>
          <cell r="I244">
            <v>6887820.1900000004</v>
          </cell>
          <cell r="J244">
            <v>-14705.11</v>
          </cell>
          <cell r="K244">
            <v>267173915.24999997</v>
          </cell>
          <cell r="L244">
            <v>14705.11</v>
          </cell>
          <cell r="N244" t="str">
            <v>SCPREV</v>
          </cell>
          <cell r="O244">
            <v>-1771.28</v>
          </cell>
          <cell r="P244">
            <v>-12923.61</v>
          </cell>
          <cell r="Q244">
            <v>14694.890000000001</v>
          </cell>
          <cell r="S244">
            <v>24805573.84</v>
          </cell>
          <cell r="T244">
            <v>6887820.1900000004</v>
          </cell>
          <cell r="U244">
            <v>31693394.030000001</v>
          </cell>
        </row>
        <row r="245">
          <cell r="A245" t="str">
            <v>SEBRAE PREVIDENCIA</v>
          </cell>
          <cell r="B245">
            <v>62930100.780000001</v>
          </cell>
          <cell r="C245">
            <v>1277200566.52</v>
          </cell>
          <cell r="D245">
            <v>-13466697.369999999</v>
          </cell>
          <cell r="F245">
            <v>60754363.280000001</v>
          </cell>
          <cell r="G245">
            <v>34763.699999999997</v>
          </cell>
          <cell r="H245">
            <v>30557169.760000002</v>
          </cell>
          <cell r="I245">
            <v>29387547.260000002</v>
          </cell>
          <cell r="J245">
            <v>-23214163.190000001</v>
          </cell>
          <cell r="K245">
            <v>1424183650.74</v>
          </cell>
          <cell r="L245">
            <v>23214163.190000001</v>
          </cell>
          <cell r="N245" t="str">
            <v>SEBRAE PREVIDENCIA</v>
          </cell>
          <cell r="O245">
            <v>-13466697.369999999</v>
          </cell>
          <cell r="Q245">
            <v>13466697.369999999</v>
          </cell>
          <cell r="R245">
            <v>34763.699999999997</v>
          </cell>
          <cell r="S245">
            <v>30557169.760000002</v>
          </cell>
          <cell r="T245">
            <v>29387547.260000002</v>
          </cell>
          <cell r="U245">
            <v>59979480.719999999</v>
          </cell>
        </row>
        <row r="246">
          <cell r="A246" t="str">
            <v>SEGURIDADE</v>
          </cell>
          <cell r="B246">
            <v>7180484.0499999998</v>
          </cell>
          <cell r="C246">
            <v>47824.15</v>
          </cell>
          <cell r="D246">
            <v>-9240603.5299999993</v>
          </cell>
          <cell r="F246">
            <v>6999701.7599999998</v>
          </cell>
          <cell r="H246">
            <v>3093732.82</v>
          </cell>
          <cell r="I246">
            <v>3829611.74</v>
          </cell>
          <cell r="J246">
            <v>-371066.47</v>
          </cell>
          <cell r="K246">
            <v>11539684.52</v>
          </cell>
          <cell r="L246">
            <v>371066.47</v>
          </cell>
          <cell r="N246" t="str">
            <v>SEGURIDADE</v>
          </cell>
          <cell r="O246">
            <v>-9240603.5299999993</v>
          </cell>
          <cell r="Q246">
            <v>9240603.5299999993</v>
          </cell>
          <cell r="S246">
            <v>3093732.82</v>
          </cell>
          <cell r="T246">
            <v>3829611.74</v>
          </cell>
          <cell r="U246">
            <v>6923344.5600000005</v>
          </cell>
        </row>
        <row r="247">
          <cell r="A247" t="str">
            <v>SERGUS</v>
          </cell>
          <cell r="B247">
            <v>10664495.640000001</v>
          </cell>
          <cell r="C247">
            <v>1029514910.23</v>
          </cell>
          <cell r="D247">
            <v>-33906524.399999999</v>
          </cell>
          <cell r="E247">
            <v>-575490.64</v>
          </cell>
          <cell r="F247">
            <v>10627086.300000001</v>
          </cell>
          <cell r="H247">
            <v>6432962.7400000002</v>
          </cell>
          <cell r="I247">
            <v>3457322.52</v>
          </cell>
          <cell r="J247">
            <v>-403109.02</v>
          </cell>
          <cell r="K247">
            <v>1025811653.37</v>
          </cell>
          <cell r="L247">
            <v>403109.02</v>
          </cell>
          <cell r="N247" t="str">
            <v>SERGUS</v>
          </cell>
          <cell r="O247">
            <v>-33906524.399999999</v>
          </cell>
          <cell r="P247">
            <v>-575490.64</v>
          </cell>
          <cell r="Q247">
            <v>34482015.039999999</v>
          </cell>
          <cell r="S247">
            <v>6432962.7400000002</v>
          </cell>
          <cell r="T247">
            <v>3457322.52</v>
          </cell>
          <cell r="U247">
            <v>9890285.2599999998</v>
          </cell>
        </row>
        <row r="248">
          <cell r="A248" t="str">
            <v>SERPROS</v>
          </cell>
          <cell r="B248">
            <v>153077791.44999999</v>
          </cell>
          <cell r="C248">
            <v>7993571740.4899998</v>
          </cell>
          <cell r="D248">
            <v>-176762424.63</v>
          </cell>
          <cell r="E248">
            <v>-2269735.84</v>
          </cell>
          <cell r="F248">
            <v>115446996.87</v>
          </cell>
          <cell r="H248">
            <v>57412379.100000001</v>
          </cell>
          <cell r="I248">
            <v>57269487.170000002</v>
          </cell>
          <cell r="J248">
            <v>-20068444.09</v>
          </cell>
          <cell r="K248">
            <v>8177677790.5199995</v>
          </cell>
          <cell r="L248">
            <v>20068444.09</v>
          </cell>
          <cell r="N248" t="str">
            <v>SERPROS</v>
          </cell>
          <cell r="O248">
            <v>-176762424.63</v>
          </cell>
          <cell r="P248">
            <v>-2269735.84</v>
          </cell>
          <cell r="Q248">
            <v>179032160.47</v>
          </cell>
          <cell r="S248">
            <v>57412379.100000001</v>
          </cell>
          <cell r="T248">
            <v>57269487.170000002</v>
          </cell>
          <cell r="U248">
            <v>114681866.27000001</v>
          </cell>
        </row>
        <row r="249">
          <cell r="A249" t="str">
            <v>SIAS</v>
          </cell>
          <cell r="B249">
            <v>5818926.8499999996</v>
          </cell>
          <cell r="C249">
            <v>203098436.27000001</v>
          </cell>
          <cell r="D249">
            <v>-4596591.0199999996</v>
          </cell>
          <cell r="E249">
            <v>-5322579.43</v>
          </cell>
          <cell r="F249">
            <v>5761678.5700000003</v>
          </cell>
          <cell r="H249">
            <v>5554084.7199999997</v>
          </cell>
          <cell r="I249">
            <v>204115.64</v>
          </cell>
          <cell r="J249">
            <v>-328161</v>
          </cell>
          <cell r="K249">
            <v>210189910.59999996</v>
          </cell>
          <cell r="L249">
            <v>328161</v>
          </cell>
          <cell r="N249" t="str">
            <v>SIAS</v>
          </cell>
          <cell r="O249">
            <v>-4596591.0199999996</v>
          </cell>
          <cell r="P249">
            <v>-5322579.43</v>
          </cell>
          <cell r="Q249">
            <v>9919170.4499999993</v>
          </cell>
          <cell r="S249">
            <v>5554084.7199999997</v>
          </cell>
          <cell r="T249">
            <v>204115.64</v>
          </cell>
          <cell r="U249">
            <v>5758200.3599999994</v>
          </cell>
        </row>
        <row r="250">
          <cell r="A250" t="str">
            <v>SICOOB PREVI</v>
          </cell>
          <cell r="B250">
            <v>190109773.88</v>
          </cell>
          <cell r="C250">
            <v>2335005202.8000002</v>
          </cell>
          <cell r="D250">
            <v>-3153789.01</v>
          </cell>
          <cell r="E250">
            <v>-1456932.72</v>
          </cell>
          <cell r="F250">
            <v>181458167.50999999</v>
          </cell>
          <cell r="H250">
            <v>153525058.78</v>
          </cell>
          <cell r="I250">
            <v>7109410.7000000002</v>
          </cell>
          <cell r="J250">
            <v>-96294827.680000007</v>
          </cell>
          <cell r="K250">
            <v>2766302064.2600002</v>
          </cell>
          <cell r="L250">
            <v>96294827.680000007</v>
          </cell>
          <cell r="N250" t="str">
            <v>SICOOB PREVI</v>
          </cell>
          <cell r="O250">
            <v>-3153789.01</v>
          </cell>
          <cell r="P250">
            <v>-1456932.72</v>
          </cell>
          <cell r="Q250">
            <v>4610721.7299999995</v>
          </cell>
          <cell r="S250">
            <v>153525058.78</v>
          </cell>
          <cell r="T250">
            <v>7109410.7000000002</v>
          </cell>
          <cell r="U250">
            <v>160634469.47999999</v>
          </cell>
        </row>
        <row r="251">
          <cell r="A251" t="str">
            <v>SILIUS</v>
          </cell>
          <cell r="B251">
            <v>3677016.5</v>
          </cell>
          <cell r="C251">
            <v>86998576.480000004</v>
          </cell>
          <cell r="D251">
            <v>-6326648.3799999999</v>
          </cell>
          <cell r="E251">
            <v>-251196.6</v>
          </cell>
          <cell r="F251">
            <v>2722290.56</v>
          </cell>
          <cell r="H251">
            <v>2056759.86</v>
          </cell>
          <cell r="I251">
            <v>660906.98</v>
          </cell>
          <cell r="K251">
            <v>89537705.400000021</v>
          </cell>
          <cell r="L251">
            <v>0</v>
          </cell>
          <cell r="N251" t="str">
            <v>SILIUS</v>
          </cell>
          <cell r="O251">
            <v>-6326648.3799999999</v>
          </cell>
          <cell r="P251">
            <v>-251196.6</v>
          </cell>
          <cell r="Q251">
            <v>6577844.9799999995</v>
          </cell>
          <cell r="S251">
            <v>2056759.86</v>
          </cell>
          <cell r="T251">
            <v>660906.98</v>
          </cell>
          <cell r="U251">
            <v>2717666.84</v>
          </cell>
        </row>
        <row r="252">
          <cell r="A252" t="str">
            <v>SISTEL</v>
          </cell>
          <cell r="B252">
            <v>72421270.819999993</v>
          </cell>
          <cell r="C252">
            <v>22407922750.849998</v>
          </cell>
          <cell r="D252">
            <v>-613397099.63</v>
          </cell>
          <cell r="E252">
            <v>-11598661.01</v>
          </cell>
          <cell r="F252">
            <v>70049903.489999995</v>
          </cell>
          <cell r="H252">
            <v>63493608.310000002</v>
          </cell>
          <cell r="I252">
            <v>6092748.4800000004</v>
          </cell>
          <cell r="J252">
            <v>-10661945.74</v>
          </cell>
          <cell r="K252">
            <v>21984322575.57</v>
          </cell>
          <cell r="L252">
            <v>10661945.74</v>
          </cell>
          <cell r="N252" t="str">
            <v>SISTEL</v>
          </cell>
          <cell r="O252">
            <v>-613397099.63</v>
          </cell>
          <cell r="P252">
            <v>-11598661.01</v>
          </cell>
          <cell r="Q252">
            <v>624995760.63999999</v>
          </cell>
          <cell r="S252">
            <v>63493608.310000002</v>
          </cell>
          <cell r="T252">
            <v>6092748.4800000004</v>
          </cell>
          <cell r="U252">
            <v>69586356.790000007</v>
          </cell>
        </row>
        <row r="253">
          <cell r="A253" t="str">
            <v>SOMUPP</v>
          </cell>
          <cell r="C253">
            <v>252057007.03999999</v>
          </cell>
          <cell r="D253">
            <v>-10393411.42</v>
          </cell>
          <cell r="K253">
            <v>241663595.62</v>
          </cell>
          <cell r="L253">
            <v>0</v>
          </cell>
          <cell r="N253" t="str">
            <v>SOMUPP</v>
          </cell>
          <cell r="O253">
            <v>-10393411.42</v>
          </cell>
          <cell r="Q253">
            <v>10393411.42</v>
          </cell>
          <cell r="U253">
            <v>0</v>
          </cell>
        </row>
        <row r="254">
          <cell r="A254" t="str">
            <v>SP-PREVCOM</v>
          </cell>
          <cell r="B254">
            <v>197826842.15000001</v>
          </cell>
          <cell r="C254">
            <v>3003686142.8499999</v>
          </cell>
          <cell r="D254">
            <v>-10500723.5</v>
          </cell>
          <cell r="E254">
            <v>-7122309.5300000003</v>
          </cell>
          <cell r="F254">
            <v>184523346.36000001</v>
          </cell>
          <cell r="H254">
            <v>89504706.659999996</v>
          </cell>
          <cell r="I254">
            <v>68728934.150000006</v>
          </cell>
          <cell r="J254">
            <v>-18588583.149999999</v>
          </cell>
          <cell r="K254">
            <v>3508058355.9899998</v>
          </cell>
          <cell r="L254">
            <v>18588583.149999999</v>
          </cell>
          <cell r="N254" t="str">
            <v>SP-PREVCOM</v>
          </cell>
          <cell r="O254">
            <v>-10500723.5</v>
          </cell>
          <cell r="P254">
            <v>-7122309.5300000003</v>
          </cell>
          <cell r="Q254">
            <v>17623033.030000001</v>
          </cell>
          <cell r="S254">
            <v>89504706.659999996</v>
          </cell>
          <cell r="T254">
            <v>68728934.150000006</v>
          </cell>
          <cell r="U254">
            <v>158233640.81</v>
          </cell>
        </row>
        <row r="255">
          <cell r="A255" t="str">
            <v>SUL PREVIDÊNCIA</v>
          </cell>
          <cell r="B255">
            <v>12655801.789999999</v>
          </cell>
          <cell r="C255">
            <v>173488878.13</v>
          </cell>
          <cell r="D255">
            <v>-1412051.36</v>
          </cell>
          <cell r="E255">
            <v>-1574503.99</v>
          </cell>
          <cell r="F255">
            <v>11703389.140000001</v>
          </cell>
          <cell r="G255">
            <v>8371900.3300000001</v>
          </cell>
          <cell r="H255">
            <v>1274363.45</v>
          </cell>
          <cell r="I255">
            <v>48909.31</v>
          </cell>
          <cell r="J255">
            <v>-187203.71</v>
          </cell>
          <cell r="K255">
            <v>204369483.08999997</v>
          </cell>
          <cell r="L255">
            <v>187203.71</v>
          </cell>
          <cell r="N255" t="str">
            <v>SUL PREVIDÊNCIA</v>
          </cell>
          <cell r="O255">
            <v>-1412051.36</v>
          </cell>
          <cell r="P255">
            <v>-1574503.99</v>
          </cell>
          <cell r="Q255">
            <v>2986555.35</v>
          </cell>
          <cell r="R255">
            <v>8371900.3300000001</v>
          </cell>
          <cell r="S255">
            <v>1274363.45</v>
          </cell>
          <cell r="T255">
            <v>48909.31</v>
          </cell>
          <cell r="U255">
            <v>9695173.0899999999</v>
          </cell>
        </row>
        <row r="256">
          <cell r="A256" t="str">
            <v>SUPRE</v>
          </cell>
          <cell r="B256">
            <v>1438218.82</v>
          </cell>
          <cell r="C256">
            <v>328920069.76999998</v>
          </cell>
          <cell r="D256">
            <v>-9199221.5199999996</v>
          </cell>
          <cell r="F256">
            <v>1363946.29</v>
          </cell>
          <cell r="H256">
            <v>924057.39</v>
          </cell>
          <cell r="I256">
            <v>373001.74</v>
          </cell>
          <cell r="J256">
            <v>-1356343.88</v>
          </cell>
          <cell r="K256">
            <v>322463728.61000001</v>
          </cell>
          <cell r="L256">
            <v>1356343.88</v>
          </cell>
          <cell r="N256" t="str">
            <v>SUPRE</v>
          </cell>
          <cell r="O256">
            <v>-9199221.5199999996</v>
          </cell>
          <cell r="Q256">
            <v>9199221.5199999996</v>
          </cell>
          <cell r="S256">
            <v>924057.39</v>
          </cell>
          <cell r="T256">
            <v>373001.74</v>
          </cell>
          <cell r="U256">
            <v>1297059.1299999999</v>
          </cell>
        </row>
        <row r="257">
          <cell r="A257" t="str">
            <v>SUPREV</v>
          </cell>
          <cell r="B257">
            <v>10704355.48</v>
          </cell>
          <cell r="C257">
            <v>549921090.19000006</v>
          </cell>
          <cell r="D257">
            <v>-20944703.449999999</v>
          </cell>
          <cell r="E257">
            <v>-765657.96</v>
          </cell>
          <cell r="F257">
            <v>9727418.7100000009</v>
          </cell>
          <cell r="H257">
            <v>5471245.0899999999</v>
          </cell>
          <cell r="I257">
            <v>4155474.67</v>
          </cell>
          <cell r="J257">
            <v>-1399133.17</v>
          </cell>
          <cell r="K257">
            <v>556870089.56000006</v>
          </cell>
          <cell r="L257">
            <v>1399133.17</v>
          </cell>
          <cell r="N257" t="str">
            <v>SUPREV</v>
          </cell>
          <cell r="O257">
            <v>-20944703.449999999</v>
          </cell>
          <cell r="P257">
            <v>-765657.96</v>
          </cell>
          <cell r="Q257">
            <v>21710361.41</v>
          </cell>
          <cell r="S257">
            <v>5471245.0899999999</v>
          </cell>
          <cell r="T257">
            <v>4155474.67</v>
          </cell>
          <cell r="U257">
            <v>9626719.7599999998</v>
          </cell>
        </row>
        <row r="258">
          <cell r="A258" t="str">
            <v>SYNGENTA PREVI</v>
          </cell>
          <cell r="B258">
            <v>56828437.770000003</v>
          </cell>
          <cell r="C258">
            <v>1693441544.3599999</v>
          </cell>
          <cell r="D258">
            <v>-17742392.23</v>
          </cell>
          <cell r="E258">
            <v>-120191.84</v>
          </cell>
          <cell r="F258">
            <v>55903577.479999997</v>
          </cell>
          <cell r="H258">
            <v>19543715.350000001</v>
          </cell>
          <cell r="I258">
            <v>35741874.869999997</v>
          </cell>
          <cell r="J258">
            <v>-17391825.859999999</v>
          </cell>
          <cell r="K258">
            <v>1826204739.8999999</v>
          </cell>
          <cell r="L258">
            <v>17391825.859999999</v>
          </cell>
          <cell r="N258" t="str">
            <v>SYNGENTA PREVI</v>
          </cell>
          <cell r="O258">
            <v>-17742392.23</v>
          </cell>
          <cell r="P258">
            <v>-120191.84</v>
          </cell>
          <cell r="Q258">
            <v>17862584.07</v>
          </cell>
          <cell r="S258">
            <v>19543715.350000001</v>
          </cell>
          <cell r="T258">
            <v>35741874.869999997</v>
          </cell>
          <cell r="U258">
            <v>55285590.219999999</v>
          </cell>
        </row>
        <row r="259">
          <cell r="A259" t="str">
            <v>TECHNOS</v>
          </cell>
          <cell r="B259">
            <v>142240.21</v>
          </cell>
          <cell r="C259">
            <v>14991227.029999999</v>
          </cell>
          <cell r="J259">
            <v>-2281174.37</v>
          </cell>
          <cell r="K259">
            <v>12852292.870000001</v>
          </cell>
          <cell r="L259">
            <v>2281174.37</v>
          </cell>
          <cell r="N259" t="str">
            <v>TECHNOS</v>
          </cell>
          <cell r="Q259">
            <v>0</v>
          </cell>
          <cell r="U259">
            <v>0</v>
          </cell>
        </row>
        <row r="260">
          <cell r="A260" t="str">
            <v>TELOS</v>
          </cell>
          <cell r="B260">
            <v>28325608.710000001</v>
          </cell>
          <cell r="C260">
            <v>9953769801</v>
          </cell>
          <cell r="D260">
            <v>-312599435.80000001</v>
          </cell>
          <cell r="E260">
            <v>-9243868.9800000004</v>
          </cell>
          <cell r="F260">
            <v>27030666.989999998</v>
          </cell>
          <cell r="H260">
            <v>23585512.260000002</v>
          </cell>
          <cell r="J260">
            <v>-14753594.789999999</v>
          </cell>
          <cell r="K260">
            <v>9696114689.3899994</v>
          </cell>
          <cell r="L260">
            <v>14753594.789999999</v>
          </cell>
          <cell r="N260" t="str">
            <v>TELOS</v>
          </cell>
          <cell r="O260">
            <v>-312599435.80000001</v>
          </cell>
          <cell r="P260">
            <v>-9243868.9800000004</v>
          </cell>
          <cell r="Q260">
            <v>321843304.78000003</v>
          </cell>
          <cell r="S260">
            <v>23585512.260000002</v>
          </cell>
          <cell r="U260">
            <v>23585512.260000002</v>
          </cell>
        </row>
        <row r="261">
          <cell r="A261" t="str">
            <v>TETRA PAK PREV</v>
          </cell>
          <cell r="B261">
            <v>10779029.4</v>
          </cell>
          <cell r="C261">
            <v>452966135.45999998</v>
          </cell>
          <cell r="D261">
            <v>-4934711.29</v>
          </cell>
          <cell r="E261">
            <v>-135170.78</v>
          </cell>
          <cell r="F261">
            <v>10778942.689999999</v>
          </cell>
          <cell r="H261">
            <v>5054317.8</v>
          </cell>
          <cell r="I261">
            <v>5597851.25</v>
          </cell>
          <cell r="J261">
            <v>-1018033.45</v>
          </cell>
          <cell r="K261">
            <v>479088361.07999998</v>
          </cell>
          <cell r="L261">
            <v>1018033.45</v>
          </cell>
          <cell r="N261" t="str">
            <v>TETRA PAK PREV</v>
          </cell>
          <cell r="O261">
            <v>-4934711.29</v>
          </cell>
          <cell r="P261">
            <v>-135170.78</v>
          </cell>
          <cell r="Q261">
            <v>5069882.07</v>
          </cell>
          <cell r="S261">
            <v>5054317.8</v>
          </cell>
          <cell r="T261">
            <v>5597851.25</v>
          </cell>
          <cell r="U261">
            <v>10652169.050000001</v>
          </cell>
        </row>
        <row r="262">
          <cell r="A262" t="str">
            <v>TEXPREV</v>
          </cell>
          <cell r="B262">
            <v>3172314.66</v>
          </cell>
          <cell r="C262">
            <v>103687031.45999999</v>
          </cell>
          <cell r="D262">
            <v>-483798.5</v>
          </cell>
          <cell r="F262">
            <v>3166535.01</v>
          </cell>
          <cell r="H262">
            <v>1359217.32</v>
          </cell>
          <cell r="I262">
            <v>1785844.18</v>
          </cell>
          <cell r="K262">
            <v>112687144.13</v>
          </cell>
          <cell r="L262">
            <v>0</v>
          </cell>
          <cell r="N262" t="str">
            <v>TEXPREV</v>
          </cell>
          <cell r="O262">
            <v>-483798.5</v>
          </cell>
          <cell r="Q262">
            <v>483798.5</v>
          </cell>
          <cell r="S262">
            <v>1359217.32</v>
          </cell>
          <cell r="T262">
            <v>1785844.18</v>
          </cell>
          <cell r="U262">
            <v>3145061.5</v>
          </cell>
        </row>
        <row r="263">
          <cell r="A263" t="str">
            <v>TOYOTA PREVI</v>
          </cell>
          <cell r="B263">
            <v>10603847.65</v>
          </cell>
          <cell r="C263">
            <v>361198730.42000002</v>
          </cell>
          <cell r="D263">
            <v>-2980095.18</v>
          </cell>
          <cell r="E263">
            <v>-122713.16</v>
          </cell>
          <cell r="F263">
            <v>10564554.390000001</v>
          </cell>
          <cell r="H263">
            <v>5466084.3099999996</v>
          </cell>
          <cell r="I263">
            <v>4873190.93</v>
          </cell>
          <cell r="J263">
            <v>-2788218.45</v>
          </cell>
          <cell r="K263">
            <v>386815380.90999997</v>
          </cell>
          <cell r="L263">
            <v>2788218.45</v>
          </cell>
          <cell r="N263" t="str">
            <v>TOYOTA PREVI</v>
          </cell>
          <cell r="O263">
            <v>-2980095.18</v>
          </cell>
          <cell r="P263">
            <v>-122713.16</v>
          </cell>
          <cell r="Q263">
            <v>3102808.3400000003</v>
          </cell>
          <cell r="S263">
            <v>5466084.3099999996</v>
          </cell>
          <cell r="T263">
            <v>4873190.93</v>
          </cell>
          <cell r="U263">
            <v>10339275.239999998</v>
          </cell>
        </row>
        <row r="264">
          <cell r="A264" t="str">
            <v>TRAMONTINAPREV</v>
          </cell>
          <cell r="B264">
            <v>7087831.6699999999</v>
          </cell>
          <cell r="C264">
            <v>269766906.63</v>
          </cell>
          <cell r="D264">
            <v>-3595435.89</v>
          </cell>
          <cell r="F264">
            <v>7087716.3899999997</v>
          </cell>
          <cell r="H264">
            <v>1719107.92</v>
          </cell>
          <cell r="I264">
            <v>5234314.3600000003</v>
          </cell>
          <cell r="J264">
            <v>-7947.39</v>
          </cell>
          <cell r="K264">
            <v>287292493.69000006</v>
          </cell>
          <cell r="L264">
            <v>7947.39</v>
          </cell>
          <cell r="N264" t="str">
            <v>TRAMONTINAPREV</v>
          </cell>
          <cell r="O264">
            <v>-3595435.89</v>
          </cell>
          <cell r="Q264">
            <v>3595435.89</v>
          </cell>
          <cell r="S264">
            <v>1719107.92</v>
          </cell>
          <cell r="T264">
            <v>5234314.3600000003</v>
          </cell>
          <cell r="U264">
            <v>6953422.2800000003</v>
          </cell>
        </row>
        <row r="265">
          <cell r="A265" t="str">
            <v>UASPREV</v>
          </cell>
          <cell r="C265">
            <v>31772.92</v>
          </cell>
          <cell r="K265">
            <v>31772.92</v>
          </cell>
          <cell r="L265">
            <v>0</v>
          </cell>
          <cell r="N265" t="str">
            <v>UASPREV</v>
          </cell>
          <cell r="Q265">
            <v>0</v>
          </cell>
          <cell r="U265">
            <v>0</v>
          </cell>
        </row>
        <row r="266">
          <cell r="A266" t="str">
            <v>ULTRAPREV</v>
          </cell>
          <cell r="B266">
            <v>35506286.020000003</v>
          </cell>
          <cell r="C266">
            <v>1138669472.71</v>
          </cell>
          <cell r="D266">
            <v>-19271047.170000002</v>
          </cell>
          <cell r="E266">
            <v>-600167.18000000005</v>
          </cell>
          <cell r="F266">
            <v>35274824.909999996</v>
          </cell>
          <cell r="H266">
            <v>18614703.75</v>
          </cell>
          <cell r="I266">
            <v>15746399.529999999</v>
          </cell>
          <cell r="J266">
            <v>-9552427.8300000001</v>
          </cell>
          <cell r="K266">
            <v>1214388044.74</v>
          </cell>
          <cell r="L266">
            <v>9552427.8300000001</v>
          </cell>
          <cell r="N266" t="str">
            <v>ULTRAPREV</v>
          </cell>
          <cell r="O266">
            <v>-19271047.170000002</v>
          </cell>
          <cell r="P266">
            <v>-600167.18000000005</v>
          </cell>
          <cell r="Q266">
            <v>19871214.350000001</v>
          </cell>
          <cell r="S266">
            <v>18614703.75</v>
          </cell>
          <cell r="T266">
            <v>15746399.529999999</v>
          </cell>
          <cell r="U266">
            <v>34361103.280000001</v>
          </cell>
        </row>
        <row r="267">
          <cell r="A267" t="str">
            <v>UNILEVERPREV</v>
          </cell>
          <cell r="B267">
            <v>52680219.479999997</v>
          </cell>
          <cell r="C267">
            <v>3925617815.8899999</v>
          </cell>
          <cell r="D267">
            <v>-91585984.109999999</v>
          </cell>
          <cell r="E267">
            <v>-1066399.8</v>
          </cell>
          <cell r="F267">
            <v>37360042.32</v>
          </cell>
          <cell r="H267">
            <v>17261188.219999999</v>
          </cell>
          <cell r="I267">
            <v>18557591.309999999</v>
          </cell>
          <cell r="J267">
            <v>-2857570.46</v>
          </cell>
          <cell r="K267">
            <v>3955966902.8499994</v>
          </cell>
          <cell r="L267">
            <v>2857570.46</v>
          </cell>
          <cell r="N267" t="str">
            <v>UNILEVERPREV</v>
          </cell>
          <cell r="O267">
            <v>-91585984.109999999</v>
          </cell>
          <cell r="P267">
            <v>-1066399.8</v>
          </cell>
          <cell r="Q267">
            <v>92652383.909999996</v>
          </cell>
          <cell r="S267">
            <v>17261188.219999999</v>
          </cell>
          <cell r="T267">
            <v>18557591.309999999</v>
          </cell>
          <cell r="U267">
            <v>35818779.530000001</v>
          </cell>
        </row>
        <row r="268">
          <cell r="A268" t="str">
            <v>UNIPREVI</v>
          </cell>
          <cell r="B268">
            <v>519145.32</v>
          </cell>
          <cell r="C268">
            <v>31998037.760000002</v>
          </cell>
          <cell r="D268">
            <v>-742516.2</v>
          </cell>
          <cell r="F268">
            <v>519145.32</v>
          </cell>
          <cell r="H268">
            <v>55141.9</v>
          </cell>
          <cell r="I268">
            <v>411311.38</v>
          </cell>
          <cell r="K268">
            <v>32760265.48</v>
          </cell>
          <cell r="L268">
            <v>0</v>
          </cell>
          <cell r="N268" t="str">
            <v>UNIPREVI</v>
          </cell>
          <cell r="O268">
            <v>-742516.2</v>
          </cell>
          <cell r="Q268">
            <v>742516.2</v>
          </cell>
          <cell r="S268">
            <v>55141.9</v>
          </cell>
          <cell r="T268">
            <v>411311.38</v>
          </cell>
          <cell r="U268">
            <v>466453.28</v>
          </cell>
        </row>
        <row r="269">
          <cell r="A269" t="str">
            <v>UNISYS-PREVI</v>
          </cell>
          <cell r="B269">
            <v>5137776.88</v>
          </cell>
          <cell r="C269">
            <v>389461698.38</v>
          </cell>
          <cell r="D269">
            <v>-7104409.3300000001</v>
          </cell>
          <cell r="F269">
            <v>5114373.47</v>
          </cell>
          <cell r="H269">
            <v>2312491.33</v>
          </cell>
          <cell r="I269">
            <v>2632061.2000000002</v>
          </cell>
          <cell r="J269">
            <v>-12835322.949999999</v>
          </cell>
          <cell r="K269">
            <v>384718668.98000002</v>
          </cell>
          <cell r="L269">
            <v>12835322.949999999</v>
          </cell>
          <cell r="N269" t="str">
            <v>UNISYS-PREVI</v>
          </cell>
          <cell r="O269">
            <v>-7104409.3300000001</v>
          </cell>
          <cell r="Q269">
            <v>7104409.3300000001</v>
          </cell>
          <cell r="S269">
            <v>2312491.33</v>
          </cell>
          <cell r="T269">
            <v>2632061.2000000002</v>
          </cell>
          <cell r="U269">
            <v>4944552.53</v>
          </cell>
        </row>
        <row r="270">
          <cell r="A270" t="str">
            <v>VALIA</v>
          </cell>
          <cell r="B270">
            <v>424667203.72000003</v>
          </cell>
          <cell r="C270">
            <v>30183826292.669998</v>
          </cell>
          <cell r="D270">
            <v>-812177144.77999997</v>
          </cell>
          <cell r="F270">
            <v>349378563.01999998</v>
          </cell>
          <cell r="H270">
            <v>180642621.97999999</v>
          </cell>
          <cell r="I270">
            <v>160133340.05000001</v>
          </cell>
          <cell r="J270">
            <v>-32539462.280000001</v>
          </cell>
          <cell r="K270">
            <v>30453931414.380001</v>
          </cell>
          <cell r="L270">
            <v>32539462.280000001</v>
          </cell>
          <cell r="N270" t="str">
            <v>VALIA</v>
          </cell>
          <cell r="O270">
            <v>-812177144.77999997</v>
          </cell>
          <cell r="Q270">
            <v>812177144.77999997</v>
          </cell>
          <cell r="S270">
            <v>180642621.97999999</v>
          </cell>
          <cell r="T270">
            <v>160133340.05000001</v>
          </cell>
          <cell r="U270">
            <v>340775962.02999997</v>
          </cell>
        </row>
        <row r="271">
          <cell r="A271" t="str">
            <v>VALUE PREV</v>
          </cell>
          <cell r="B271">
            <v>34725975.729999997</v>
          </cell>
          <cell r="C271">
            <v>1654253449.97</v>
          </cell>
          <cell r="D271">
            <v>-22731323.84</v>
          </cell>
          <cell r="E271">
            <v>-2693020.01</v>
          </cell>
          <cell r="F271">
            <v>17081189.09</v>
          </cell>
          <cell r="H271">
            <v>10379670.960000001</v>
          </cell>
          <cell r="I271">
            <v>5215141.46</v>
          </cell>
          <cell r="J271">
            <v>-5031962.34</v>
          </cell>
          <cell r="K271">
            <v>1691199121.0200002</v>
          </cell>
          <cell r="L271">
            <v>5031962.34</v>
          </cell>
          <cell r="N271" t="str">
            <v>VALUE PREV</v>
          </cell>
          <cell r="O271">
            <v>-22731323.84</v>
          </cell>
          <cell r="P271">
            <v>-2693020.01</v>
          </cell>
          <cell r="Q271">
            <v>25424343.850000001</v>
          </cell>
          <cell r="S271">
            <v>10379670.960000001</v>
          </cell>
          <cell r="T271">
            <v>5215141.46</v>
          </cell>
          <cell r="U271">
            <v>15594812.420000002</v>
          </cell>
        </row>
        <row r="272">
          <cell r="A272" t="str">
            <v>VBPP</v>
          </cell>
          <cell r="B272">
            <v>2108979.1</v>
          </cell>
          <cell r="C272">
            <v>146415059.15000001</v>
          </cell>
          <cell r="D272">
            <v>-3453562.66</v>
          </cell>
          <cell r="E272">
            <v>-2041186.93</v>
          </cell>
          <cell r="F272">
            <v>2108585.84</v>
          </cell>
          <cell r="H272">
            <v>703251.87</v>
          </cell>
          <cell r="I272">
            <v>1210870.01</v>
          </cell>
          <cell r="J272">
            <v>-311263.31</v>
          </cell>
          <cell r="K272">
            <v>146740733.06999999</v>
          </cell>
          <cell r="L272">
            <v>311263.31</v>
          </cell>
          <cell r="N272" t="str">
            <v>VBPP</v>
          </cell>
          <cell r="O272">
            <v>-3453562.66</v>
          </cell>
          <cell r="P272">
            <v>-2041186.93</v>
          </cell>
          <cell r="Q272">
            <v>5494749.5899999999</v>
          </cell>
          <cell r="S272">
            <v>703251.87</v>
          </cell>
          <cell r="T272">
            <v>1210870.01</v>
          </cell>
          <cell r="U272">
            <v>1914121.88</v>
          </cell>
        </row>
        <row r="273">
          <cell r="A273" t="str">
            <v>VEXTY</v>
          </cell>
          <cell r="B273">
            <v>144290380.83000001</v>
          </cell>
          <cell r="C273">
            <v>4138866413.1500001</v>
          </cell>
          <cell r="D273">
            <v>-61109240.539999999</v>
          </cell>
          <cell r="E273">
            <v>-1259043.75</v>
          </cell>
          <cell r="F273">
            <v>144010001.99000001</v>
          </cell>
          <cell r="H273">
            <v>88012045</v>
          </cell>
          <cell r="I273">
            <v>55740071.049999997</v>
          </cell>
          <cell r="J273">
            <v>-56761991.590000004</v>
          </cell>
          <cell r="K273">
            <v>4451788636.1400003</v>
          </cell>
          <cell r="L273">
            <v>56761991.590000004</v>
          </cell>
          <cell r="N273" t="str">
            <v>VEXTY</v>
          </cell>
          <cell r="O273">
            <v>-61109240.539999999</v>
          </cell>
          <cell r="P273">
            <v>-1259043.75</v>
          </cell>
          <cell r="Q273">
            <v>62368284.289999999</v>
          </cell>
          <cell r="S273">
            <v>88012045</v>
          </cell>
          <cell r="T273">
            <v>55740071.049999997</v>
          </cell>
          <cell r="U273">
            <v>143752116.05000001</v>
          </cell>
        </row>
        <row r="274">
          <cell r="A274" t="str">
            <v>VIKINGPREV</v>
          </cell>
          <cell r="B274">
            <v>19892289.370000001</v>
          </cell>
          <cell r="C274">
            <v>1042579301.12</v>
          </cell>
          <cell r="D274">
            <v>-14610776.02</v>
          </cell>
          <cell r="E274">
            <v>-82781.820000000007</v>
          </cell>
          <cell r="F274">
            <v>19571599.350000001</v>
          </cell>
          <cell r="H274">
            <v>7861510.7199999997</v>
          </cell>
          <cell r="I274">
            <v>11043938.68</v>
          </cell>
          <cell r="J274">
            <v>-4087816.52</v>
          </cell>
          <cell r="K274">
            <v>1082167264.8800001</v>
          </cell>
          <cell r="L274">
            <v>4087816.52</v>
          </cell>
          <cell r="N274" t="str">
            <v>VIKINGPREV</v>
          </cell>
          <cell r="O274">
            <v>-14610776.02</v>
          </cell>
          <cell r="P274">
            <v>-82781.820000000007</v>
          </cell>
          <cell r="Q274">
            <v>14693557.84</v>
          </cell>
          <cell r="S274">
            <v>7861510.7199999997</v>
          </cell>
          <cell r="T274">
            <v>11043938.68</v>
          </cell>
          <cell r="U274">
            <v>18905449.399999999</v>
          </cell>
        </row>
        <row r="275">
          <cell r="A275" t="str">
            <v>VISÃO PREV</v>
          </cell>
          <cell r="B275">
            <v>100749158.20999999</v>
          </cell>
          <cell r="C275">
            <v>8038269064.3100004</v>
          </cell>
          <cell r="D275">
            <v>-167901018.50999999</v>
          </cell>
          <cell r="E275">
            <v>-11144113.74</v>
          </cell>
          <cell r="F275">
            <v>98250295.730000004</v>
          </cell>
          <cell r="H275">
            <v>53554245.189999998</v>
          </cell>
          <cell r="I275">
            <v>40015613.759999998</v>
          </cell>
          <cell r="J275">
            <v>-36074222.259999998</v>
          </cell>
          <cell r="K275">
            <v>8115719022.6899996</v>
          </cell>
          <cell r="L275">
            <v>36074222.259999998</v>
          </cell>
          <cell r="N275" t="str">
            <v>VISÃO PREV</v>
          </cell>
          <cell r="O275">
            <v>-167901018.50999999</v>
          </cell>
          <cell r="P275">
            <v>-11144113.74</v>
          </cell>
          <cell r="Q275">
            <v>179045132.25</v>
          </cell>
          <cell r="S275">
            <v>53554245.189999998</v>
          </cell>
          <cell r="T275">
            <v>40015613.759999998</v>
          </cell>
          <cell r="U275">
            <v>93569858.949999988</v>
          </cell>
        </row>
        <row r="276">
          <cell r="A276" t="str">
            <v>VIVA</v>
          </cell>
          <cell r="B276">
            <v>50569818.210000001</v>
          </cell>
          <cell r="C276">
            <v>2992667803.0500002</v>
          </cell>
          <cell r="D276">
            <v>-58879449.909999996</v>
          </cell>
          <cell r="E276">
            <v>-70374219.159999996</v>
          </cell>
          <cell r="F276">
            <v>32500410.920000002</v>
          </cell>
          <cell r="G276">
            <v>1005626.66</v>
          </cell>
          <cell r="H276">
            <v>8158898.4100000001</v>
          </cell>
          <cell r="I276">
            <v>4992785.16</v>
          </cell>
          <cell r="J276">
            <v>-52273267.25</v>
          </cell>
          <cell r="K276">
            <v>2908368406.0900002</v>
          </cell>
          <cell r="L276">
            <v>52273267.25</v>
          </cell>
          <cell r="N276" t="str">
            <v>VIVA</v>
          </cell>
          <cell r="O276">
            <v>-58879449.909999996</v>
          </cell>
          <cell r="P276">
            <v>-70374219.159999996</v>
          </cell>
          <cell r="Q276">
            <v>129253669.06999999</v>
          </cell>
          <cell r="R276">
            <v>1005626.66</v>
          </cell>
          <cell r="S276">
            <v>8158898.4100000001</v>
          </cell>
          <cell r="T276">
            <v>4992785.16</v>
          </cell>
          <cell r="U276">
            <v>14157310.23</v>
          </cell>
        </row>
        <row r="277">
          <cell r="A277" t="str">
            <v>VOITH PREV</v>
          </cell>
          <cell r="B277">
            <v>6430932.7599999998</v>
          </cell>
          <cell r="C277">
            <v>427638845.14999998</v>
          </cell>
          <cell r="D277">
            <v>-9477170.5999999996</v>
          </cell>
          <cell r="E277">
            <v>-245343.49</v>
          </cell>
          <cell r="F277">
            <v>6284812.0499999998</v>
          </cell>
          <cell r="H277">
            <v>2462059.14</v>
          </cell>
          <cell r="I277">
            <v>3554453.32</v>
          </cell>
          <cell r="J277">
            <v>-265904.81</v>
          </cell>
          <cell r="K277">
            <v>436382683.51999992</v>
          </cell>
          <cell r="L277">
            <v>265904.81</v>
          </cell>
          <cell r="N277" t="str">
            <v>VOITH PREV</v>
          </cell>
          <cell r="O277">
            <v>-9477170.5999999996</v>
          </cell>
          <cell r="P277">
            <v>-245343.49</v>
          </cell>
          <cell r="Q277">
            <v>9722514.0899999999</v>
          </cell>
          <cell r="S277">
            <v>2462059.14</v>
          </cell>
          <cell r="T277">
            <v>3554453.32</v>
          </cell>
          <cell r="U277">
            <v>6016512.46</v>
          </cell>
        </row>
        <row r="278">
          <cell r="A278" t="str">
            <v>VWPP</v>
          </cell>
          <cell r="B278">
            <v>51432065.509999998</v>
          </cell>
          <cell r="C278">
            <v>3358150132.3600001</v>
          </cell>
          <cell r="D278">
            <v>-53313756.509999998</v>
          </cell>
          <cell r="E278">
            <v>-9443548.3200000003</v>
          </cell>
          <cell r="F278">
            <v>51202815.909999996</v>
          </cell>
          <cell r="H278">
            <v>32821157.73</v>
          </cell>
          <cell r="I278">
            <v>16617907.34</v>
          </cell>
          <cell r="J278">
            <v>-28716338.559999999</v>
          </cell>
          <cell r="K278">
            <v>3418750435.46</v>
          </cell>
          <cell r="L278">
            <v>28716338.559999999</v>
          </cell>
          <cell r="N278" t="str">
            <v>VWPP</v>
          </cell>
          <cell r="O278">
            <v>-53313756.509999998</v>
          </cell>
          <cell r="P278">
            <v>-9443548.3200000003</v>
          </cell>
          <cell r="Q278">
            <v>62757304.829999998</v>
          </cell>
          <cell r="S278">
            <v>32821157.73</v>
          </cell>
          <cell r="T278">
            <v>16617907.34</v>
          </cell>
          <cell r="U278">
            <v>49439065.07</v>
          </cell>
        </row>
        <row r="279">
          <cell r="A279" t="str">
            <v>WEG</v>
          </cell>
          <cell r="B279">
            <v>62804740.799999997</v>
          </cell>
          <cell r="C279">
            <v>1999158596.51</v>
          </cell>
          <cell r="D279">
            <v>-25790433.670000002</v>
          </cell>
          <cell r="E279">
            <v>-3965260.41</v>
          </cell>
          <cell r="F279">
            <v>62804740.799999997</v>
          </cell>
          <cell r="H279">
            <v>35241661.090000004</v>
          </cell>
          <cell r="I279">
            <v>26980630.289999999</v>
          </cell>
          <cell r="J279">
            <v>-9188921.7699999996</v>
          </cell>
          <cell r="K279">
            <v>2148045753.6399999</v>
          </cell>
          <cell r="L279">
            <v>9188921.7699999996</v>
          </cell>
          <cell r="N279" t="str">
            <v>WEG</v>
          </cell>
          <cell r="O279">
            <v>-25790433.670000002</v>
          </cell>
          <cell r="P279">
            <v>-3965260.41</v>
          </cell>
          <cell r="Q279">
            <v>29755694.080000002</v>
          </cell>
          <cell r="S279">
            <v>35241661.090000004</v>
          </cell>
          <cell r="T279">
            <v>26980630.289999999</v>
          </cell>
          <cell r="U279">
            <v>62222291.380000003</v>
          </cell>
        </row>
        <row r="280">
          <cell r="A280" t="str">
            <v>Total Geral</v>
          </cell>
          <cell r="B280">
            <v>24877916591.359997</v>
          </cell>
          <cell r="C280">
            <v>1173742282885.2397</v>
          </cell>
          <cell r="D280">
            <v>-35247473930.670013</v>
          </cell>
          <cell r="E280">
            <v>-958381207.3599999</v>
          </cell>
          <cell r="F280">
            <v>19795504661.790005</v>
          </cell>
          <cell r="G280">
            <v>214719664.08000001</v>
          </cell>
          <cell r="H280">
            <v>9840701213.8800011</v>
          </cell>
          <cell r="I280">
            <v>8147739958.9799976</v>
          </cell>
          <cell r="J280">
            <v>-3060111665.7900009</v>
          </cell>
          <cell r="K280">
            <v>1197352898171.5093</v>
          </cell>
          <cell r="L280">
            <v>3060111665.7900009</v>
          </cell>
          <cell r="O280">
            <v>-35247473930.670013</v>
          </cell>
          <cell r="P280">
            <v>-958381207.3599999</v>
          </cell>
          <cell r="Q280">
            <v>36205855138.030014</v>
          </cell>
          <cell r="R280">
            <v>214719664.08000001</v>
          </cell>
          <cell r="S280">
            <v>9840701213.8800011</v>
          </cell>
          <cell r="T280">
            <v>8147739958.9799976</v>
          </cell>
          <cell r="U280">
            <v>18203160836.939999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_EAPC e Seguradoras"/>
      <sheetName val="Dados_EFPC"/>
    </sheetNames>
    <sheetDataSet>
      <sheetData sheetId="0" refreshError="1"/>
      <sheetData sheetId="1">
        <row r="1">
          <cell r="A1" t="str">
            <v>Nome da Entidade</v>
          </cell>
          <cell r="B1" t="str">
            <v>Razão Social</v>
          </cell>
          <cell r="C1" t="str">
            <v>CNPJ</v>
          </cell>
          <cell r="D1" t="str">
            <v>UF</v>
          </cell>
          <cell r="E1" t="str">
            <v>Patrocínio Predominante</v>
          </cell>
          <cell r="F1" t="str">
            <v>Ativo</v>
          </cell>
          <cell r="G1" t="str">
            <v>Contibuições</v>
          </cell>
          <cell r="H1" t="str">
            <v>Benefícios</v>
          </cell>
          <cell r="I1" t="str">
            <v>Resgates</v>
          </cell>
          <cell r="J1" t="str">
            <v>Participantes Ativos</v>
          </cell>
          <cell r="K1" t="str">
            <v>Aposentados</v>
          </cell>
          <cell r="L1" t="str">
            <v>Pensionistas</v>
          </cell>
          <cell r="M1" t="str">
            <v>Número de planos</v>
          </cell>
          <cell r="N1" t="str">
            <v>Número de Patrocinadores</v>
          </cell>
          <cell r="O1" t="str">
            <v>Endereço Eletrônico da EFPC</v>
          </cell>
        </row>
        <row r="2">
          <cell r="A2" t="str">
            <v>PREVI/BB</v>
          </cell>
          <cell r="B2" t="str">
            <v>Caixa de Previdência dos Funcionários do Banco do Brasil - Previ</v>
          </cell>
          <cell r="C2" t="str">
            <v>33.754.482/0001-24</v>
          </cell>
          <cell r="D2" t="str">
            <v>RJ</v>
          </cell>
          <cell r="E2" t="str">
            <v>Público</v>
          </cell>
          <cell r="F2">
            <v>267997356371.39001</v>
          </cell>
          <cell r="G2">
            <v>907613284.91999996</v>
          </cell>
          <cell r="H2">
            <v>4149444326.5900002</v>
          </cell>
          <cell r="I2">
            <v>190434.93</v>
          </cell>
          <cell r="J2">
            <v>82012</v>
          </cell>
          <cell r="K2">
            <v>84768</v>
          </cell>
          <cell r="L2">
            <v>23949</v>
          </cell>
          <cell r="M2">
            <v>4</v>
          </cell>
          <cell r="N2">
            <v>3</v>
          </cell>
          <cell r="O2" t="str">
            <v>http://www.previ.com.br</v>
          </cell>
        </row>
        <row r="3">
          <cell r="A3" t="str">
            <v>PETROS</v>
          </cell>
          <cell r="B3" t="str">
            <v>Fundação Petrobrás de Seguridade Social - Petros</v>
          </cell>
          <cell r="C3" t="str">
            <v>34.053.942/0001-50</v>
          </cell>
          <cell r="D3" t="str">
            <v>RJ</v>
          </cell>
          <cell r="E3" t="str">
            <v>Público</v>
          </cell>
          <cell r="F3">
            <v>122194150155.09</v>
          </cell>
          <cell r="G3">
            <v>1708454994.3299999</v>
          </cell>
          <cell r="H3">
            <v>2464602547.3299999</v>
          </cell>
          <cell r="I3">
            <v>500493.56</v>
          </cell>
          <cell r="J3">
            <v>52822</v>
          </cell>
          <cell r="K3">
            <v>60171</v>
          </cell>
          <cell r="L3">
            <v>19733</v>
          </cell>
          <cell r="M3">
            <v>40</v>
          </cell>
          <cell r="N3">
            <v>67</v>
          </cell>
          <cell r="O3" t="str">
            <v>http://www.petros.com.br</v>
          </cell>
        </row>
        <row r="4">
          <cell r="A4" t="str">
            <v>FUNCEF</v>
          </cell>
          <cell r="B4" t="str">
            <v>Fundação dos Economiários Federais - Funcef</v>
          </cell>
          <cell r="C4" t="str">
            <v>00.436.923/0001-90</v>
          </cell>
          <cell r="D4" t="str">
            <v>DF</v>
          </cell>
          <cell r="E4" t="str">
            <v>Público</v>
          </cell>
          <cell r="F4">
            <v>106790341880.89999</v>
          </cell>
          <cell r="G4">
            <v>1093258155.0900002</v>
          </cell>
          <cell r="H4">
            <v>1553047247.0600002</v>
          </cell>
          <cell r="I4">
            <v>186767.71</v>
          </cell>
          <cell r="J4">
            <v>86634</v>
          </cell>
          <cell r="K4">
            <v>45148</v>
          </cell>
          <cell r="L4">
            <v>8309</v>
          </cell>
          <cell r="M4">
            <v>3</v>
          </cell>
          <cell r="N4">
            <v>2</v>
          </cell>
          <cell r="O4" t="str">
            <v>http://www.funcef.com.br</v>
          </cell>
        </row>
        <row r="5">
          <cell r="A5" t="str">
            <v>VIVEST</v>
          </cell>
          <cell r="B5" t="str">
            <v>Fundação Cesp</v>
          </cell>
          <cell r="C5" t="str">
            <v>62.465.117/0001-06</v>
          </cell>
          <cell r="D5" t="str">
            <v>SP</v>
          </cell>
          <cell r="E5" t="str">
            <v>Privado</v>
          </cell>
          <cell r="F5">
            <v>50114648840.139999</v>
          </cell>
          <cell r="G5">
            <v>80835984.25</v>
          </cell>
          <cell r="H5">
            <v>1311995089.48</v>
          </cell>
          <cell r="I5">
            <v>3121065.86</v>
          </cell>
          <cell r="J5">
            <v>17656</v>
          </cell>
          <cell r="K5">
            <v>26063</v>
          </cell>
          <cell r="L5">
            <v>7195</v>
          </cell>
          <cell r="M5">
            <v>26</v>
          </cell>
          <cell r="N5">
            <v>23</v>
          </cell>
          <cell r="O5" t="str">
            <v>WWW.VIVEST.COM.BR</v>
          </cell>
        </row>
        <row r="6">
          <cell r="A6" t="str">
            <v>ITAU UNIBANCO</v>
          </cell>
          <cell r="B6" t="str">
            <v>FUNDACAO ITAU UNIBANCO - PREVIDENCIA COMPLEMENTAR</v>
          </cell>
          <cell r="C6" t="str">
            <v>61.155.248/0001-16</v>
          </cell>
          <cell r="D6" t="str">
            <v>SP</v>
          </cell>
          <cell r="E6" t="str">
            <v>Privado</v>
          </cell>
          <cell r="F6">
            <v>31145889721.490002</v>
          </cell>
          <cell r="G6">
            <v>97109970.480000004</v>
          </cell>
          <cell r="H6">
            <v>441968610.88999999</v>
          </cell>
          <cell r="I6">
            <v>1281685.18</v>
          </cell>
          <cell r="J6">
            <v>26429</v>
          </cell>
          <cell r="K6">
            <v>23728</v>
          </cell>
          <cell r="L6">
            <v>1651</v>
          </cell>
          <cell r="M6">
            <v>17</v>
          </cell>
          <cell r="N6">
            <v>39</v>
          </cell>
          <cell r="O6" t="str">
            <v>WW.FUNDACAOITAUUNIBANCO.COM.BR</v>
          </cell>
        </row>
        <row r="7">
          <cell r="A7" t="str">
            <v>VALIA</v>
          </cell>
          <cell r="B7" t="str">
            <v>Fundação Vale do Rio Doce de Seguridade Social - Valia</v>
          </cell>
          <cell r="C7" t="str">
            <v>42.271.429/0001-63</v>
          </cell>
          <cell r="D7" t="str">
            <v>RJ</v>
          </cell>
          <cell r="E7" t="str">
            <v>Privado</v>
          </cell>
          <cell r="F7">
            <v>29511346077.599998</v>
          </cell>
          <cell r="G7">
            <v>171261256.69999999</v>
          </cell>
          <cell r="H7">
            <v>409130611.08999997</v>
          </cell>
          <cell r="I7">
            <v>2224233.63</v>
          </cell>
          <cell r="J7">
            <v>106905</v>
          </cell>
          <cell r="K7">
            <v>17077</v>
          </cell>
          <cell r="L7">
            <v>9374</v>
          </cell>
          <cell r="M7">
            <v>10</v>
          </cell>
          <cell r="N7">
            <v>57</v>
          </cell>
          <cell r="O7" t="str">
            <v>http://www.valia.com.br</v>
          </cell>
        </row>
        <row r="8">
          <cell r="A8" t="str">
            <v>BANESPREV</v>
          </cell>
          <cell r="B8" t="str">
            <v>Banesprev - Fundo Banespa de Seguridade Social</v>
          </cell>
          <cell r="C8" t="str">
            <v>57.125.288/0001-48</v>
          </cell>
          <cell r="D8" t="str">
            <v>SP</v>
          </cell>
          <cell r="E8" t="str">
            <v>Privado</v>
          </cell>
          <cell r="F8">
            <v>29221037660.779999</v>
          </cell>
          <cell r="G8">
            <v>20873521.899999999</v>
          </cell>
          <cell r="H8">
            <v>595389479.55000007</v>
          </cell>
          <cell r="I8">
            <v>22606218.850000001</v>
          </cell>
          <cell r="J8">
            <v>3852</v>
          </cell>
          <cell r="K8">
            <v>21134</v>
          </cell>
          <cell r="L8">
            <v>4196</v>
          </cell>
          <cell r="M8">
            <v>13</v>
          </cell>
          <cell r="N8">
            <v>16</v>
          </cell>
          <cell r="O8" t="str">
            <v>http://www.banesprev.com.br</v>
          </cell>
        </row>
        <row r="9">
          <cell r="A9" t="str">
            <v>SISTEL</v>
          </cell>
          <cell r="B9" t="str">
            <v>Fundação Sistel de Seguridade Social</v>
          </cell>
          <cell r="C9" t="str">
            <v>00.493.916/0001-20</v>
          </cell>
          <cell r="D9" t="str">
            <v>DF</v>
          </cell>
          <cell r="E9" t="str">
            <v>Privado</v>
          </cell>
          <cell r="F9">
            <v>22420530084.630001</v>
          </cell>
          <cell r="G9">
            <v>35313921.640000001</v>
          </cell>
          <cell r="H9">
            <v>315029595.85000002</v>
          </cell>
          <cell r="I9">
            <v>0</v>
          </cell>
          <cell r="J9">
            <v>1785</v>
          </cell>
          <cell r="K9">
            <v>15096</v>
          </cell>
          <cell r="L9">
            <v>6547</v>
          </cell>
          <cell r="M9">
            <v>8</v>
          </cell>
          <cell r="N9">
            <v>9</v>
          </cell>
          <cell r="O9" t="str">
            <v>http://www.sistel.com.br</v>
          </cell>
        </row>
        <row r="10">
          <cell r="A10" t="str">
            <v>FORLUZ</v>
          </cell>
          <cell r="B10" t="str">
            <v>Fundação Forluminas de Seguridade Social Forluz</v>
          </cell>
          <cell r="C10" t="str">
            <v>16.539.926/0001-90</v>
          </cell>
          <cell r="D10" t="str">
            <v>MG</v>
          </cell>
          <cell r="E10" t="str">
            <v>Público</v>
          </cell>
          <cell r="F10">
            <v>20146857394.73</v>
          </cell>
          <cell r="G10">
            <v>56163590.260000005</v>
          </cell>
          <cell r="H10">
            <v>406374664.57999998</v>
          </cell>
          <cell r="I10">
            <v>659832.97</v>
          </cell>
          <cell r="J10">
            <v>6403</v>
          </cell>
          <cell r="K10">
            <v>13328</v>
          </cell>
          <cell r="L10">
            <v>3287</v>
          </cell>
          <cell r="M10">
            <v>3</v>
          </cell>
          <cell r="N10">
            <v>25</v>
          </cell>
          <cell r="O10" t="str">
            <v>http://www.forluz.org.br</v>
          </cell>
        </row>
        <row r="11">
          <cell r="A11" t="str">
            <v>REAL GRANDEZA</v>
          </cell>
          <cell r="B11" t="str">
            <v>Real Grandeza - Fundação de Previdência e Assistência Social</v>
          </cell>
          <cell r="C11" t="str">
            <v>34.269.803/0001-68</v>
          </cell>
          <cell r="D11" t="str">
            <v>RJ</v>
          </cell>
          <cell r="E11" t="str">
            <v>Público</v>
          </cell>
          <cell r="F11">
            <v>18274348300.830002</v>
          </cell>
          <cell r="G11">
            <v>45503578.269999996</v>
          </cell>
          <cell r="H11">
            <v>365552392.19999999</v>
          </cell>
          <cell r="I11">
            <v>150088.46</v>
          </cell>
          <cell r="J11">
            <v>3230</v>
          </cell>
          <cell r="K11">
            <v>7136</v>
          </cell>
          <cell r="L11">
            <v>2153</v>
          </cell>
          <cell r="M11">
            <v>4</v>
          </cell>
          <cell r="N11">
            <v>6</v>
          </cell>
          <cell r="O11" t="str">
            <v>https://www.frg.com.br/</v>
          </cell>
        </row>
        <row r="12">
          <cell r="A12" t="str">
            <v>FAPES</v>
          </cell>
          <cell r="B12" t="str">
            <v>Fundação de Assistência e Previdência Social do Bndes - Fapes</v>
          </cell>
          <cell r="C12" t="str">
            <v>00.397.695/0001-97</v>
          </cell>
          <cell r="D12" t="str">
            <v>RJ</v>
          </cell>
          <cell r="E12" t="str">
            <v>Público</v>
          </cell>
          <cell r="F12">
            <v>15104553218.08</v>
          </cell>
          <cell r="G12">
            <v>137131357.78999999</v>
          </cell>
          <cell r="H12">
            <v>293783116.87</v>
          </cell>
          <cell r="I12">
            <v>4267099.2</v>
          </cell>
          <cell r="J12">
            <v>2731</v>
          </cell>
          <cell r="K12">
            <v>1863</v>
          </cell>
          <cell r="L12">
            <v>452</v>
          </cell>
          <cell r="M12">
            <v>5</v>
          </cell>
          <cell r="N12">
            <v>4</v>
          </cell>
          <cell r="O12" t="str">
            <v>http://www.fapes.com.br</v>
          </cell>
        </row>
        <row r="13">
          <cell r="A13" t="str">
            <v>FUNDACAO COPEL</v>
          </cell>
          <cell r="B13" t="str">
            <v>FUNDACAO COPEL DE PREVIDENCIA E ASSISTENCIA SOCIAL</v>
          </cell>
          <cell r="C13" t="str">
            <v>75.054.940/0001-62</v>
          </cell>
          <cell r="D13" t="str">
            <v>PR</v>
          </cell>
          <cell r="E13" t="str">
            <v>Público</v>
          </cell>
          <cell r="F13">
            <v>13735532961.67</v>
          </cell>
          <cell r="G13">
            <v>54315998.329999998</v>
          </cell>
          <cell r="H13">
            <v>214062927.70000002</v>
          </cell>
          <cell r="I13">
            <v>10439250.710000001</v>
          </cell>
          <cell r="J13">
            <v>11983</v>
          </cell>
          <cell r="K13">
            <v>7937</v>
          </cell>
          <cell r="L13">
            <v>1933</v>
          </cell>
          <cell r="M13">
            <v>5</v>
          </cell>
          <cell r="N13">
            <v>14</v>
          </cell>
          <cell r="O13" t="str">
            <v>FCOPEL.ORG.BR</v>
          </cell>
        </row>
        <row r="14">
          <cell r="A14" t="str">
            <v>FATL</v>
          </cell>
          <cell r="B14" t="str">
            <v>FUNDACAO ATLANTICO DE SEGURIDADE SOCIAL</v>
          </cell>
          <cell r="C14" t="str">
            <v>07.110.214/0001-60</v>
          </cell>
          <cell r="D14" t="str">
            <v>RJ</v>
          </cell>
          <cell r="E14" t="str">
            <v>Privado</v>
          </cell>
          <cell r="F14">
            <v>12855163157.940001</v>
          </cell>
          <cell r="G14">
            <v>10940519.059999999</v>
          </cell>
          <cell r="H14">
            <v>193741159.42000002</v>
          </cell>
          <cell r="I14">
            <v>6543013.6200000001</v>
          </cell>
          <cell r="J14">
            <v>8802</v>
          </cell>
          <cell r="K14">
            <v>13149</v>
          </cell>
          <cell r="L14">
            <v>2130</v>
          </cell>
          <cell r="M14">
            <v>6</v>
          </cell>
          <cell r="N14">
            <v>11</v>
          </cell>
          <cell r="O14" t="str">
            <v>WWW.FUNDACAOATLANTICO.COM.BR</v>
          </cell>
        </row>
        <row r="15">
          <cell r="A15" t="str">
            <v>FACHESF</v>
          </cell>
          <cell r="B15" t="str">
            <v>Fundação Chesf de Assistência e Seguridade Social  - Fachesf</v>
          </cell>
          <cell r="C15" t="str">
            <v>42.160.192/0001-43</v>
          </cell>
          <cell r="D15" t="str">
            <v>PE</v>
          </cell>
          <cell r="E15" t="str">
            <v>Público</v>
          </cell>
          <cell r="F15">
            <v>12250863785.309999</v>
          </cell>
          <cell r="G15">
            <v>56295035.739999995</v>
          </cell>
          <cell r="H15">
            <v>210098008.59</v>
          </cell>
          <cell r="I15">
            <v>794440.37</v>
          </cell>
          <cell r="J15">
            <v>7319</v>
          </cell>
          <cell r="K15">
            <v>7220</v>
          </cell>
          <cell r="L15">
            <v>2960</v>
          </cell>
          <cell r="M15">
            <v>5</v>
          </cell>
          <cell r="N15">
            <v>3</v>
          </cell>
          <cell r="O15" t="str">
            <v>http://www.fachesf.com.br</v>
          </cell>
        </row>
        <row r="16">
          <cell r="A16" t="str">
            <v>POSTALIS</v>
          </cell>
          <cell r="B16" t="str">
            <v>Postalis Instituto de Previdencia Complementar</v>
          </cell>
          <cell r="C16" t="str">
            <v>00.627.638/0001-57</v>
          </cell>
          <cell r="D16" t="str">
            <v>DF</v>
          </cell>
          <cell r="E16" t="str">
            <v>Público</v>
          </cell>
          <cell r="F16">
            <v>11346660451.09</v>
          </cell>
          <cell r="G16">
            <v>310685305.46000004</v>
          </cell>
          <cell r="H16">
            <v>289072562.54000002</v>
          </cell>
          <cell r="I16">
            <v>100295.32</v>
          </cell>
          <cell r="J16">
            <v>141376</v>
          </cell>
          <cell r="K16">
            <v>36511</v>
          </cell>
          <cell r="L16">
            <v>11196</v>
          </cell>
          <cell r="M16">
            <v>2</v>
          </cell>
          <cell r="N16">
            <v>2</v>
          </cell>
          <cell r="O16" t="str">
            <v>http://www.postalis.org.br</v>
          </cell>
        </row>
        <row r="17">
          <cell r="A17" t="str">
            <v>ECONOMUS</v>
          </cell>
          <cell r="B17" t="str">
            <v>Economus - Instituto de Seguridade Social</v>
          </cell>
          <cell r="C17" t="str">
            <v>49.320.799/0001-92</v>
          </cell>
          <cell r="D17" t="str">
            <v>SP</v>
          </cell>
          <cell r="E17" t="str">
            <v>Público</v>
          </cell>
          <cell r="F17">
            <v>10654814775.34</v>
          </cell>
          <cell r="G17">
            <v>89082119.030000001</v>
          </cell>
          <cell r="H17">
            <v>194823237.44999999</v>
          </cell>
          <cell r="I17">
            <v>14591743.09</v>
          </cell>
          <cell r="J17">
            <v>8436</v>
          </cell>
          <cell r="K17">
            <v>9203</v>
          </cell>
          <cell r="L17">
            <v>855</v>
          </cell>
          <cell r="M17">
            <v>5</v>
          </cell>
          <cell r="N17">
            <v>3</v>
          </cell>
          <cell r="O17" t="str">
            <v>http://www.economus.com.br</v>
          </cell>
        </row>
        <row r="18">
          <cell r="A18" t="str">
            <v>MULTIPREV</v>
          </cell>
          <cell r="B18" t="str">
            <v>Multiprev Fundo Múltiplo de Pensão</v>
          </cell>
          <cell r="C18" t="str">
            <v>67.846.188/0001-64</v>
          </cell>
          <cell r="D18" t="str">
            <v>SP</v>
          </cell>
          <cell r="E18" t="str">
            <v>Privado</v>
          </cell>
          <cell r="F18">
            <v>10529353811.110001</v>
          </cell>
          <cell r="G18">
            <v>152065439.43000001</v>
          </cell>
          <cell r="H18">
            <v>77636589.960000008</v>
          </cell>
          <cell r="I18">
            <v>144632.62</v>
          </cell>
          <cell r="J18">
            <v>61536</v>
          </cell>
          <cell r="K18">
            <v>3543</v>
          </cell>
          <cell r="L18">
            <v>315</v>
          </cell>
          <cell r="M18">
            <v>91</v>
          </cell>
          <cell r="N18">
            <v>157</v>
          </cell>
          <cell r="O18" t="str">
            <v>https://www.metlife.com.br</v>
          </cell>
        </row>
        <row r="19">
          <cell r="A19" t="str">
            <v>CERES</v>
          </cell>
          <cell r="B19" t="str">
            <v>Ceres - Fundação de Previdência</v>
          </cell>
          <cell r="C19" t="str">
            <v>00.532.804/0001-31</v>
          </cell>
          <cell r="D19" t="str">
            <v>DF</v>
          </cell>
          <cell r="E19" t="str">
            <v>Público</v>
          </cell>
          <cell r="F19">
            <v>10325635304.280001</v>
          </cell>
          <cell r="G19">
            <v>81343453.200000003</v>
          </cell>
          <cell r="H19">
            <v>128591213.37</v>
          </cell>
          <cell r="I19">
            <v>1920643.43</v>
          </cell>
          <cell r="J19">
            <v>12655</v>
          </cell>
          <cell r="K19">
            <v>7243</v>
          </cell>
          <cell r="L19">
            <v>2180</v>
          </cell>
          <cell r="M19">
            <v>18</v>
          </cell>
          <cell r="N19">
            <v>10</v>
          </cell>
          <cell r="O19" t="str">
            <v>http://www.ceres.org.br</v>
          </cell>
        </row>
        <row r="20">
          <cell r="A20" t="str">
            <v>PREVIDÊNCIA USIMINAS</v>
          </cell>
          <cell r="B20" t="str">
            <v>Previdência Usiminas</v>
          </cell>
          <cell r="C20" t="str">
            <v>16.619.488/0001-70</v>
          </cell>
          <cell r="D20" t="str">
            <v>MG</v>
          </cell>
          <cell r="E20" t="str">
            <v>Privado</v>
          </cell>
          <cell r="F20">
            <v>10205027672.209999</v>
          </cell>
          <cell r="G20">
            <v>22766364.530000001</v>
          </cell>
          <cell r="H20">
            <v>193110967.47</v>
          </cell>
          <cell r="I20">
            <v>203330.8</v>
          </cell>
          <cell r="J20">
            <v>16138</v>
          </cell>
          <cell r="K20">
            <v>14115</v>
          </cell>
          <cell r="L20">
            <v>5813</v>
          </cell>
          <cell r="M20">
            <v>4</v>
          </cell>
          <cell r="N20">
            <v>13</v>
          </cell>
          <cell r="O20" t="str">
            <v>http://www.previdenciausiminas.com</v>
          </cell>
        </row>
        <row r="21">
          <cell r="A21" t="str">
            <v>TELOS</v>
          </cell>
          <cell r="B21" t="str">
            <v>Telos - Fundação Embratel de Seguridade Social</v>
          </cell>
          <cell r="C21" t="str">
            <v>42.465.310/0001-21</v>
          </cell>
          <cell r="D21" t="str">
            <v>RJ</v>
          </cell>
          <cell r="E21" t="str">
            <v>Privado</v>
          </cell>
          <cell r="F21">
            <v>10003781371.209999</v>
          </cell>
          <cell r="G21">
            <v>11814846.25</v>
          </cell>
          <cell r="H21">
            <v>161188031.38999999</v>
          </cell>
          <cell r="I21">
            <v>0</v>
          </cell>
          <cell r="J21">
            <v>6954</v>
          </cell>
          <cell r="K21">
            <v>5922</v>
          </cell>
          <cell r="L21">
            <v>1327</v>
          </cell>
          <cell r="M21">
            <v>3</v>
          </cell>
          <cell r="N21">
            <v>8</v>
          </cell>
          <cell r="O21" t="str">
            <v>http://www.fundacaotelos.com.br</v>
          </cell>
        </row>
        <row r="22">
          <cell r="A22" t="str">
            <v>REFER</v>
          </cell>
          <cell r="B22" t="str">
            <v>FUNDACAO REDE FERROVIARIA DE SEGURIDADE SOCIAL REFER</v>
          </cell>
          <cell r="C22" t="str">
            <v>30.277.685/0001-89</v>
          </cell>
          <cell r="D22" t="str">
            <v>RJ</v>
          </cell>
          <cell r="E22" t="str">
            <v>Público</v>
          </cell>
          <cell r="F22">
            <v>9548954108.0400009</v>
          </cell>
          <cell r="G22">
            <v>8721589.6799999997</v>
          </cell>
          <cell r="H22">
            <v>157601007.64000002</v>
          </cell>
          <cell r="I22">
            <v>10333.69</v>
          </cell>
          <cell r="J22">
            <v>3004</v>
          </cell>
          <cell r="K22">
            <v>11187</v>
          </cell>
          <cell r="L22">
            <v>11177</v>
          </cell>
          <cell r="M22">
            <v>8</v>
          </cell>
          <cell r="N22">
            <v>10</v>
          </cell>
          <cell r="O22" t="str">
            <v>WWW.REFER.COM.BR</v>
          </cell>
        </row>
        <row r="23">
          <cell r="A23" t="str">
            <v>MULTIBRA</v>
          </cell>
          <cell r="B23" t="str">
            <v>MULTIBRA FUNDO DE PENSAO</v>
          </cell>
          <cell r="C23" t="str">
            <v>30.459.788/0001-60</v>
          </cell>
          <cell r="D23" t="str">
            <v>SP</v>
          </cell>
          <cell r="E23" t="str">
            <v>Privado</v>
          </cell>
          <cell r="F23">
            <v>9089350250.9200001</v>
          </cell>
          <cell r="G23">
            <v>84396652.550000012</v>
          </cell>
          <cell r="H23">
            <v>134210239.89</v>
          </cell>
          <cell r="I23">
            <v>1589148.9</v>
          </cell>
          <cell r="J23">
            <v>49619</v>
          </cell>
          <cell r="K23">
            <v>5910</v>
          </cell>
          <cell r="L23">
            <v>2427</v>
          </cell>
          <cell r="M23">
            <v>117</v>
          </cell>
          <cell r="N23">
            <v>165</v>
          </cell>
          <cell r="O23" t="str">
            <v>Sem site</v>
          </cell>
        </row>
        <row r="24">
          <cell r="A24" t="str">
            <v>BB PREVIDENCIA</v>
          </cell>
          <cell r="B24" t="str">
            <v>BB-PREVIDENCIA FUNDO DE PENSAO BANCO DO BRASIL</v>
          </cell>
          <cell r="C24" t="str">
            <v>00.544.659/0001-09</v>
          </cell>
          <cell r="D24" t="str">
            <v>DF</v>
          </cell>
          <cell r="E24" t="str">
            <v>Privado</v>
          </cell>
          <cell r="F24">
            <v>8222498960.75</v>
          </cell>
          <cell r="G24">
            <v>110895175.81</v>
          </cell>
          <cell r="H24">
            <v>89847212</v>
          </cell>
          <cell r="I24">
            <v>7444697.71</v>
          </cell>
          <cell r="J24">
            <v>208113</v>
          </cell>
          <cell r="K24">
            <v>3298</v>
          </cell>
          <cell r="L24">
            <v>909</v>
          </cell>
          <cell r="M24">
            <v>43</v>
          </cell>
          <cell r="N24">
            <v>197</v>
          </cell>
          <cell r="O24" t="str">
            <v>WWW.BBPREVIDENCIA.COM.BR</v>
          </cell>
        </row>
        <row r="25">
          <cell r="A25" t="str">
            <v>VISÃO PREV</v>
          </cell>
          <cell r="B25" t="str">
            <v>Visão Prev - Sociedade de Previdência Complementar</v>
          </cell>
          <cell r="C25" t="str">
            <v>07.205.215/0001-98</v>
          </cell>
          <cell r="D25" t="str">
            <v>SP</v>
          </cell>
          <cell r="E25" t="str">
            <v>Privado</v>
          </cell>
          <cell r="F25">
            <v>7734940209.5799999</v>
          </cell>
          <cell r="G25">
            <v>49351573.75</v>
          </cell>
          <cell r="H25">
            <v>87522563.589999989</v>
          </cell>
          <cell r="I25">
            <v>0</v>
          </cell>
          <cell r="J25">
            <v>15680</v>
          </cell>
          <cell r="K25">
            <v>5563</v>
          </cell>
          <cell r="L25">
            <v>507</v>
          </cell>
          <cell r="M25">
            <v>5</v>
          </cell>
          <cell r="N25">
            <v>23</v>
          </cell>
          <cell r="O25" t="str">
            <v>http://www.visaoprev.com.br</v>
          </cell>
        </row>
        <row r="26">
          <cell r="A26" t="str">
            <v>SERPROS</v>
          </cell>
          <cell r="B26" t="str">
            <v>Serpros - Fundo Multipatrocinado</v>
          </cell>
          <cell r="C26" t="str">
            <v>29.738.952/0001-99</v>
          </cell>
          <cell r="D26" t="str">
            <v>RJ</v>
          </cell>
          <cell r="E26" t="str">
            <v>Público</v>
          </cell>
          <cell r="F26">
            <v>7717163005.21</v>
          </cell>
          <cell r="G26">
            <v>57198905.719999999</v>
          </cell>
          <cell r="H26">
            <v>87607665.38000001</v>
          </cell>
          <cell r="I26">
            <v>1409233.45</v>
          </cell>
          <cell r="J26">
            <v>7498</v>
          </cell>
          <cell r="K26">
            <v>4480</v>
          </cell>
          <cell r="L26">
            <v>972</v>
          </cell>
          <cell r="M26">
            <v>3</v>
          </cell>
          <cell r="N26">
            <v>2</v>
          </cell>
          <cell r="O26" t="str">
            <v>http://www.serpros.com.br</v>
          </cell>
        </row>
        <row r="27">
          <cell r="A27" t="str">
            <v>FUNBEP</v>
          </cell>
          <cell r="B27" t="str">
            <v>Funbep - Fundo de Pensão Multipatrocinado</v>
          </cell>
          <cell r="C27" t="str">
            <v>76.629.252/0001-46</v>
          </cell>
          <cell r="D27" t="str">
            <v>PR</v>
          </cell>
          <cell r="E27" t="str">
            <v>Privado</v>
          </cell>
          <cell r="F27">
            <v>7343604866.3900003</v>
          </cell>
          <cell r="G27">
            <v>19430451.82</v>
          </cell>
          <cell r="H27">
            <v>177362269.56999999</v>
          </cell>
          <cell r="I27">
            <v>4053158.15</v>
          </cell>
          <cell r="J27">
            <v>243</v>
          </cell>
          <cell r="K27">
            <v>5136</v>
          </cell>
          <cell r="L27">
            <v>1009</v>
          </cell>
          <cell r="M27">
            <v>2</v>
          </cell>
          <cell r="N27">
            <v>6</v>
          </cell>
          <cell r="O27" t="str">
            <v>https://www.funbep.com.br/</v>
          </cell>
        </row>
        <row r="28">
          <cell r="A28" t="str">
            <v>FUNPRESP-EXE</v>
          </cell>
          <cell r="B28" t="str">
            <v>Fundação de Previdência Complementar do Servidor Público Federal do Poder Executivo - FUNPRESP-EXE</v>
          </cell>
          <cell r="C28" t="str">
            <v>17.312.597/0001-02</v>
          </cell>
          <cell r="D28" t="str">
            <v>DF</v>
          </cell>
          <cell r="E28" t="str">
            <v>Público</v>
          </cell>
          <cell r="F28">
            <v>7108670203.4899998</v>
          </cell>
          <cell r="G28">
            <v>336313116.42000002</v>
          </cell>
          <cell r="H28">
            <v>12307084.399999999</v>
          </cell>
          <cell r="I28">
            <v>1411901.19</v>
          </cell>
          <cell r="J28">
            <v>111893</v>
          </cell>
          <cell r="K28">
            <v>62</v>
          </cell>
          <cell r="L28">
            <v>182</v>
          </cell>
          <cell r="M28">
            <v>2</v>
          </cell>
          <cell r="N28">
            <v>205</v>
          </cell>
          <cell r="O28" t="str">
            <v>https://www.funpresp.com.br/portal/</v>
          </cell>
        </row>
        <row r="29">
          <cell r="A29" t="str">
            <v>CENTRUS</v>
          </cell>
          <cell r="B29" t="str">
            <v>Fundação Banco Central de Previdência Privada - Centrus</v>
          </cell>
          <cell r="C29" t="str">
            <v>00.580.571/0001-42</v>
          </cell>
          <cell r="D29" t="str">
            <v>DF</v>
          </cell>
          <cell r="E29" t="str">
            <v>Público</v>
          </cell>
          <cell r="F29">
            <v>7040300691.5100002</v>
          </cell>
          <cell r="G29">
            <v>4222293.38</v>
          </cell>
          <cell r="H29">
            <v>92451034.390000001</v>
          </cell>
          <cell r="I29">
            <v>2217517.21</v>
          </cell>
          <cell r="J29">
            <v>1188</v>
          </cell>
          <cell r="K29">
            <v>553</v>
          </cell>
          <cell r="L29">
            <v>728</v>
          </cell>
          <cell r="M29">
            <v>4</v>
          </cell>
          <cell r="N29">
            <v>6</v>
          </cell>
          <cell r="O29" t="str">
            <v>http://www.centrus.org.br</v>
          </cell>
        </row>
        <row r="30">
          <cell r="A30" t="str">
            <v>BANRISUL</v>
          </cell>
          <cell r="B30" t="str">
            <v>FUNDACAO BANRISUL DE SEGURIDADE SOCIAL</v>
          </cell>
          <cell r="C30" t="str">
            <v>92.811.959/0001-25</v>
          </cell>
          <cell r="D30" t="str">
            <v>RS</v>
          </cell>
          <cell r="E30" t="str">
            <v>Público</v>
          </cell>
          <cell r="F30">
            <v>6544680558.8800001</v>
          </cell>
          <cell r="G30">
            <v>55671575</v>
          </cell>
          <cell r="H30">
            <v>121403817.96000001</v>
          </cell>
          <cell r="I30">
            <v>619331.24</v>
          </cell>
          <cell r="J30">
            <v>8467</v>
          </cell>
          <cell r="K30">
            <v>7349</v>
          </cell>
          <cell r="L30">
            <v>1552</v>
          </cell>
          <cell r="M30">
            <v>7</v>
          </cell>
          <cell r="N30">
            <v>135</v>
          </cell>
          <cell r="O30" t="str">
            <v>WWW.FBSS.ORG.BR</v>
          </cell>
        </row>
        <row r="31">
          <cell r="A31" t="str">
            <v>FAMÍLIA PREVIDÊNCIA</v>
          </cell>
          <cell r="B31" t="str">
            <v>Fundação Ceee de Seguridade Social - Eletroceee</v>
          </cell>
          <cell r="C31" t="str">
            <v>90.884.412/0001-24</v>
          </cell>
          <cell r="D31" t="str">
            <v>RS</v>
          </cell>
          <cell r="E31" t="str">
            <v>Privado</v>
          </cell>
          <cell r="F31">
            <v>6532409255.8999996</v>
          </cell>
          <cell r="G31">
            <v>85172158.849999994</v>
          </cell>
          <cell r="H31">
            <v>199782062.70000002</v>
          </cell>
          <cell r="I31">
            <v>0</v>
          </cell>
          <cell r="J31">
            <v>9363</v>
          </cell>
          <cell r="K31">
            <v>5772</v>
          </cell>
          <cell r="L31">
            <v>3094</v>
          </cell>
          <cell r="M31">
            <v>11</v>
          </cell>
          <cell r="N31">
            <v>123</v>
          </cell>
          <cell r="O31" t="str">
            <v>WWW.FUNDACAOCEEE.COM.BR</v>
          </cell>
        </row>
        <row r="32">
          <cell r="A32" t="str">
            <v>CAPEF</v>
          </cell>
          <cell r="B32" t="str">
            <v>Caixa de Previdência dos Funcionários do Banco do Nordeste Brasil - Capef</v>
          </cell>
          <cell r="C32" t="str">
            <v>07.273.170/0001-99</v>
          </cell>
          <cell r="D32" t="str">
            <v>CE</v>
          </cell>
          <cell r="E32" t="str">
            <v>Público</v>
          </cell>
          <cell r="F32">
            <v>6466766979.25</v>
          </cell>
          <cell r="G32">
            <v>88578320.409999996</v>
          </cell>
          <cell r="H32">
            <v>139189256.16000003</v>
          </cell>
          <cell r="I32">
            <v>18615017.41</v>
          </cell>
          <cell r="J32">
            <v>6826</v>
          </cell>
          <cell r="K32">
            <v>4100</v>
          </cell>
          <cell r="L32">
            <v>1589</v>
          </cell>
          <cell r="M32">
            <v>2</v>
          </cell>
          <cell r="N32">
            <v>3</v>
          </cell>
          <cell r="O32" t="str">
            <v>http://www.capef.com.br</v>
          </cell>
        </row>
        <row r="33">
          <cell r="A33" t="str">
            <v>CBS</v>
          </cell>
          <cell r="B33" t="str">
            <v>CAIXA BENEFICENTE DOS EMPREGADOS DA COMPANHIA SIDERURGICA NACIONAL  - CBS</v>
          </cell>
          <cell r="C33" t="str">
            <v>32.500.613/0001-84</v>
          </cell>
          <cell r="D33" t="str">
            <v>SP</v>
          </cell>
          <cell r="E33" t="str">
            <v>Privado</v>
          </cell>
          <cell r="F33">
            <v>6057012013.1499996</v>
          </cell>
          <cell r="G33">
            <v>23305491.399999999</v>
          </cell>
          <cell r="H33">
            <v>94499881.810000002</v>
          </cell>
          <cell r="I33">
            <v>12953648.93</v>
          </cell>
          <cell r="J33">
            <v>21801</v>
          </cell>
          <cell r="K33">
            <v>7673</v>
          </cell>
          <cell r="L33">
            <v>4487</v>
          </cell>
          <cell r="M33">
            <v>4</v>
          </cell>
          <cell r="N33">
            <v>10</v>
          </cell>
          <cell r="O33" t="str">
            <v>CBSPREV.COM.BR</v>
          </cell>
        </row>
        <row r="34">
          <cell r="A34" t="str">
            <v>IBM</v>
          </cell>
          <cell r="B34" t="str">
            <v>FUNDACAO PREVIDENCIARIA IBM</v>
          </cell>
          <cell r="C34" t="str">
            <v>30.658.868/0001-44</v>
          </cell>
          <cell r="D34" t="str">
            <v>RJ</v>
          </cell>
          <cell r="E34" t="str">
            <v>Privado</v>
          </cell>
          <cell r="F34">
            <v>5653303048.5299997</v>
          </cell>
          <cell r="G34">
            <v>38710008.659999996</v>
          </cell>
          <cell r="H34">
            <v>56205060.710000001</v>
          </cell>
          <cell r="I34">
            <v>18410653.82</v>
          </cell>
          <cell r="J34">
            <v>7316</v>
          </cell>
          <cell r="K34">
            <v>1924</v>
          </cell>
          <cell r="L34">
            <v>16</v>
          </cell>
          <cell r="M34">
            <v>3</v>
          </cell>
          <cell r="N34">
            <v>3</v>
          </cell>
          <cell r="O34" t="str">
            <v>WWW.FUNDACAOIBM.COM.BR</v>
          </cell>
        </row>
        <row r="35">
          <cell r="A35" t="str">
            <v>FIBRA</v>
          </cell>
          <cell r="B35" t="str">
            <v>Fundação Itaipu-Br de Previdência e Assistência Social</v>
          </cell>
          <cell r="C35" t="str">
            <v>80.564.578/0001-00</v>
          </cell>
          <cell r="D35" t="str">
            <v>PR</v>
          </cell>
          <cell r="E35" t="str">
            <v>Privado</v>
          </cell>
          <cell r="F35">
            <v>5612524140.4200001</v>
          </cell>
          <cell r="G35">
            <v>39852116.82</v>
          </cell>
          <cell r="H35">
            <v>100464356.54000001</v>
          </cell>
          <cell r="I35">
            <v>246755.01</v>
          </cell>
          <cell r="J35">
            <v>1996</v>
          </cell>
          <cell r="K35">
            <v>1693</v>
          </cell>
          <cell r="L35">
            <v>339</v>
          </cell>
          <cell r="M35">
            <v>2</v>
          </cell>
          <cell r="N35">
            <v>4</v>
          </cell>
          <cell r="O35" t="str">
            <v>http://www.fundacaoitaipu.com.br</v>
          </cell>
        </row>
        <row r="36">
          <cell r="A36" t="str">
            <v>ELETROS</v>
          </cell>
          <cell r="B36" t="str">
            <v>Fundação Eletrobrás de Seguridade Social - Eletros</v>
          </cell>
          <cell r="C36" t="str">
            <v>34.268.789/0001-88</v>
          </cell>
          <cell r="D36" t="str">
            <v>RJ</v>
          </cell>
          <cell r="E36" t="str">
            <v>Público</v>
          </cell>
          <cell r="F36">
            <v>5481232433.7299995</v>
          </cell>
          <cell r="G36">
            <v>54574223.030000001</v>
          </cell>
          <cell r="H36">
            <v>116846341.7</v>
          </cell>
          <cell r="I36">
            <v>17221968.98</v>
          </cell>
          <cell r="J36">
            <v>2448</v>
          </cell>
          <cell r="K36">
            <v>2047</v>
          </cell>
          <cell r="L36">
            <v>635</v>
          </cell>
          <cell r="M36">
            <v>5</v>
          </cell>
          <cell r="N36">
            <v>7</v>
          </cell>
          <cell r="O36" t="str">
            <v>http://www.eletros.com.br</v>
          </cell>
        </row>
        <row r="37">
          <cell r="A37" t="str">
            <v>QUANTA</v>
          </cell>
          <cell r="B37" t="str">
            <v>QUANTA PREVIDENCIA COOPERATIVA</v>
          </cell>
          <cell r="C37" t="str">
            <v>07.200.006/0001-51</v>
          </cell>
          <cell r="D37" t="str">
            <v>SC</v>
          </cell>
          <cell r="E37" t="str">
            <v>Instituidor</v>
          </cell>
          <cell r="F37">
            <v>5367670340.9099998</v>
          </cell>
          <cell r="G37">
            <v>122353671.81</v>
          </cell>
          <cell r="H37">
            <v>10916294.99</v>
          </cell>
          <cell r="I37">
            <v>0</v>
          </cell>
          <cell r="J37">
            <v>159868</v>
          </cell>
          <cell r="K37">
            <v>538</v>
          </cell>
          <cell r="L37">
            <v>249</v>
          </cell>
          <cell r="M37">
            <v>3</v>
          </cell>
          <cell r="N37">
            <v>44</v>
          </cell>
          <cell r="O37" t="str">
            <v>www.quanta-previdencia.com.br</v>
          </cell>
        </row>
        <row r="38">
          <cell r="A38" t="str">
            <v>PREVI-GM</v>
          </cell>
          <cell r="B38" t="str">
            <v>Previ-GM Sociedade de Previdência Privada</v>
          </cell>
          <cell r="C38" t="str">
            <v>53.710.968/0001-78</v>
          </cell>
          <cell r="D38" t="str">
            <v>SP</v>
          </cell>
          <cell r="E38" t="str">
            <v>Privado</v>
          </cell>
          <cell r="F38">
            <v>4890836222.46</v>
          </cell>
          <cell r="G38">
            <v>22344074.609999999</v>
          </cell>
          <cell r="H38">
            <v>68584341.5</v>
          </cell>
          <cell r="I38">
            <v>10714847.58</v>
          </cell>
          <cell r="J38">
            <v>18028</v>
          </cell>
          <cell r="K38">
            <v>3825</v>
          </cell>
          <cell r="L38">
            <v>301</v>
          </cell>
          <cell r="M38">
            <v>1</v>
          </cell>
          <cell r="N38">
            <v>1</v>
          </cell>
          <cell r="O38" t="str">
            <v>http://www.previgm.com.br</v>
          </cell>
        </row>
        <row r="39">
          <cell r="A39" t="str">
            <v>ELOS</v>
          </cell>
          <cell r="B39" t="str">
            <v>Fundação Eletrosul de Previdência e Assistência Social - Elos</v>
          </cell>
          <cell r="C39" t="str">
            <v>42.286.245/0001-77</v>
          </cell>
          <cell r="D39" t="str">
            <v>SC</v>
          </cell>
          <cell r="E39" t="str">
            <v>Privado</v>
          </cell>
          <cell r="F39">
            <v>4600618800.4799995</v>
          </cell>
          <cell r="G39">
            <v>29748840.809999999</v>
          </cell>
          <cell r="H39">
            <v>94314941.969999999</v>
          </cell>
          <cell r="I39">
            <v>996152.07</v>
          </cell>
          <cell r="J39">
            <v>1340</v>
          </cell>
          <cell r="K39">
            <v>2708</v>
          </cell>
          <cell r="L39">
            <v>849</v>
          </cell>
          <cell r="M39">
            <v>5</v>
          </cell>
          <cell r="N39">
            <v>4</v>
          </cell>
          <cell r="O39" t="str">
            <v>http://www.elos.org.br</v>
          </cell>
        </row>
        <row r="40">
          <cell r="A40" t="str">
            <v>SANTANDERPREVI</v>
          </cell>
          <cell r="B40" t="str">
            <v>Santanderprevi Sociedade de Previdência Privada</v>
          </cell>
          <cell r="C40" t="str">
            <v>68.687.185/0001-98</v>
          </cell>
          <cell r="D40" t="str">
            <v>SP</v>
          </cell>
          <cell r="E40" t="str">
            <v>Privado</v>
          </cell>
          <cell r="F40">
            <v>4540658519.1499996</v>
          </cell>
          <cell r="G40">
            <v>51675462.650000006</v>
          </cell>
          <cell r="H40">
            <v>46250477.539999999</v>
          </cell>
          <cell r="I40">
            <v>0</v>
          </cell>
          <cell r="J40">
            <v>26551</v>
          </cell>
          <cell r="K40">
            <v>1923</v>
          </cell>
          <cell r="L40">
            <v>7</v>
          </cell>
          <cell r="M40">
            <v>1</v>
          </cell>
          <cell r="N40">
            <v>18</v>
          </cell>
          <cell r="O40" t="str">
            <v>http://www.santanderprevi.com.br</v>
          </cell>
        </row>
        <row r="41">
          <cell r="A41" t="str">
            <v>PREVINORTE</v>
          </cell>
          <cell r="B41" t="str">
            <v>Previnorte - Fundação de Previdência Complementar</v>
          </cell>
          <cell r="C41" t="str">
            <v>03.637.154/0001-87</v>
          </cell>
          <cell r="D41" t="str">
            <v>DF</v>
          </cell>
          <cell r="E41" t="str">
            <v>Público</v>
          </cell>
          <cell r="F41">
            <v>4527532972.1000004</v>
          </cell>
          <cell r="G41">
            <v>25251027.41</v>
          </cell>
          <cell r="H41">
            <v>83968317.170000002</v>
          </cell>
          <cell r="I41">
            <v>0</v>
          </cell>
          <cell r="J41">
            <v>3491</v>
          </cell>
          <cell r="K41">
            <v>2044</v>
          </cell>
          <cell r="L41">
            <v>557</v>
          </cell>
          <cell r="M41">
            <v>6</v>
          </cell>
          <cell r="N41">
            <v>4</v>
          </cell>
          <cell r="O41" t="str">
            <v>http://www.previnorte.com.br</v>
          </cell>
        </row>
        <row r="42">
          <cell r="A42" t="str">
            <v>FUNDAÇÃO LIBERTAS</v>
          </cell>
          <cell r="B42" t="str">
            <v>Fundação Libertas de Seguridade Social</v>
          </cell>
          <cell r="C42" t="str">
            <v>20.119.509/0001-65</v>
          </cell>
          <cell r="D42" t="str">
            <v>MG</v>
          </cell>
          <cell r="E42" t="str">
            <v>Público</v>
          </cell>
          <cell r="F42">
            <v>4454502498.9300003</v>
          </cell>
          <cell r="G42">
            <v>35708810.340000004</v>
          </cell>
          <cell r="H42">
            <v>52219695.769999996</v>
          </cell>
          <cell r="I42">
            <v>404764.86</v>
          </cell>
          <cell r="J42">
            <v>15454</v>
          </cell>
          <cell r="K42">
            <v>4490</v>
          </cell>
          <cell r="L42">
            <v>918</v>
          </cell>
          <cell r="M42">
            <v>18</v>
          </cell>
          <cell r="N42">
            <v>17</v>
          </cell>
          <cell r="O42" t="str">
            <v>http://www.fundacaolibertas.com.br</v>
          </cell>
        </row>
        <row r="43">
          <cell r="A43" t="str">
            <v>CELOS</v>
          </cell>
          <cell r="B43" t="str">
            <v>Fundação Celesc de Seguridade Social - Celos</v>
          </cell>
          <cell r="C43" t="str">
            <v>82.956.996/0001-78</v>
          </cell>
          <cell r="D43" t="str">
            <v>SC</v>
          </cell>
          <cell r="E43" t="str">
            <v>Público</v>
          </cell>
          <cell r="F43">
            <v>4360066492.8999996</v>
          </cell>
          <cell r="G43">
            <v>42472268.310000002</v>
          </cell>
          <cell r="H43">
            <v>95627118.310000002</v>
          </cell>
          <cell r="I43">
            <v>4872914.99</v>
          </cell>
          <cell r="J43">
            <v>7544</v>
          </cell>
          <cell r="K43">
            <v>4380</v>
          </cell>
          <cell r="L43">
            <v>1428</v>
          </cell>
          <cell r="M43">
            <v>5</v>
          </cell>
          <cell r="N43">
            <v>3</v>
          </cell>
          <cell r="O43" t="str">
            <v>http://www.celos.com.br</v>
          </cell>
        </row>
        <row r="44">
          <cell r="A44" t="str">
            <v>BRF PREVIDÊNCIA</v>
          </cell>
          <cell r="B44" t="str">
            <v>BRF Previdência</v>
          </cell>
          <cell r="C44" t="str">
            <v>01.689.795/0001-50</v>
          </cell>
          <cell r="D44" t="str">
            <v>SP</v>
          </cell>
          <cell r="E44" t="str">
            <v>Privado</v>
          </cell>
          <cell r="F44">
            <v>4273835004.2399998</v>
          </cell>
          <cell r="G44">
            <v>17340574.75</v>
          </cell>
          <cell r="H44">
            <v>55211128.530000001</v>
          </cell>
          <cell r="I44">
            <v>22464752.879999999</v>
          </cell>
          <cell r="J44">
            <v>46228</v>
          </cell>
          <cell r="K44">
            <v>6796</v>
          </cell>
          <cell r="L44">
            <v>1248</v>
          </cell>
          <cell r="M44">
            <v>4</v>
          </cell>
          <cell r="N44">
            <v>7</v>
          </cell>
          <cell r="O44" t="str">
            <v>http://www.brfprevidencia.com.br</v>
          </cell>
        </row>
        <row r="45">
          <cell r="A45" t="str">
            <v>EMBRAER PREV</v>
          </cell>
          <cell r="B45" t="str">
            <v>Embraer Prev - Sociedade de Previdência Complementar</v>
          </cell>
          <cell r="C45" t="str">
            <v>10.679.245/0001-40</v>
          </cell>
          <cell r="D45" t="str">
            <v>SP</v>
          </cell>
          <cell r="E45" t="str">
            <v>Privado</v>
          </cell>
          <cell r="F45">
            <v>4263613055.9899998</v>
          </cell>
          <cell r="G45">
            <v>42420602.420000002</v>
          </cell>
          <cell r="H45">
            <v>29128506.57</v>
          </cell>
          <cell r="I45">
            <v>8064788.21</v>
          </cell>
          <cell r="J45">
            <v>18582</v>
          </cell>
          <cell r="K45">
            <v>1817</v>
          </cell>
          <cell r="L45">
            <v>221</v>
          </cell>
          <cell r="M45">
            <v>1</v>
          </cell>
          <cell r="N45">
            <v>8</v>
          </cell>
          <cell r="O45" t="str">
            <v>http://www.embraerprev.com.br</v>
          </cell>
        </row>
        <row r="46">
          <cell r="A46" t="str">
            <v>GERDAU</v>
          </cell>
          <cell r="B46" t="str">
            <v>GERDAU - SOCIEDADE DE PREVIDENCIA PRIVADA</v>
          </cell>
          <cell r="C46" t="str">
            <v>92.326.818/0001-17</v>
          </cell>
          <cell r="D46" t="str">
            <v>RS</v>
          </cell>
          <cell r="E46" t="str">
            <v>Privado</v>
          </cell>
          <cell r="F46">
            <v>4229036038.98</v>
          </cell>
          <cell r="G46">
            <v>29498802.719999999</v>
          </cell>
          <cell r="H46">
            <v>54225262.450000003</v>
          </cell>
          <cell r="I46">
            <v>4785844.1399999997</v>
          </cell>
          <cell r="J46">
            <v>16440</v>
          </cell>
          <cell r="K46">
            <v>2583</v>
          </cell>
          <cell r="L46">
            <v>566</v>
          </cell>
          <cell r="M46">
            <v>3</v>
          </cell>
          <cell r="N46">
            <v>19</v>
          </cell>
          <cell r="O46" t="str">
            <v>WWW.GERDAUPREVIDENCIA.COM.BR</v>
          </cell>
        </row>
        <row r="47">
          <cell r="A47" t="str">
            <v>SABESPREV</v>
          </cell>
          <cell r="B47" t="str">
            <v>Fundação Sabesp de Seguridade Social - Sabesprev</v>
          </cell>
          <cell r="C47" t="str">
            <v>65.471.914/0001-86</v>
          </cell>
          <cell r="D47" t="str">
            <v>SP</v>
          </cell>
          <cell r="E47" t="str">
            <v>Público</v>
          </cell>
          <cell r="F47">
            <v>4218222098.7600002</v>
          </cell>
          <cell r="G47">
            <v>33988435.659999996</v>
          </cell>
          <cell r="H47">
            <v>59262848.030000001</v>
          </cell>
          <cell r="I47">
            <v>0</v>
          </cell>
          <cell r="J47">
            <v>11795</v>
          </cell>
          <cell r="K47">
            <v>6829</v>
          </cell>
          <cell r="L47">
            <v>2158</v>
          </cell>
          <cell r="M47">
            <v>5</v>
          </cell>
          <cell r="N47">
            <v>3</v>
          </cell>
          <cell r="O47" t="str">
            <v>https://www.sabesprev.com.br</v>
          </cell>
        </row>
        <row r="48">
          <cell r="A48" t="str">
            <v>INFRAPREV</v>
          </cell>
          <cell r="B48" t="str">
            <v>Instituto Infraero de Seguridade Social - Infraprev</v>
          </cell>
          <cell r="C48" t="str">
            <v>27.644.368/0001-49</v>
          </cell>
          <cell r="D48" t="str">
            <v>RJ</v>
          </cell>
          <cell r="E48" t="str">
            <v>Público</v>
          </cell>
          <cell r="F48">
            <v>4090351449.6500001</v>
          </cell>
          <cell r="G48">
            <v>21839990</v>
          </cell>
          <cell r="H48">
            <v>64502196.419999994</v>
          </cell>
          <cell r="I48">
            <v>2874381.49</v>
          </cell>
          <cell r="J48">
            <v>6000</v>
          </cell>
          <cell r="K48">
            <v>4060</v>
          </cell>
          <cell r="L48">
            <v>1092</v>
          </cell>
          <cell r="M48">
            <v>4</v>
          </cell>
          <cell r="N48">
            <v>13</v>
          </cell>
          <cell r="O48" t="str">
            <v>http://www.infraprev.org.br</v>
          </cell>
        </row>
        <row r="49">
          <cell r="A49" t="str">
            <v>CITIPREVI</v>
          </cell>
          <cell r="B49" t="str">
            <v>Citiprevi - Entidade Fechada de Previdência Complementar</v>
          </cell>
          <cell r="C49" t="str">
            <v>29.415.858/0001-07</v>
          </cell>
          <cell r="D49" t="str">
            <v>SP</v>
          </cell>
          <cell r="E49" t="str">
            <v>Privado</v>
          </cell>
          <cell r="F49">
            <v>4077798442.0900002</v>
          </cell>
          <cell r="G49">
            <v>40548017.359999999</v>
          </cell>
          <cell r="H49">
            <v>60453742.329999998</v>
          </cell>
          <cell r="I49">
            <v>28076805.260000002</v>
          </cell>
          <cell r="J49">
            <v>6064</v>
          </cell>
          <cell r="K49">
            <v>921</v>
          </cell>
          <cell r="L49">
            <v>93</v>
          </cell>
          <cell r="M49">
            <v>4</v>
          </cell>
          <cell r="N49">
            <v>16</v>
          </cell>
          <cell r="O49" t="str">
            <v>https://www.citiprevi.com.br/</v>
          </cell>
        </row>
        <row r="50">
          <cell r="A50" t="str">
            <v>MULTIPENSIONS</v>
          </cell>
          <cell r="B50" t="str">
            <v>MULTIPENSIONS BRADESCO - FUNDO MULTIPATROCINADO DE PREVIDENCIA PRIVADA</v>
          </cell>
          <cell r="C50" t="str">
            <v>02.866.728/0001-26</v>
          </cell>
          <cell r="D50" t="str">
            <v>SP</v>
          </cell>
          <cell r="E50" t="str">
            <v>Privado</v>
          </cell>
          <cell r="F50">
            <v>4041098055.8400002</v>
          </cell>
          <cell r="G50">
            <v>53124025.869999997</v>
          </cell>
          <cell r="H50">
            <v>41935492.060000002</v>
          </cell>
          <cell r="I50">
            <v>6447046.8899999997</v>
          </cell>
          <cell r="J50">
            <v>67174</v>
          </cell>
          <cell r="K50">
            <v>3472</v>
          </cell>
          <cell r="L50">
            <v>326</v>
          </cell>
          <cell r="M50">
            <v>27</v>
          </cell>
          <cell r="N50">
            <v>132</v>
          </cell>
          <cell r="O50" t="str">
            <v>WWW.BRADESCOPREVIDENCIA.COM.BR/MULTIPENSIONS/</v>
          </cell>
        </row>
        <row r="51">
          <cell r="A51" t="str">
            <v>NUCLEOS</v>
          </cell>
          <cell r="B51" t="str">
            <v>Nucleos - Instituto de Seguridade Social</v>
          </cell>
          <cell r="C51" t="str">
            <v>30.022.727/0001-30</v>
          </cell>
          <cell r="D51" t="str">
            <v>RJ</v>
          </cell>
          <cell r="E51" t="str">
            <v>Público</v>
          </cell>
          <cell r="F51">
            <v>3989008489.5300002</v>
          </cell>
          <cell r="G51">
            <v>26173930.41</v>
          </cell>
          <cell r="H51">
            <v>60382359.759999998</v>
          </cell>
          <cell r="I51">
            <v>275403.05</v>
          </cell>
          <cell r="J51">
            <v>2877</v>
          </cell>
          <cell r="K51">
            <v>1546</v>
          </cell>
          <cell r="L51">
            <v>417</v>
          </cell>
          <cell r="M51">
            <v>4</v>
          </cell>
          <cell r="N51">
            <v>4</v>
          </cell>
          <cell r="O51" t="str">
            <v>http://www.nucleos.com.br</v>
          </cell>
        </row>
        <row r="52">
          <cell r="A52" t="str">
            <v>VEXTY</v>
          </cell>
          <cell r="B52" t="str">
            <v>Vexty</v>
          </cell>
          <cell r="C52" t="str">
            <v>00.571.135/0001-07</v>
          </cell>
          <cell r="D52" t="str">
            <v>SP</v>
          </cell>
          <cell r="E52" t="str">
            <v>Privado</v>
          </cell>
          <cell r="F52">
            <v>3939959588.5900002</v>
          </cell>
          <cell r="G52">
            <v>64307367.149999999</v>
          </cell>
          <cell r="H52">
            <v>30908061.07</v>
          </cell>
          <cell r="I52">
            <v>2853297.25</v>
          </cell>
          <cell r="J52">
            <v>15280</v>
          </cell>
          <cell r="K52">
            <v>991</v>
          </cell>
          <cell r="L52">
            <v>23</v>
          </cell>
          <cell r="M52">
            <v>1</v>
          </cell>
          <cell r="N52">
            <v>215</v>
          </cell>
          <cell r="O52" t="str">
            <v>https://vexty.com.br/</v>
          </cell>
        </row>
        <row r="53">
          <cell r="A53" t="str">
            <v>METRUS</v>
          </cell>
          <cell r="B53" t="str">
            <v>Metrus - Instituto de Seguridade Social</v>
          </cell>
          <cell r="C53" t="str">
            <v>44.857.357/0001-66</v>
          </cell>
          <cell r="D53" t="str">
            <v>SP</v>
          </cell>
          <cell r="E53" t="str">
            <v>Público</v>
          </cell>
          <cell r="F53">
            <v>3875085382.6100001</v>
          </cell>
          <cell r="G53">
            <v>24792591.780000001</v>
          </cell>
          <cell r="H53">
            <v>41990103.609999999</v>
          </cell>
          <cell r="I53">
            <v>6914049.7199999997</v>
          </cell>
          <cell r="J53">
            <v>7877</v>
          </cell>
          <cell r="K53">
            <v>3758</v>
          </cell>
          <cell r="L53">
            <v>849</v>
          </cell>
          <cell r="M53">
            <v>4</v>
          </cell>
          <cell r="N53">
            <v>5</v>
          </cell>
          <cell r="O53" t="str">
            <v>http://www.metrus.org.br</v>
          </cell>
        </row>
        <row r="54">
          <cell r="A54" t="str">
            <v>UNILEVERPREV</v>
          </cell>
          <cell r="B54" t="str">
            <v>Unileverprev - Sociedade de Previdência Privada</v>
          </cell>
          <cell r="C54" t="str">
            <v>48.323.224/0001-60</v>
          </cell>
          <cell r="D54" t="str">
            <v>SP</v>
          </cell>
          <cell r="E54" t="str">
            <v>Privado</v>
          </cell>
          <cell r="F54">
            <v>3826994735.1900001</v>
          </cell>
          <cell r="G54">
            <v>22834793.670000002</v>
          </cell>
          <cell r="H54">
            <v>48751635.299999997</v>
          </cell>
          <cell r="I54">
            <v>0</v>
          </cell>
          <cell r="J54">
            <v>13248</v>
          </cell>
          <cell r="K54">
            <v>1379</v>
          </cell>
          <cell r="L54">
            <v>323</v>
          </cell>
          <cell r="M54">
            <v>3</v>
          </cell>
          <cell r="N54">
            <v>9</v>
          </cell>
          <cell r="O54" t="str">
            <v>http://www.unileverprev.com.br</v>
          </cell>
        </row>
        <row r="55">
          <cell r="A55" t="str">
            <v>FUNEPP</v>
          </cell>
          <cell r="B55" t="str">
            <v>Fundação Nestlé de Previdência Privada</v>
          </cell>
          <cell r="C55" t="str">
            <v>54.368.402/0001-72</v>
          </cell>
          <cell r="D55" t="str">
            <v>SP</v>
          </cell>
          <cell r="E55" t="str">
            <v>Privado</v>
          </cell>
          <cell r="F55">
            <v>3705449522.96</v>
          </cell>
          <cell r="G55">
            <v>23687450.66</v>
          </cell>
          <cell r="H55">
            <v>52861370.409999996</v>
          </cell>
          <cell r="I55">
            <v>4263498.38</v>
          </cell>
          <cell r="J55">
            <v>20663</v>
          </cell>
          <cell r="K55">
            <v>2147</v>
          </cell>
          <cell r="L55">
            <v>371</v>
          </cell>
          <cell r="M55">
            <v>6</v>
          </cell>
          <cell r="N55">
            <v>11</v>
          </cell>
          <cell r="O55" t="str">
            <v>http://www.funepp.com.br</v>
          </cell>
        </row>
        <row r="56">
          <cell r="A56" t="str">
            <v>IFM</v>
          </cell>
          <cell r="B56" t="str">
            <v>IFM Itajubá Fundo Multipatrocinado</v>
          </cell>
          <cell r="C56" t="str">
            <v>00.384.261/0001-52</v>
          </cell>
          <cell r="D56" t="str">
            <v>SP</v>
          </cell>
          <cell r="E56" t="str">
            <v>Privado</v>
          </cell>
          <cell r="F56">
            <v>3696747211.6599998</v>
          </cell>
          <cell r="G56">
            <v>58064667.539999999</v>
          </cell>
          <cell r="H56">
            <v>27954125.66</v>
          </cell>
          <cell r="I56">
            <v>262290.90000000002</v>
          </cell>
          <cell r="J56">
            <v>40214</v>
          </cell>
          <cell r="K56">
            <v>1263</v>
          </cell>
          <cell r="L56">
            <v>110</v>
          </cell>
          <cell r="M56">
            <v>35</v>
          </cell>
          <cell r="N56">
            <v>48</v>
          </cell>
          <cell r="O56" t="str">
            <v>http://https//www.ifmprev.com.br</v>
          </cell>
        </row>
        <row r="57">
          <cell r="A57" t="str">
            <v>FUNSSEST</v>
          </cell>
          <cell r="B57" t="str">
            <v>Fundação de Seguridade Social da ArcelorMittal Brasil - Funssest</v>
          </cell>
          <cell r="C57" t="str">
            <v>31.787.625/0001-79</v>
          </cell>
          <cell r="D57" t="str">
            <v>ES</v>
          </cell>
          <cell r="E57" t="str">
            <v>Privado</v>
          </cell>
          <cell r="F57">
            <v>3693377083.1399999</v>
          </cell>
          <cell r="G57">
            <v>15298286.26</v>
          </cell>
          <cell r="H57">
            <v>64590911.57</v>
          </cell>
          <cell r="I57">
            <v>694907.67</v>
          </cell>
          <cell r="J57">
            <v>7779</v>
          </cell>
          <cell r="K57">
            <v>2977</v>
          </cell>
          <cell r="L57">
            <v>527</v>
          </cell>
          <cell r="M57">
            <v>5</v>
          </cell>
          <cell r="N57">
            <v>5</v>
          </cell>
          <cell r="O57" t="str">
            <v>http://www.funssest.com.br</v>
          </cell>
        </row>
        <row r="58">
          <cell r="A58" t="str">
            <v>REGIUS</v>
          </cell>
          <cell r="B58" t="str">
            <v>Regius - Sociedade Civil de Previdência Privada</v>
          </cell>
          <cell r="C58" t="str">
            <v>01.225.861/0001-30</v>
          </cell>
          <cell r="D58" t="str">
            <v>DF</v>
          </cell>
          <cell r="E58" t="str">
            <v>Público</v>
          </cell>
          <cell r="F58">
            <v>3627961899.0999999</v>
          </cell>
          <cell r="G58">
            <v>39563420.239999995</v>
          </cell>
          <cell r="H58">
            <v>57916420.710000001</v>
          </cell>
          <cell r="I58">
            <v>4471987.09</v>
          </cell>
          <cell r="J58">
            <v>4678</v>
          </cell>
          <cell r="K58">
            <v>1406</v>
          </cell>
          <cell r="L58">
            <v>169</v>
          </cell>
          <cell r="M58">
            <v>7</v>
          </cell>
          <cell r="N58">
            <v>15</v>
          </cell>
          <cell r="O58" t="str">
            <v>http://www.regius.org.br</v>
          </cell>
        </row>
        <row r="59">
          <cell r="A59" t="str">
            <v>NÉOS</v>
          </cell>
          <cell r="B59" t="str">
            <v>NEOS PREVIDENCIA COMPLEMENTAR</v>
          </cell>
          <cell r="C59" t="str">
            <v>32.143.339/0001-33</v>
          </cell>
          <cell r="D59" t="str">
            <v>BA</v>
          </cell>
          <cell r="E59" t="str">
            <v>Privado</v>
          </cell>
          <cell r="F59">
            <v>3611567674.3299999</v>
          </cell>
          <cell r="G59">
            <v>34836516.049999997</v>
          </cell>
          <cell r="H59">
            <v>75068979.589999989</v>
          </cell>
          <cell r="I59">
            <v>1362973.16</v>
          </cell>
          <cell r="J59">
            <v>10879</v>
          </cell>
          <cell r="K59">
            <v>4463</v>
          </cell>
          <cell r="L59">
            <v>1681</v>
          </cell>
          <cell r="M59">
            <v>7</v>
          </cell>
          <cell r="N59">
            <v>42</v>
          </cell>
          <cell r="O59" t="str">
            <v>Sem site</v>
          </cell>
        </row>
        <row r="60">
          <cell r="A60" t="str">
            <v>BRASLIGHT</v>
          </cell>
          <cell r="B60" t="str">
            <v>Fundação de Seguridade Social Braslight</v>
          </cell>
          <cell r="C60" t="str">
            <v>42.334.144/0001-24</v>
          </cell>
          <cell r="D60" t="str">
            <v>RJ</v>
          </cell>
          <cell r="E60" t="str">
            <v>Privado</v>
          </cell>
          <cell r="F60">
            <v>3471228586.7600002</v>
          </cell>
          <cell r="G60">
            <v>7171925.1100000003</v>
          </cell>
          <cell r="H60">
            <v>82165800.950000003</v>
          </cell>
          <cell r="I60">
            <v>47758888.700000003</v>
          </cell>
          <cell r="J60">
            <v>4656</v>
          </cell>
          <cell r="K60">
            <v>3194</v>
          </cell>
          <cell r="L60">
            <v>1853</v>
          </cell>
          <cell r="M60">
            <v>3</v>
          </cell>
          <cell r="N60">
            <v>7</v>
          </cell>
          <cell r="O60" t="str">
            <v>http://www.braslight.com.br</v>
          </cell>
        </row>
        <row r="61">
          <cell r="A61" t="str">
            <v>PREVIBAYER</v>
          </cell>
          <cell r="B61" t="str">
            <v>Previbayer - Sociedade de Previdência Privada</v>
          </cell>
          <cell r="C61" t="str">
            <v>52.041.084/0001-05</v>
          </cell>
          <cell r="D61" t="str">
            <v>SP</v>
          </cell>
          <cell r="E61" t="str">
            <v>Privado</v>
          </cell>
          <cell r="F61">
            <v>3409325667.1599998</v>
          </cell>
          <cell r="G61">
            <v>30719195.609999999</v>
          </cell>
          <cell r="H61">
            <v>31200735.18</v>
          </cell>
          <cell r="I61">
            <v>26815.79</v>
          </cell>
          <cell r="J61">
            <v>9223</v>
          </cell>
          <cell r="K61">
            <v>1493</v>
          </cell>
          <cell r="L61">
            <v>318</v>
          </cell>
          <cell r="M61">
            <v>4</v>
          </cell>
          <cell r="N61">
            <v>7</v>
          </cell>
          <cell r="O61" t="str">
            <v>http://www.previbayer.com.br</v>
          </cell>
        </row>
        <row r="62">
          <cell r="A62" t="str">
            <v>ITAUSAINDL</v>
          </cell>
          <cell r="B62" t="str">
            <v>FUNDACAO ITAUSA INDUSTRIAL</v>
          </cell>
          <cell r="C62" t="str">
            <v>00.366.402/0001-04</v>
          </cell>
          <cell r="D62" t="str">
            <v>SP</v>
          </cell>
          <cell r="E62" t="str">
            <v>Privado</v>
          </cell>
          <cell r="F62">
            <v>3387815957.4699998</v>
          </cell>
          <cell r="G62">
            <v>14887619.59</v>
          </cell>
          <cell r="H62">
            <v>25338449.509999998</v>
          </cell>
          <cell r="I62">
            <v>574804.41</v>
          </cell>
          <cell r="J62">
            <v>5480</v>
          </cell>
          <cell r="K62">
            <v>1237</v>
          </cell>
          <cell r="L62">
            <v>2</v>
          </cell>
          <cell r="M62">
            <v>2</v>
          </cell>
          <cell r="N62">
            <v>12</v>
          </cell>
          <cell r="O62" t="str">
            <v>WWW.FUNDITAUSAIND.COM.BR</v>
          </cell>
        </row>
        <row r="63">
          <cell r="A63" t="str">
            <v>VWPP</v>
          </cell>
          <cell r="B63" t="str">
            <v>Volkswagen Previdência Privada</v>
          </cell>
          <cell r="C63" t="str">
            <v>58.165.622/0001-50</v>
          </cell>
          <cell r="D63" t="str">
            <v>SP</v>
          </cell>
          <cell r="E63" t="str">
            <v>Privado</v>
          </cell>
          <cell r="F63">
            <v>3259578825.2600002</v>
          </cell>
          <cell r="G63">
            <v>24356752.170000002</v>
          </cell>
          <cell r="H63">
            <v>32178282.82</v>
          </cell>
          <cell r="I63">
            <v>0</v>
          </cell>
          <cell r="J63">
            <v>28555</v>
          </cell>
          <cell r="K63">
            <v>2389</v>
          </cell>
          <cell r="L63">
            <v>269</v>
          </cell>
          <cell r="M63">
            <v>2</v>
          </cell>
          <cell r="N63">
            <v>5</v>
          </cell>
          <cell r="O63" t="str">
            <v>https://www.vwpp.com.br/</v>
          </cell>
        </row>
        <row r="64">
          <cell r="A64" t="str">
            <v>PREVIRB</v>
          </cell>
          <cell r="B64" t="str">
            <v>Fundação de Previdência dos Servidores do Instituto de Resseguros do Brasil - Previrb</v>
          </cell>
          <cell r="C64" t="str">
            <v>29.959.574/0001-73</v>
          </cell>
          <cell r="D64" t="str">
            <v>RJ</v>
          </cell>
          <cell r="E64" t="str">
            <v>Privado</v>
          </cell>
          <cell r="F64">
            <v>2986031597.77</v>
          </cell>
          <cell r="G64">
            <v>4713301.4000000004</v>
          </cell>
          <cell r="H64">
            <v>41169166.18</v>
          </cell>
          <cell r="I64">
            <v>44895.5</v>
          </cell>
          <cell r="J64">
            <v>562</v>
          </cell>
          <cell r="K64">
            <v>1175</v>
          </cell>
          <cell r="L64">
            <v>289</v>
          </cell>
          <cell r="M64">
            <v>2</v>
          </cell>
          <cell r="N64">
            <v>4</v>
          </cell>
          <cell r="O64" t="str">
            <v>http://www.previrb.com.br</v>
          </cell>
        </row>
        <row r="65">
          <cell r="A65" t="str">
            <v>VIVA</v>
          </cell>
          <cell r="B65" t="str">
            <v>FUNDACAO VIVA DE PREVIDENCIA</v>
          </cell>
          <cell r="C65" t="str">
            <v>18.868.955/0001-20</v>
          </cell>
          <cell r="D65" t="str">
            <v>DF</v>
          </cell>
          <cell r="E65" t="str">
            <v>Instituidor</v>
          </cell>
          <cell r="F65">
            <v>2973076105.21</v>
          </cell>
          <cell r="G65">
            <v>7002194.4399999995</v>
          </cell>
          <cell r="H65">
            <v>70863774.50999999</v>
          </cell>
          <cell r="I65">
            <v>0</v>
          </cell>
          <cell r="J65">
            <v>48138</v>
          </cell>
          <cell r="K65">
            <v>9206</v>
          </cell>
          <cell r="L65">
            <v>825</v>
          </cell>
          <cell r="M65">
            <v>4</v>
          </cell>
          <cell r="N65">
            <v>14</v>
          </cell>
          <cell r="O65" t="str">
            <v>WWW.VIVAPREV.COM.BR</v>
          </cell>
        </row>
        <row r="66">
          <cell r="A66" t="str">
            <v>ICATUFMP</v>
          </cell>
          <cell r="B66" t="str">
            <v>Icatu Fundo Multipatrocinado</v>
          </cell>
          <cell r="C66" t="str">
            <v>01.129.017/0001-06</v>
          </cell>
          <cell r="D66" t="str">
            <v>RJ</v>
          </cell>
          <cell r="E66" t="str">
            <v>Privado</v>
          </cell>
          <cell r="F66">
            <v>2947927126.8099999</v>
          </cell>
          <cell r="G66">
            <v>33879319.740000002</v>
          </cell>
          <cell r="H66">
            <v>43259953.059999995</v>
          </cell>
          <cell r="I66">
            <v>386482.23</v>
          </cell>
          <cell r="J66">
            <v>34396</v>
          </cell>
          <cell r="K66">
            <v>1849</v>
          </cell>
          <cell r="L66">
            <v>395</v>
          </cell>
          <cell r="M66">
            <v>42</v>
          </cell>
          <cell r="N66">
            <v>91</v>
          </cell>
          <cell r="O66" t="str">
            <v>https://portal.icatuseguros.com.br/</v>
          </cell>
        </row>
        <row r="67">
          <cell r="A67" t="str">
            <v>FUSESC</v>
          </cell>
          <cell r="B67" t="str">
            <v>Fundação Codesc de Seguridade Social - Fusesc</v>
          </cell>
          <cell r="C67" t="str">
            <v>83.564.443/0001-32</v>
          </cell>
          <cell r="D67" t="str">
            <v>SC</v>
          </cell>
          <cell r="E67" t="str">
            <v>Público</v>
          </cell>
          <cell r="F67">
            <v>2875366783.6700001</v>
          </cell>
          <cell r="G67">
            <v>9522230.7699999996</v>
          </cell>
          <cell r="H67">
            <v>41295380.25</v>
          </cell>
          <cell r="I67">
            <v>6070991.5899999999</v>
          </cell>
          <cell r="J67">
            <v>1966</v>
          </cell>
          <cell r="K67">
            <v>4133</v>
          </cell>
          <cell r="L67">
            <v>764</v>
          </cell>
          <cell r="M67">
            <v>3</v>
          </cell>
          <cell r="N67">
            <v>6</v>
          </cell>
          <cell r="O67" t="str">
            <v>http://www.fusesc.com.br</v>
          </cell>
        </row>
        <row r="68">
          <cell r="A68" t="str">
            <v>SP-PREVCOM</v>
          </cell>
          <cell r="B68" t="str">
            <v>FUNDACAO DE PREVIDENCIA COMPLEMENTAR DO ESTADO DE SAO PAULO</v>
          </cell>
          <cell r="C68" t="str">
            <v>15.401.381/0001-98</v>
          </cell>
          <cell r="D68" t="str">
            <v>SP</v>
          </cell>
          <cell r="E68" t="str">
            <v>Público</v>
          </cell>
          <cell r="F68">
            <v>2841076048.0700002</v>
          </cell>
          <cell r="G68">
            <v>76140762.489999995</v>
          </cell>
          <cell r="H68">
            <v>11113068.25</v>
          </cell>
          <cell r="I68">
            <v>4762.2700000000004</v>
          </cell>
          <cell r="J68">
            <v>23837</v>
          </cell>
          <cell r="K68">
            <v>290</v>
          </cell>
          <cell r="L68">
            <v>11</v>
          </cell>
          <cell r="M68">
            <v>9</v>
          </cell>
          <cell r="N68">
            <v>34</v>
          </cell>
          <cell r="O68" t="str">
            <v>WWW.PREVCOM.COM.BR</v>
          </cell>
        </row>
        <row r="69">
          <cell r="A69" t="str">
            <v>SARAH PREVIDÊNCIA</v>
          </cell>
          <cell r="B69" t="str">
            <v>Sarah Previdência - Fundo de Pensão dos Empregados da Associação das Pioneiras Sociais</v>
          </cell>
          <cell r="C69" t="str">
            <v>45.395.628/0001-71</v>
          </cell>
          <cell r="D69" t="str">
            <v>DF</v>
          </cell>
          <cell r="E69" t="str">
            <v>Privado</v>
          </cell>
          <cell r="F69">
            <v>2781679420.4899998</v>
          </cell>
          <cell r="G69">
            <v>24606044.939999998</v>
          </cell>
          <cell r="H69">
            <v>16143044.16</v>
          </cell>
          <cell r="I69">
            <v>7449635.29</v>
          </cell>
          <cell r="J69">
            <v>3617</v>
          </cell>
          <cell r="K69">
            <v>630</v>
          </cell>
          <cell r="L69">
            <v>34</v>
          </cell>
          <cell r="M69">
            <v>0</v>
          </cell>
          <cell r="N69">
            <v>0</v>
          </cell>
          <cell r="O69" t="str">
            <v>http://www.sarah.br</v>
          </cell>
        </row>
        <row r="70">
          <cell r="A70" t="str">
            <v>CIBRIUS</v>
          </cell>
          <cell r="B70" t="str">
            <v>Cibrius – Instituto de Previdência Complementar</v>
          </cell>
          <cell r="C70" t="str">
            <v>00.531.590/0001-89</v>
          </cell>
          <cell r="D70" t="str">
            <v>DF</v>
          </cell>
          <cell r="E70" t="str">
            <v>Público</v>
          </cell>
          <cell r="F70">
            <v>2760949125.5900002</v>
          </cell>
          <cell r="G70">
            <v>11263164.720000001</v>
          </cell>
          <cell r="H70">
            <v>25944699.84</v>
          </cell>
          <cell r="I70">
            <v>861111.03</v>
          </cell>
          <cell r="J70">
            <v>2744</v>
          </cell>
          <cell r="K70">
            <v>1274</v>
          </cell>
          <cell r="L70">
            <v>544</v>
          </cell>
          <cell r="M70">
            <v>3</v>
          </cell>
          <cell r="N70">
            <v>2</v>
          </cell>
          <cell r="O70" t="str">
            <v>http://www.cibrius.com.br</v>
          </cell>
        </row>
        <row r="71">
          <cell r="A71" t="str">
            <v>MULTIPLA</v>
          </cell>
          <cell r="B71" t="str">
            <v>MULTIPLA - MULTIEMPRESAS DE PREVIDENCIA COMPLEMENTAR</v>
          </cell>
          <cell r="C71" t="str">
            <v>71.734.842/0001-15</v>
          </cell>
          <cell r="D71" t="str">
            <v>SP</v>
          </cell>
          <cell r="E71" t="str">
            <v>Privado</v>
          </cell>
          <cell r="F71">
            <v>2558480628.9699998</v>
          </cell>
          <cell r="G71">
            <v>20866492.640000001</v>
          </cell>
          <cell r="H71">
            <v>33695866.829999998</v>
          </cell>
          <cell r="I71">
            <v>1304492.8500000001</v>
          </cell>
          <cell r="J71">
            <v>21179</v>
          </cell>
          <cell r="K71">
            <v>958</v>
          </cell>
          <cell r="L71">
            <v>104</v>
          </cell>
          <cell r="M71">
            <v>4</v>
          </cell>
          <cell r="N71">
            <v>4</v>
          </cell>
          <cell r="O71" t="str">
            <v>MULTIPLAPREV.COM.BR</v>
          </cell>
        </row>
        <row r="72">
          <cell r="A72" t="str">
            <v>PREVDOW</v>
          </cell>
          <cell r="B72" t="str">
            <v>Prevdow Sociedade de Previdência Privada</v>
          </cell>
          <cell r="C72" t="str">
            <v>62.282.017/0001-36</v>
          </cell>
          <cell r="D72" t="str">
            <v>SP</v>
          </cell>
          <cell r="E72" t="str">
            <v>Privado</v>
          </cell>
          <cell r="F72">
            <v>2481334378.27</v>
          </cell>
          <cell r="G72">
            <v>13418864.9</v>
          </cell>
          <cell r="H72">
            <v>27914132.900000002</v>
          </cell>
          <cell r="I72">
            <v>656239.09</v>
          </cell>
          <cell r="J72">
            <v>3036</v>
          </cell>
          <cell r="K72">
            <v>780</v>
          </cell>
          <cell r="L72">
            <v>102</v>
          </cell>
          <cell r="M72">
            <v>1</v>
          </cell>
          <cell r="N72">
            <v>8</v>
          </cell>
          <cell r="O72" t="str">
            <v>https://www.prevdow.com.br</v>
          </cell>
        </row>
        <row r="73">
          <cell r="A73" t="str">
            <v>FUNPRESP-JUD</v>
          </cell>
          <cell r="B73" t="str">
            <v>Fundação de Previdência Complementar do Servidor Público Federal do Poder Judiciário - FUNPRESP-JUD</v>
          </cell>
          <cell r="C73" t="str">
            <v>18.465.825/0001-47</v>
          </cell>
          <cell r="D73" t="str">
            <v>DF</v>
          </cell>
          <cell r="E73" t="str">
            <v>Público</v>
          </cell>
          <cell r="F73">
            <v>2477465559.8299999</v>
          </cell>
          <cell r="G73">
            <v>150281050.13</v>
          </cell>
          <cell r="H73">
            <v>147897.21</v>
          </cell>
          <cell r="I73">
            <v>7031600.4199999999</v>
          </cell>
          <cell r="J73">
            <v>28611</v>
          </cell>
          <cell r="K73">
            <v>4</v>
          </cell>
          <cell r="L73">
            <v>18</v>
          </cell>
          <cell r="M73">
            <v>1</v>
          </cell>
          <cell r="N73">
            <v>99</v>
          </cell>
          <cell r="O73" t="str">
            <v>http://www.funprespjud.com.br/</v>
          </cell>
        </row>
        <row r="74">
          <cell r="A74" t="str">
            <v>ENERPREV</v>
          </cell>
          <cell r="B74" t="str">
            <v>Enerprev - Previdência Complementar do Grupo Energias do Brasil</v>
          </cell>
          <cell r="C74" t="str">
            <v>08.710.526/0001-77</v>
          </cell>
          <cell r="D74" t="str">
            <v>SP</v>
          </cell>
          <cell r="E74" t="str">
            <v>Privado</v>
          </cell>
          <cell r="F74">
            <v>2460445510.4099998</v>
          </cell>
          <cell r="G74">
            <v>12001857.91</v>
          </cell>
          <cell r="H74">
            <v>36211359.579999998</v>
          </cell>
          <cell r="I74">
            <v>84817.02</v>
          </cell>
          <cell r="J74">
            <v>2707</v>
          </cell>
          <cell r="K74">
            <v>2172</v>
          </cell>
          <cell r="L74">
            <v>417</v>
          </cell>
          <cell r="M74">
            <v>3</v>
          </cell>
          <cell r="N74">
            <v>24</v>
          </cell>
          <cell r="O74" t="str">
            <v>http://www.enerprev.com.br</v>
          </cell>
        </row>
        <row r="75">
          <cell r="A75" t="str">
            <v>INSTITUTO AMBEV</v>
          </cell>
          <cell r="B75" t="str">
            <v>Instituto Ambev de Previdência Privada</v>
          </cell>
          <cell r="C75" t="str">
            <v>30.487.912/0001-09</v>
          </cell>
          <cell r="D75" t="str">
            <v>SP</v>
          </cell>
          <cell r="E75" t="str">
            <v>Privado</v>
          </cell>
          <cell r="F75">
            <v>2348604170.8899999</v>
          </cell>
          <cell r="G75">
            <v>28628790.449999999</v>
          </cell>
          <cell r="H75">
            <v>31361055.669999998</v>
          </cell>
          <cell r="I75">
            <v>0</v>
          </cell>
          <cell r="J75">
            <v>9046</v>
          </cell>
          <cell r="K75">
            <v>676</v>
          </cell>
          <cell r="L75">
            <v>444</v>
          </cell>
          <cell r="M75">
            <v>2</v>
          </cell>
          <cell r="N75">
            <v>9</v>
          </cell>
          <cell r="O75" t="str">
            <v>http://iapp.com.br/pt-br/home/</v>
          </cell>
        </row>
        <row r="76">
          <cell r="A76" t="str">
            <v>BANDEPREV</v>
          </cell>
          <cell r="B76" t="str">
            <v>Bandeprev - Bandepe Previdência Social</v>
          </cell>
          <cell r="C76" t="str">
            <v>11.001.963/0001-26</v>
          </cell>
          <cell r="D76" t="str">
            <v>PE</v>
          </cell>
          <cell r="E76" t="str">
            <v>Privado</v>
          </cell>
          <cell r="F76">
            <v>2268615418.6199999</v>
          </cell>
          <cell r="G76">
            <v>2991068.69</v>
          </cell>
          <cell r="H76">
            <v>42307550.209999993</v>
          </cell>
          <cell r="I76">
            <v>45153552.380000003</v>
          </cell>
          <cell r="J76">
            <v>324</v>
          </cell>
          <cell r="K76">
            <v>1457</v>
          </cell>
          <cell r="L76">
            <v>442</v>
          </cell>
          <cell r="M76">
            <v>3</v>
          </cell>
          <cell r="N76">
            <v>3</v>
          </cell>
          <cell r="O76" t="str">
            <v>http://www.bandeprev.com.br</v>
          </cell>
        </row>
        <row r="77">
          <cell r="A77" t="str">
            <v>JOHNSON</v>
          </cell>
          <cell r="B77" t="str">
            <v>JOHNSON &amp; JOHNSON SOCIEDADE PREVIDENCIARIA</v>
          </cell>
          <cell r="C77" t="str">
            <v>54.065.776/0001-19</v>
          </cell>
          <cell r="D77" t="str">
            <v>SP</v>
          </cell>
          <cell r="E77" t="str">
            <v>Privado</v>
          </cell>
          <cell r="F77">
            <v>2267098894.27</v>
          </cell>
          <cell r="G77">
            <v>1386881.97</v>
          </cell>
          <cell r="H77">
            <v>25797873.440000001</v>
          </cell>
          <cell r="I77">
            <v>1871794.89</v>
          </cell>
          <cell r="J77">
            <v>8419</v>
          </cell>
          <cell r="K77">
            <v>1023</v>
          </cell>
          <cell r="L77">
            <v>148</v>
          </cell>
          <cell r="M77">
            <v>1</v>
          </cell>
          <cell r="N77">
            <v>8</v>
          </cell>
          <cell r="O77" t="str">
            <v>WWW.PORTALPREV.COM.BR/JOHNSON/JOHNSON</v>
          </cell>
        </row>
        <row r="78">
          <cell r="A78" t="str">
            <v>PRECE</v>
          </cell>
          <cell r="B78" t="str">
            <v>Prece - Previdência Complementar</v>
          </cell>
          <cell r="C78" t="str">
            <v>30.030.696/0001-60</v>
          </cell>
          <cell r="D78" t="str">
            <v>RJ</v>
          </cell>
          <cell r="E78" t="str">
            <v>Público</v>
          </cell>
          <cell r="F78">
            <v>2230834030.9200001</v>
          </cell>
          <cell r="G78">
            <v>15617236.140000001</v>
          </cell>
          <cell r="H78">
            <v>57999909.969999999</v>
          </cell>
          <cell r="I78">
            <v>1304658.99</v>
          </cell>
          <cell r="J78">
            <v>1455</v>
          </cell>
          <cell r="K78">
            <v>3110</v>
          </cell>
          <cell r="L78">
            <v>3469</v>
          </cell>
          <cell r="M78">
            <v>5</v>
          </cell>
          <cell r="N78">
            <v>3</v>
          </cell>
          <cell r="O78" t="str">
            <v>http://www.prece.com.br</v>
          </cell>
        </row>
        <row r="79">
          <cell r="A79" t="str">
            <v>SICOOB PREVI</v>
          </cell>
          <cell r="B79" t="str">
            <v>Fundação SICOOB de Previdência Privada</v>
          </cell>
          <cell r="C79" t="str">
            <v>08.345.482/0001-23</v>
          </cell>
          <cell r="D79" t="str">
            <v>DF</v>
          </cell>
          <cell r="E79" t="str">
            <v>Privado</v>
          </cell>
          <cell r="F79">
            <v>2211271354.5</v>
          </cell>
          <cell r="G79">
            <v>80274621.530000001</v>
          </cell>
          <cell r="H79">
            <v>2273189.61</v>
          </cell>
          <cell r="I79">
            <v>5844.69</v>
          </cell>
          <cell r="J79">
            <v>202789</v>
          </cell>
          <cell r="K79">
            <v>98</v>
          </cell>
          <cell r="L79">
            <v>70</v>
          </cell>
          <cell r="M79">
            <v>2</v>
          </cell>
          <cell r="N79">
            <v>10</v>
          </cell>
          <cell r="O79" t="str">
            <v>http://www.sicoobprevi.com.br</v>
          </cell>
        </row>
        <row r="80">
          <cell r="A80" t="str">
            <v>BANESES</v>
          </cell>
          <cell r="B80" t="str">
            <v>Fundação Banestes de Seguridade Social - Baneses</v>
          </cell>
          <cell r="C80" t="str">
            <v>28.165.132/0001-92</v>
          </cell>
          <cell r="D80" t="str">
            <v>ES</v>
          </cell>
          <cell r="E80" t="str">
            <v>Público</v>
          </cell>
          <cell r="F80">
            <v>2193732079.1399999</v>
          </cell>
          <cell r="G80">
            <v>10465137.6</v>
          </cell>
          <cell r="H80">
            <v>39916240.289999999</v>
          </cell>
          <cell r="I80">
            <v>115266709.45</v>
          </cell>
          <cell r="J80">
            <v>1911</v>
          </cell>
          <cell r="K80">
            <v>2190</v>
          </cell>
          <cell r="L80">
            <v>347</v>
          </cell>
          <cell r="M80">
            <v>2</v>
          </cell>
          <cell r="N80">
            <v>6</v>
          </cell>
          <cell r="O80" t="str">
            <v>http://www.baneses.com.br</v>
          </cell>
        </row>
        <row r="81">
          <cell r="A81" t="str">
            <v>FUNDACAO CORSAN</v>
          </cell>
          <cell r="B81" t="str">
            <v>FUNDACAO CORSAN DOS FUNCIONARIOS DA COMPANHIA RIOGRANDENSE DE SANEAMENTO CORSAN</v>
          </cell>
          <cell r="C81" t="str">
            <v>89.176.911/0001-88</v>
          </cell>
          <cell r="D81" t="str">
            <v>RS</v>
          </cell>
          <cell r="E81" t="str">
            <v>Público</v>
          </cell>
          <cell r="F81">
            <v>2193288024.1799998</v>
          </cell>
          <cell r="G81">
            <v>33281279.830000002</v>
          </cell>
          <cell r="H81">
            <v>59128197.969999999</v>
          </cell>
          <cell r="I81">
            <v>974528.94</v>
          </cell>
          <cell r="J81">
            <v>4137</v>
          </cell>
          <cell r="K81">
            <v>2823</v>
          </cell>
          <cell r="L81">
            <v>1394</v>
          </cell>
          <cell r="M81">
            <v>1</v>
          </cell>
          <cell r="N81">
            <v>2</v>
          </cell>
          <cell r="O81" t="str">
            <v>WWW.FUNCORSAN.COM.BR</v>
          </cell>
        </row>
        <row r="82">
          <cell r="A82" t="str">
            <v>EQTPREV</v>
          </cell>
          <cell r="B82" t="str">
            <v>EQTPREV - Equatorial Energia Fundação de Previdência</v>
          </cell>
          <cell r="C82" t="str">
            <v>07.009.152/0001-02</v>
          </cell>
          <cell r="D82" t="str">
            <v>MA</v>
          </cell>
          <cell r="E82" t="str">
            <v>Privado</v>
          </cell>
          <cell r="F82">
            <v>2136769830.8399999</v>
          </cell>
          <cell r="G82">
            <v>5990100.9100000001</v>
          </cell>
          <cell r="H82">
            <v>32426975.620000001</v>
          </cell>
          <cell r="I82">
            <v>3867787.87</v>
          </cell>
          <cell r="J82">
            <v>3007</v>
          </cell>
          <cell r="K82">
            <v>2743</v>
          </cell>
          <cell r="L82">
            <v>1152</v>
          </cell>
          <cell r="M82">
            <v>9</v>
          </cell>
          <cell r="N82">
            <v>9</v>
          </cell>
          <cell r="O82" t="str">
            <v>http://www.fascemar.org.br</v>
          </cell>
        </row>
        <row r="83">
          <cell r="A83" t="str">
            <v>GEBSA-PREV</v>
          </cell>
          <cell r="B83" t="str">
            <v>Gebsa-Prev Sociedade de Previdência Privada</v>
          </cell>
          <cell r="C83" t="str">
            <v>73.995.870/0001-11</v>
          </cell>
          <cell r="D83" t="str">
            <v>SP</v>
          </cell>
          <cell r="E83" t="str">
            <v>Privado</v>
          </cell>
          <cell r="F83">
            <v>2068895416.45</v>
          </cell>
          <cell r="G83">
            <v>20804674.620000001</v>
          </cell>
          <cell r="H83">
            <v>14915310.290000001</v>
          </cell>
          <cell r="I83">
            <v>3867469.6</v>
          </cell>
          <cell r="J83">
            <v>8777</v>
          </cell>
          <cell r="K83">
            <v>692</v>
          </cell>
          <cell r="L83">
            <v>39</v>
          </cell>
          <cell r="M83">
            <v>3</v>
          </cell>
          <cell r="N83">
            <v>16</v>
          </cell>
          <cell r="O83" t="str">
            <v>http://www.gebsaprev.org.br</v>
          </cell>
        </row>
        <row r="84">
          <cell r="A84" t="str">
            <v>FUSAN</v>
          </cell>
          <cell r="B84" t="str">
            <v>Fundação Sanepar de Previdência e Assistência Social</v>
          </cell>
          <cell r="C84" t="str">
            <v>75.992.438/0001-00</v>
          </cell>
          <cell r="D84" t="str">
            <v>PR</v>
          </cell>
          <cell r="E84" t="str">
            <v>Público</v>
          </cell>
          <cell r="F84">
            <v>2058528314.0799999</v>
          </cell>
          <cell r="G84">
            <v>20411803.159999996</v>
          </cell>
          <cell r="H84">
            <v>29079141.800000001</v>
          </cell>
          <cell r="I84">
            <v>3503261.1</v>
          </cell>
          <cell r="J84">
            <v>6965</v>
          </cell>
          <cell r="K84">
            <v>2170</v>
          </cell>
          <cell r="L84">
            <v>971</v>
          </cell>
          <cell r="M84">
            <v>3</v>
          </cell>
          <cell r="N84">
            <v>29</v>
          </cell>
          <cell r="O84" t="str">
            <v>http://www.fundacaosanepar.com.br</v>
          </cell>
        </row>
        <row r="85">
          <cell r="A85" t="str">
            <v>FIPECQ</v>
          </cell>
          <cell r="B85" t="str">
            <v>Fundação de Previdência Complementar dos Empregados ou Servidores da FINEP, do IPEA, do CNPQ, INPE e do INPA - Fipecq</v>
          </cell>
          <cell r="C85" t="str">
            <v>00.529.958/0001-74</v>
          </cell>
          <cell r="D85" t="str">
            <v>DF</v>
          </cell>
          <cell r="E85" t="str">
            <v>Público</v>
          </cell>
          <cell r="F85">
            <v>1999837396.47</v>
          </cell>
          <cell r="G85">
            <v>6178757.9000000004</v>
          </cell>
          <cell r="H85">
            <v>19071813.699999999</v>
          </cell>
          <cell r="I85">
            <v>840361.48</v>
          </cell>
          <cell r="J85">
            <v>11658</v>
          </cell>
          <cell r="K85">
            <v>360</v>
          </cell>
          <cell r="L85">
            <v>121</v>
          </cell>
          <cell r="M85">
            <v>3</v>
          </cell>
          <cell r="N85">
            <v>19</v>
          </cell>
          <cell r="O85" t="str">
            <v>http://www.fipecq.org.br</v>
          </cell>
        </row>
        <row r="86">
          <cell r="A86" t="str">
            <v>MULTICOOP</v>
          </cell>
          <cell r="B86" t="str">
            <v>Multicoop Fundo de Pensão Multipatrocinado</v>
          </cell>
          <cell r="C86" t="str">
            <v>17.480.374/0001-54</v>
          </cell>
          <cell r="D86" t="str">
            <v>SP</v>
          </cell>
          <cell r="E86" t="str">
            <v>Privado</v>
          </cell>
          <cell r="F86">
            <v>1987882991.02</v>
          </cell>
          <cell r="G86">
            <v>106791981.61</v>
          </cell>
          <cell r="H86">
            <v>5559144.1499999994</v>
          </cell>
          <cell r="I86">
            <v>2440693.35</v>
          </cell>
          <cell r="J86">
            <v>9117</v>
          </cell>
          <cell r="K86">
            <v>74</v>
          </cell>
          <cell r="L86">
            <v>16</v>
          </cell>
          <cell r="M86">
            <v>5</v>
          </cell>
          <cell r="N86">
            <v>48</v>
          </cell>
          <cell r="O86" t="str">
            <v>https://www.portalprev.com.br/unimed/unimed</v>
          </cell>
        </row>
        <row r="87">
          <cell r="A87" t="str">
            <v>PREVI-SIEMENS</v>
          </cell>
          <cell r="B87" t="str">
            <v>Previ-Siemens Sociedade de Previdência Privada</v>
          </cell>
          <cell r="C87" t="str">
            <v>60.540.440/0001-63</v>
          </cell>
          <cell r="D87" t="str">
            <v>SP</v>
          </cell>
          <cell r="E87" t="str">
            <v>Privado</v>
          </cell>
          <cell r="F87">
            <v>1956478125.3199999</v>
          </cell>
          <cell r="G87">
            <v>15527918.129999999</v>
          </cell>
          <cell r="H87">
            <v>18775116.020000003</v>
          </cell>
          <cell r="I87">
            <v>183399.69</v>
          </cell>
          <cell r="J87">
            <v>7217</v>
          </cell>
          <cell r="K87">
            <v>1400</v>
          </cell>
          <cell r="L87">
            <v>200</v>
          </cell>
          <cell r="M87">
            <v>3</v>
          </cell>
          <cell r="N87">
            <v>12</v>
          </cell>
          <cell r="O87" t="str">
            <v>http://www.previsiemens.com.br</v>
          </cell>
        </row>
        <row r="88">
          <cell r="A88" t="str">
            <v>PREVDATA</v>
          </cell>
          <cell r="B88" t="str">
            <v>Sociedade de Previdência Complementar da Dataprev - Prevdata</v>
          </cell>
          <cell r="C88" t="str">
            <v>30.258.057/0001-56</v>
          </cell>
          <cell r="D88" t="str">
            <v>RJ</v>
          </cell>
          <cell r="E88" t="str">
            <v>Público</v>
          </cell>
          <cell r="F88">
            <v>1920792614.0799999</v>
          </cell>
          <cell r="G88">
            <v>19967203.34</v>
          </cell>
          <cell r="H88">
            <v>24923172.670000002</v>
          </cell>
          <cell r="I88">
            <v>149781.79999999999</v>
          </cell>
          <cell r="J88">
            <v>2898</v>
          </cell>
          <cell r="K88">
            <v>1463</v>
          </cell>
          <cell r="L88">
            <v>475</v>
          </cell>
          <cell r="M88">
            <v>2</v>
          </cell>
          <cell r="N88">
            <v>2</v>
          </cell>
          <cell r="O88" t="str">
            <v>http://www.prevdata.org.br</v>
          </cell>
        </row>
        <row r="89">
          <cell r="A89" t="str">
            <v>FUNSEJEM</v>
          </cell>
          <cell r="B89" t="str">
            <v>Fundação Sen José Ermírio de Moraes - FUNSEJEM</v>
          </cell>
          <cell r="C89" t="str">
            <v>74.060.534/0001-40</v>
          </cell>
          <cell r="D89" t="str">
            <v>SP</v>
          </cell>
          <cell r="E89" t="str">
            <v>Privado</v>
          </cell>
          <cell r="F89">
            <v>1920318716.99</v>
          </cell>
          <cell r="G89">
            <v>20756672.299999997</v>
          </cell>
          <cell r="H89">
            <v>13468081.770000001</v>
          </cell>
          <cell r="I89">
            <v>3295193.6</v>
          </cell>
          <cell r="J89">
            <v>17170</v>
          </cell>
          <cell r="K89">
            <v>810</v>
          </cell>
          <cell r="L89">
            <v>42</v>
          </cell>
          <cell r="M89">
            <v>2</v>
          </cell>
          <cell r="N89">
            <v>24</v>
          </cell>
          <cell r="O89" t="str">
            <v>http://www.funsejem.org.br</v>
          </cell>
        </row>
        <row r="90">
          <cell r="A90" t="str">
            <v>WEG</v>
          </cell>
          <cell r="B90" t="str">
            <v>WEG SEGURIDADE SOCIAL</v>
          </cell>
          <cell r="C90" t="str">
            <v>79.378.063/0001-36</v>
          </cell>
          <cell r="D90" t="str">
            <v>SC</v>
          </cell>
          <cell r="E90" t="str">
            <v>Privado</v>
          </cell>
          <cell r="F90">
            <v>1870709777.72</v>
          </cell>
          <cell r="G90">
            <v>32639375.200000003</v>
          </cell>
          <cell r="H90">
            <v>14483956.290000001</v>
          </cell>
          <cell r="I90">
            <v>0</v>
          </cell>
          <cell r="J90">
            <v>23724</v>
          </cell>
          <cell r="K90">
            <v>716</v>
          </cell>
          <cell r="L90">
            <v>77</v>
          </cell>
          <cell r="M90">
            <v>1</v>
          </cell>
          <cell r="N90">
            <v>19</v>
          </cell>
          <cell r="O90" t="str">
            <v>WWW.WEGSEGURIDADE.COM.BR</v>
          </cell>
        </row>
        <row r="91">
          <cell r="A91" t="str">
            <v>ENERGISAPREV</v>
          </cell>
          <cell r="B91" t="str">
            <v>ENERGISAPREV - Fundação Energisa de Previdência</v>
          </cell>
          <cell r="C91" t="str">
            <v>06.056.449/0001-58</v>
          </cell>
          <cell r="D91" t="str">
            <v>SP</v>
          </cell>
          <cell r="E91" t="str">
            <v>Privado</v>
          </cell>
          <cell r="F91">
            <v>1865018779.8499999</v>
          </cell>
          <cell r="G91">
            <v>19738133.219999999</v>
          </cell>
          <cell r="H91">
            <v>39113430.829999998</v>
          </cell>
          <cell r="I91">
            <v>48423.74</v>
          </cell>
          <cell r="J91">
            <v>10567</v>
          </cell>
          <cell r="K91">
            <v>2051</v>
          </cell>
          <cell r="L91">
            <v>943</v>
          </cell>
          <cell r="M91">
            <v>18</v>
          </cell>
          <cell r="N91">
            <v>33</v>
          </cell>
          <cell r="O91" t="str">
            <v>http://www.energisaprev.com.br/</v>
          </cell>
        </row>
        <row r="92">
          <cell r="A92" t="str">
            <v>FASC</v>
          </cell>
          <cell r="B92" t="str">
            <v>Fundação Albino Souza Cruz</v>
          </cell>
          <cell r="C92" t="str">
            <v>31.933.799/0001-00</v>
          </cell>
          <cell r="D92" t="str">
            <v>SP</v>
          </cell>
          <cell r="E92" t="str">
            <v>Privado</v>
          </cell>
          <cell r="F92">
            <v>1857273067.6700001</v>
          </cell>
          <cell r="G92">
            <v>10202327.859999999</v>
          </cell>
          <cell r="H92">
            <v>28261906.760000002</v>
          </cell>
          <cell r="I92">
            <v>3422634.49</v>
          </cell>
          <cell r="J92">
            <v>4291</v>
          </cell>
          <cell r="K92">
            <v>780</v>
          </cell>
          <cell r="L92">
            <v>198</v>
          </cell>
          <cell r="M92">
            <v>2</v>
          </cell>
          <cell r="N92">
            <v>3</v>
          </cell>
          <cell r="O92" t="str">
            <v>http://www.fascprev.com.br</v>
          </cell>
        </row>
        <row r="93">
          <cell r="A93" t="str">
            <v>BASF PC</v>
          </cell>
          <cell r="B93" t="str">
            <v>BASF SOCIEDADE DE PREVIDENCIA COMPLEMENTAR</v>
          </cell>
          <cell r="C93" t="str">
            <v>56.995.624/0001-40</v>
          </cell>
          <cell r="D93" t="str">
            <v>SP</v>
          </cell>
          <cell r="E93" t="str">
            <v>Privado</v>
          </cell>
          <cell r="F93">
            <v>1849219006.3399999</v>
          </cell>
          <cell r="G93">
            <v>21069831.399999999</v>
          </cell>
          <cell r="H93">
            <v>19567373.879999999</v>
          </cell>
          <cell r="I93">
            <v>1288017.3600000001</v>
          </cell>
          <cell r="J93">
            <v>4215</v>
          </cell>
          <cell r="K93">
            <v>543</v>
          </cell>
          <cell r="L93">
            <v>94</v>
          </cell>
          <cell r="M93">
            <v>1</v>
          </cell>
          <cell r="N93">
            <v>8</v>
          </cell>
          <cell r="O93" t="str">
            <v>WWW.BASF.COM/BR/PT/COMPANY/BASF-SOCIEDADE-DE-PREVIDENCIA-COMPLEMENTAR.HTML</v>
          </cell>
        </row>
        <row r="94">
          <cell r="A94" t="str">
            <v>FUNDAÇÃO PROMON</v>
          </cell>
          <cell r="B94" t="str">
            <v>Fundação Promon de Previdência Social</v>
          </cell>
          <cell r="C94" t="str">
            <v>47.415.773/0001-00</v>
          </cell>
          <cell r="D94" t="str">
            <v>SP</v>
          </cell>
          <cell r="E94" t="str">
            <v>Privado</v>
          </cell>
          <cell r="F94">
            <v>1816701351.03</v>
          </cell>
          <cell r="G94">
            <v>3542995.41</v>
          </cell>
          <cell r="H94">
            <v>31876249.989999998</v>
          </cell>
          <cell r="I94">
            <v>179569.08</v>
          </cell>
          <cell r="J94">
            <v>1593</v>
          </cell>
          <cell r="K94">
            <v>591</v>
          </cell>
          <cell r="L94">
            <v>166</v>
          </cell>
          <cell r="M94">
            <v>2</v>
          </cell>
          <cell r="N94">
            <v>8</v>
          </cell>
          <cell r="O94" t="str">
            <v>WWW.FUNDACAOPROMON.COM.BR</v>
          </cell>
        </row>
        <row r="95">
          <cell r="A95" t="str">
            <v>PREVI-ERICSSON</v>
          </cell>
          <cell r="B95" t="str">
            <v>PREVI-ERICSSON-SOCIEDADE DE PREVIDENCIA PRIVADA</v>
          </cell>
          <cell r="C95" t="str">
            <v>67.142.521/0001-54</v>
          </cell>
          <cell r="D95" t="str">
            <v>SP</v>
          </cell>
          <cell r="E95" t="str">
            <v>Privado</v>
          </cell>
          <cell r="F95">
            <v>1803054848.5</v>
          </cell>
          <cell r="G95">
            <v>6746268.6799999997</v>
          </cell>
          <cell r="H95">
            <v>15836198.09</v>
          </cell>
          <cell r="I95">
            <v>206716.13</v>
          </cell>
          <cell r="J95">
            <v>2705</v>
          </cell>
          <cell r="K95">
            <v>703</v>
          </cell>
          <cell r="L95">
            <v>95</v>
          </cell>
          <cell r="M95">
            <v>3</v>
          </cell>
          <cell r="N95">
            <v>5</v>
          </cell>
          <cell r="O95" t="str">
            <v>WWW.PREVIERICSSON.COM.BR</v>
          </cell>
        </row>
        <row r="96">
          <cell r="A96" t="str">
            <v>PREVIG</v>
          </cell>
          <cell r="B96" t="str">
            <v>PREVIG - Sociedade de Previdência Complementar</v>
          </cell>
          <cell r="C96" t="str">
            <v>05.341.008/0001-35</v>
          </cell>
          <cell r="D96" t="str">
            <v>SC</v>
          </cell>
          <cell r="E96" t="str">
            <v>Privado</v>
          </cell>
          <cell r="F96">
            <v>1766722789.72</v>
          </cell>
          <cell r="G96">
            <v>15173132.27</v>
          </cell>
          <cell r="H96">
            <v>22613695.18</v>
          </cell>
          <cell r="I96">
            <v>0</v>
          </cell>
          <cell r="J96">
            <v>2684</v>
          </cell>
          <cell r="K96">
            <v>874</v>
          </cell>
          <cell r="L96">
            <v>114</v>
          </cell>
          <cell r="M96">
            <v>2</v>
          </cell>
          <cell r="N96">
            <v>9</v>
          </cell>
          <cell r="O96" t="str">
            <v>http://www.previg.org.br</v>
          </cell>
        </row>
        <row r="97">
          <cell r="A97" t="str">
            <v>PREVISC</v>
          </cell>
          <cell r="B97" t="str">
            <v>Sociedade de Previdência Complementar do Sistema Federação das Indústrias do Estado de Santa Catarina</v>
          </cell>
          <cell r="C97" t="str">
            <v>80.150.857/0001-27</v>
          </cell>
          <cell r="D97" t="str">
            <v>SC</v>
          </cell>
          <cell r="E97" t="str">
            <v>Privado</v>
          </cell>
          <cell r="F97">
            <v>1761980803.73</v>
          </cell>
          <cell r="G97">
            <v>20295257.640000001</v>
          </cell>
          <cell r="H97">
            <v>22174830.329999998</v>
          </cell>
          <cell r="I97">
            <v>0</v>
          </cell>
          <cell r="J97">
            <v>18095</v>
          </cell>
          <cell r="K97">
            <v>1412</v>
          </cell>
          <cell r="L97">
            <v>206</v>
          </cell>
          <cell r="M97">
            <v>18</v>
          </cell>
          <cell r="N97">
            <v>48</v>
          </cell>
          <cell r="O97" t="str">
            <v>http://www.previsc.com.br</v>
          </cell>
        </row>
        <row r="98">
          <cell r="A98" t="str">
            <v>CARGILLPREV</v>
          </cell>
          <cell r="B98" t="str">
            <v>Cargillprev Sociedade de Previdência Complementar</v>
          </cell>
          <cell r="C98" t="str">
            <v>58.926.825/0001-11</v>
          </cell>
          <cell r="D98" t="str">
            <v>SP</v>
          </cell>
          <cell r="E98" t="str">
            <v>Privado</v>
          </cell>
          <cell r="F98">
            <v>1695888883.8199999</v>
          </cell>
          <cell r="G98">
            <v>22450890.920000002</v>
          </cell>
          <cell r="H98">
            <v>17088987.770000003</v>
          </cell>
          <cell r="I98">
            <v>91987.71</v>
          </cell>
          <cell r="J98">
            <v>6962</v>
          </cell>
          <cell r="K98">
            <v>360</v>
          </cell>
          <cell r="L98">
            <v>36</v>
          </cell>
          <cell r="M98">
            <v>3</v>
          </cell>
          <cell r="N98">
            <v>16</v>
          </cell>
          <cell r="O98" t="str">
            <v>http://www.cargillprev.com.br</v>
          </cell>
        </row>
        <row r="99">
          <cell r="A99" t="str">
            <v>ACEPREV</v>
          </cell>
          <cell r="B99" t="str">
            <v>Acesita Previdência Privada</v>
          </cell>
          <cell r="C99" t="str">
            <v>00.529.828/0001-31</v>
          </cell>
          <cell r="D99" t="str">
            <v>MG</v>
          </cell>
          <cell r="E99" t="str">
            <v>Privado</v>
          </cell>
          <cell r="F99">
            <v>1649763689.3099999</v>
          </cell>
          <cell r="G99">
            <v>6412803.5199999996</v>
          </cell>
          <cell r="H99">
            <v>19199274.849999998</v>
          </cell>
          <cell r="I99">
            <v>61103654.100000001</v>
          </cell>
          <cell r="J99">
            <v>4190</v>
          </cell>
          <cell r="K99">
            <v>1640</v>
          </cell>
          <cell r="L99">
            <v>273</v>
          </cell>
          <cell r="M99">
            <v>1</v>
          </cell>
          <cell r="N99">
            <v>2</v>
          </cell>
          <cell r="O99" t="str">
            <v>http://www.aceprev.com.br</v>
          </cell>
        </row>
        <row r="100">
          <cell r="A100" t="str">
            <v>PORTUS</v>
          </cell>
          <cell r="B100" t="str">
            <v>Portus Instituto de Seguridade Social</v>
          </cell>
          <cell r="C100" t="str">
            <v>29.994.266/0001-89</v>
          </cell>
          <cell r="D100" t="str">
            <v>RJ</v>
          </cell>
          <cell r="E100" t="str">
            <v>Público</v>
          </cell>
          <cell r="F100">
            <v>1648786517.3499999</v>
          </cell>
          <cell r="G100">
            <v>31753009.579999998</v>
          </cell>
          <cell r="H100">
            <v>60882219.789999999</v>
          </cell>
          <cell r="I100">
            <v>5362608.8600000003</v>
          </cell>
          <cell r="J100">
            <v>664</v>
          </cell>
          <cell r="K100">
            <v>4302</v>
          </cell>
          <cell r="L100">
            <v>3724</v>
          </cell>
          <cell r="M100">
            <v>6</v>
          </cell>
          <cell r="N100">
            <v>13</v>
          </cell>
          <cell r="O100" t="str">
            <v>http://www.portusinstituto.com.br</v>
          </cell>
        </row>
        <row r="101">
          <cell r="A101" t="str">
            <v>SYNGENTA PREVI</v>
          </cell>
          <cell r="B101" t="str">
            <v>Syngenta Previ - Sociedade de Previdência Privada</v>
          </cell>
          <cell r="C101" t="str">
            <v>58.494.329/0001-36</v>
          </cell>
          <cell r="D101" t="str">
            <v>SP</v>
          </cell>
          <cell r="E101" t="str">
            <v>Privado</v>
          </cell>
          <cell r="F101">
            <v>1608365539.54</v>
          </cell>
          <cell r="G101">
            <v>27102129.25</v>
          </cell>
          <cell r="H101">
            <v>9782746.4199999999</v>
          </cell>
          <cell r="I101">
            <v>0</v>
          </cell>
          <cell r="J101">
            <v>4262</v>
          </cell>
          <cell r="K101">
            <v>324</v>
          </cell>
          <cell r="L101">
            <v>42</v>
          </cell>
          <cell r="M101">
            <v>1</v>
          </cell>
          <cell r="N101">
            <v>2</v>
          </cell>
          <cell r="O101" t="str">
            <v>http://www.syngentaprevi.com.br</v>
          </cell>
        </row>
        <row r="102">
          <cell r="A102" t="str">
            <v>VALUE PREV</v>
          </cell>
          <cell r="B102" t="str">
            <v>Value Prev Sociedade Previdenciária</v>
          </cell>
          <cell r="C102" t="str">
            <v>01.541.775/0001-37</v>
          </cell>
          <cell r="D102" t="str">
            <v>SP</v>
          </cell>
          <cell r="E102" t="str">
            <v>Privado</v>
          </cell>
          <cell r="F102">
            <v>1606738006.3599999</v>
          </cell>
          <cell r="G102">
            <v>7806613.8599999994</v>
          </cell>
          <cell r="H102">
            <v>12402468.140000001</v>
          </cell>
          <cell r="I102">
            <v>0</v>
          </cell>
          <cell r="J102">
            <v>2671</v>
          </cell>
          <cell r="K102">
            <v>475</v>
          </cell>
          <cell r="L102">
            <v>21</v>
          </cell>
          <cell r="M102">
            <v>3</v>
          </cell>
          <cell r="N102">
            <v>8</v>
          </cell>
          <cell r="O102" t="str">
            <v>http://www.hpprev.com.br</v>
          </cell>
        </row>
        <row r="103">
          <cell r="A103" t="str">
            <v>PRHOSPER</v>
          </cell>
          <cell r="B103" t="str">
            <v>Prhosper - Previdência Rhodia</v>
          </cell>
          <cell r="C103" t="str">
            <v>43.226.455/0001-32</v>
          </cell>
          <cell r="D103" t="str">
            <v>SP</v>
          </cell>
          <cell r="E103" t="str">
            <v>Privado</v>
          </cell>
          <cell r="F103">
            <v>1594887746.2</v>
          </cell>
          <cell r="G103">
            <v>6739693.7000000002</v>
          </cell>
          <cell r="H103">
            <v>24653687.77</v>
          </cell>
          <cell r="I103">
            <v>1371439.1</v>
          </cell>
          <cell r="J103">
            <v>2049</v>
          </cell>
          <cell r="K103">
            <v>1060</v>
          </cell>
          <cell r="L103">
            <v>440</v>
          </cell>
          <cell r="M103">
            <v>3</v>
          </cell>
          <cell r="N103">
            <v>3</v>
          </cell>
          <cell r="O103" t="str">
            <v>http://www.prhosper.com.br</v>
          </cell>
        </row>
        <row r="104">
          <cell r="A104" t="str">
            <v>PREVUNIAO</v>
          </cell>
          <cell r="B104" t="str">
            <v>PREVUNIAO SOCIEDADE DE PREVIDENCIA PRIVADA</v>
          </cell>
          <cell r="C104" t="str">
            <v>30.715.122/0001-25</v>
          </cell>
          <cell r="D104" t="str">
            <v>RJ</v>
          </cell>
          <cell r="E104" t="str">
            <v>Privado</v>
          </cell>
          <cell r="F104">
            <v>1576232070.0699999</v>
          </cell>
          <cell r="G104">
            <v>8088266.5</v>
          </cell>
          <cell r="H104">
            <v>25018027.23</v>
          </cell>
          <cell r="I104">
            <v>87358.080000000002</v>
          </cell>
          <cell r="J104">
            <v>3899</v>
          </cell>
          <cell r="K104">
            <v>830</v>
          </cell>
          <cell r="L104">
            <v>315</v>
          </cell>
          <cell r="M104">
            <v>2</v>
          </cell>
          <cell r="N104">
            <v>9</v>
          </cell>
          <cell r="O104" t="str">
            <v>WWW.PREVUNIAO.COM.BR</v>
          </cell>
        </row>
        <row r="105">
          <cell r="A105" t="str">
            <v>FACEB</v>
          </cell>
          <cell r="B105" t="str">
            <v>Faceb - Fundação de Previdência dos Empregados da Ceb</v>
          </cell>
          <cell r="C105" t="str">
            <v>00.469.585/0001-93</v>
          </cell>
          <cell r="D105" t="str">
            <v>DF</v>
          </cell>
          <cell r="E105" t="str">
            <v>Público</v>
          </cell>
          <cell r="F105">
            <v>1570553393.9000001</v>
          </cell>
          <cell r="G105">
            <v>3469277.61</v>
          </cell>
          <cell r="H105">
            <v>36461948.549999997</v>
          </cell>
          <cell r="I105">
            <v>805720.22</v>
          </cell>
          <cell r="J105">
            <v>606</v>
          </cell>
          <cell r="K105">
            <v>1361</v>
          </cell>
          <cell r="L105">
            <v>436</v>
          </cell>
          <cell r="M105">
            <v>4</v>
          </cell>
          <cell r="N105">
            <v>2</v>
          </cell>
          <cell r="O105" t="str">
            <v>http://www.faceb.com.br</v>
          </cell>
        </row>
        <row r="106">
          <cell r="A106" t="str">
            <v>FAELCE</v>
          </cell>
          <cell r="B106" t="str">
            <v>Fundação Coelce de Seguridade Social - Faelce</v>
          </cell>
          <cell r="C106" t="str">
            <v>06.622.591/0001-15</v>
          </cell>
          <cell r="D106" t="str">
            <v>CE</v>
          </cell>
          <cell r="E106" t="str">
            <v>Privado</v>
          </cell>
          <cell r="F106">
            <v>1555318010</v>
          </cell>
          <cell r="G106">
            <v>4294776.9000000004</v>
          </cell>
          <cell r="H106">
            <v>28476610.920000002</v>
          </cell>
          <cell r="I106">
            <v>3897720.94</v>
          </cell>
          <cell r="J106">
            <v>896</v>
          </cell>
          <cell r="K106">
            <v>1644</v>
          </cell>
          <cell r="L106">
            <v>780</v>
          </cell>
          <cell r="M106">
            <v>2</v>
          </cell>
          <cell r="N106">
            <v>2</v>
          </cell>
          <cell r="O106" t="str">
            <v>http://www.faelce.com.br</v>
          </cell>
        </row>
        <row r="107">
          <cell r="A107" t="str">
            <v>BRASILETROS</v>
          </cell>
          <cell r="B107" t="str">
            <v>Fundação Ampla de Seguridade Social - Brasiletros</v>
          </cell>
          <cell r="C107" t="str">
            <v>28.518.991/0001-18</v>
          </cell>
          <cell r="D107" t="str">
            <v>RJ</v>
          </cell>
          <cell r="E107" t="str">
            <v>Privado</v>
          </cell>
          <cell r="F107">
            <v>1528921220.77</v>
          </cell>
          <cell r="G107">
            <v>5286174.5999999996</v>
          </cell>
          <cell r="H107">
            <v>31396761.579999998</v>
          </cell>
          <cell r="I107">
            <v>86595077.040000007</v>
          </cell>
          <cell r="J107">
            <v>1042</v>
          </cell>
          <cell r="K107">
            <v>1605</v>
          </cell>
          <cell r="L107">
            <v>830</v>
          </cell>
          <cell r="M107">
            <v>2</v>
          </cell>
          <cell r="N107">
            <v>3</v>
          </cell>
          <cell r="O107" t="str">
            <v>http://www.brasiletros.com.br</v>
          </cell>
        </row>
        <row r="108">
          <cell r="A108" t="str">
            <v>SAO BERNARDO</v>
          </cell>
          <cell r="B108" t="str">
            <v>SAO BERNARDO PREVIDENCIA PRIVADA</v>
          </cell>
          <cell r="C108" t="str">
            <v>43.763.127/0001-75</v>
          </cell>
          <cell r="D108" t="str">
            <v>SP</v>
          </cell>
          <cell r="E108" t="str">
            <v>Privado</v>
          </cell>
          <cell r="F108">
            <v>1508106282.74</v>
          </cell>
          <cell r="G108">
            <v>23389427.82</v>
          </cell>
          <cell r="H108">
            <v>13484501.43</v>
          </cell>
          <cell r="I108">
            <v>1494000.68</v>
          </cell>
          <cell r="J108">
            <v>10468</v>
          </cell>
          <cell r="K108">
            <v>1053</v>
          </cell>
          <cell r="L108">
            <v>270</v>
          </cell>
          <cell r="M108">
            <v>1</v>
          </cell>
          <cell r="N108">
            <v>15</v>
          </cell>
          <cell r="O108" t="str">
            <v>WWW.SAOBERNARDO.ORG.BR</v>
          </cell>
        </row>
        <row r="109">
          <cell r="A109" t="str">
            <v>IAJA</v>
          </cell>
          <cell r="B109" t="str">
            <v>Instituto Adventista de Jubilação e Assistência</v>
          </cell>
          <cell r="C109" t="str">
            <v>00.494.427/0001-93</v>
          </cell>
          <cell r="D109" t="str">
            <v>DF</v>
          </cell>
          <cell r="E109" t="str">
            <v>Privado</v>
          </cell>
          <cell r="F109">
            <v>1457136249.6700001</v>
          </cell>
          <cell r="G109">
            <v>22160922.34</v>
          </cell>
          <cell r="H109">
            <v>38208296.219999999</v>
          </cell>
          <cell r="I109">
            <v>111554.34</v>
          </cell>
          <cell r="J109">
            <v>8593</v>
          </cell>
          <cell r="K109">
            <v>1553</v>
          </cell>
          <cell r="L109">
            <v>231</v>
          </cell>
          <cell r="M109">
            <v>3</v>
          </cell>
          <cell r="N109">
            <v>41</v>
          </cell>
          <cell r="O109" t="str">
            <v>http://www.iaja.org.br</v>
          </cell>
        </row>
        <row r="110">
          <cell r="A110" t="str">
            <v>RUMOS</v>
          </cell>
          <cell r="B110" t="str">
            <v>Sociedade Previdenciária Rumos</v>
          </cell>
          <cell r="C110" t="str">
            <v>51.245.355/0001-81</v>
          </cell>
          <cell r="D110" t="str">
            <v>SP</v>
          </cell>
          <cell r="E110" t="str">
            <v>Privado</v>
          </cell>
          <cell r="F110">
            <v>1405645995.1500001</v>
          </cell>
          <cell r="G110">
            <v>26194359.130000003</v>
          </cell>
          <cell r="H110">
            <v>14719973.93</v>
          </cell>
          <cell r="I110">
            <v>66194.25</v>
          </cell>
          <cell r="J110">
            <v>2286</v>
          </cell>
          <cell r="K110">
            <v>342</v>
          </cell>
          <cell r="L110">
            <v>31</v>
          </cell>
          <cell r="M110">
            <v>2</v>
          </cell>
          <cell r="N110">
            <v>13</v>
          </cell>
          <cell r="O110" t="str">
            <v>http://www.duprev.com.br</v>
          </cell>
        </row>
        <row r="111">
          <cell r="A111" t="str">
            <v>COMSHELL</v>
          </cell>
          <cell r="B111" t="str">
            <v>Comshell - Sociedade de Previdência Privada</v>
          </cell>
          <cell r="C111" t="str">
            <v>30.495.634/0001-23</v>
          </cell>
          <cell r="D111" t="str">
            <v>RJ</v>
          </cell>
          <cell r="E111" t="str">
            <v>Privado</v>
          </cell>
          <cell r="F111">
            <v>1399178403.6400001</v>
          </cell>
          <cell r="G111">
            <v>4155722.54</v>
          </cell>
          <cell r="H111">
            <v>19122452.34</v>
          </cell>
          <cell r="I111">
            <v>29604170.129999999</v>
          </cell>
          <cell r="J111">
            <v>1247</v>
          </cell>
          <cell r="K111">
            <v>481</v>
          </cell>
          <cell r="L111">
            <v>75</v>
          </cell>
          <cell r="M111">
            <v>2</v>
          </cell>
          <cell r="N111">
            <v>1</v>
          </cell>
          <cell r="O111" t="str">
            <v>http://www.portalprev.com.br/comshell</v>
          </cell>
        </row>
        <row r="112">
          <cell r="A112" t="str">
            <v>ISBRE</v>
          </cell>
          <cell r="B112" t="str">
            <v>Fundação BRDE de Previdência Complementar - Isbre</v>
          </cell>
          <cell r="C112" t="str">
            <v>89.172.084/0001-54</v>
          </cell>
          <cell r="D112" t="str">
            <v>RS</v>
          </cell>
          <cell r="E112" t="str">
            <v>Público</v>
          </cell>
          <cell r="F112">
            <v>1386364950.1800001</v>
          </cell>
          <cell r="G112">
            <v>8620471.7100000009</v>
          </cell>
          <cell r="H112">
            <v>22637112.890000001</v>
          </cell>
          <cell r="I112">
            <v>261542.63</v>
          </cell>
          <cell r="J112">
            <v>422</v>
          </cell>
          <cell r="K112">
            <v>395</v>
          </cell>
          <cell r="L112">
            <v>117</v>
          </cell>
          <cell r="M112">
            <v>2</v>
          </cell>
          <cell r="N112">
            <v>2</v>
          </cell>
          <cell r="O112" t="str">
            <v>http://www.isbre.com.br</v>
          </cell>
        </row>
        <row r="113">
          <cell r="A113" t="str">
            <v>FUNDIAGUA</v>
          </cell>
          <cell r="B113" t="str">
            <v>FUNDIAGUA - FUNDACAO DE PREVIDENCIA COMPLEMENTAR</v>
          </cell>
          <cell r="C113" t="str">
            <v>73.983.876/0001-79</v>
          </cell>
          <cell r="D113" t="str">
            <v>DF</v>
          </cell>
          <cell r="E113" t="str">
            <v>Público</v>
          </cell>
          <cell r="F113">
            <v>1353978679.8099999</v>
          </cell>
          <cell r="G113">
            <v>16429066.73</v>
          </cell>
          <cell r="H113">
            <v>17034796.32</v>
          </cell>
          <cell r="I113">
            <v>3007291.59</v>
          </cell>
          <cell r="J113">
            <v>2212</v>
          </cell>
          <cell r="K113">
            <v>1378</v>
          </cell>
          <cell r="L113">
            <v>506</v>
          </cell>
          <cell r="M113">
            <v>4</v>
          </cell>
          <cell r="N113">
            <v>3</v>
          </cell>
          <cell r="O113" t="str">
            <v>www.fundiagua.com.br</v>
          </cell>
        </row>
        <row r="114">
          <cell r="A114" t="str">
            <v>PREVSAN</v>
          </cell>
          <cell r="B114" t="str">
            <v>Fundação de Previdência dos Empregados da Saneago - Prevsan</v>
          </cell>
          <cell r="C114" t="str">
            <v>37.382.090/0001-32</v>
          </cell>
          <cell r="D114" t="str">
            <v>GO</v>
          </cell>
          <cell r="E114" t="str">
            <v>Público</v>
          </cell>
          <cell r="F114">
            <v>1318040633.79</v>
          </cell>
          <cell r="G114">
            <v>12684391.25</v>
          </cell>
          <cell r="H114">
            <v>21485773.469999999</v>
          </cell>
          <cell r="I114">
            <v>2847117.98</v>
          </cell>
          <cell r="J114">
            <v>3636</v>
          </cell>
          <cell r="K114">
            <v>1247</v>
          </cell>
          <cell r="L114">
            <v>616</v>
          </cell>
          <cell r="M114">
            <v>2</v>
          </cell>
          <cell r="N114">
            <v>1</v>
          </cell>
          <cell r="O114" t="str">
            <v>http://www.prevsan.org.br</v>
          </cell>
        </row>
        <row r="115">
          <cell r="A115" t="str">
            <v>PREVI NOVARTIS</v>
          </cell>
          <cell r="B115" t="str">
            <v>Previ Novartis Sociedade de Previdencia Privada</v>
          </cell>
          <cell r="C115" t="str">
            <v>59.091.736/0001-65</v>
          </cell>
          <cell r="D115" t="str">
            <v>SP</v>
          </cell>
          <cell r="E115" t="str">
            <v>Privado</v>
          </cell>
          <cell r="F115">
            <v>1297070941.54</v>
          </cell>
          <cell r="G115">
            <v>7694768.04</v>
          </cell>
          <cell r="H115">
            <v>15069080.09</v>
          </cell>
          <cell r="I115">
            <v>0</v>
          </cell>
          <cell r="J115">
            <v>2532</v>
          </cell>
          <cell r="K115">
            <v>517</v>
          </cell>
          <cell r="L115">
            <v>137</v>
          </cell>
          <cell r="M115">
            <v>2</v>
          </cell>
          <cell r="N115">
            <v>4</v>
          </cell>
          <cell r="O115" t="str">
            <v>https://www.previnovartis.com.br/</v>
          </cell>
        </row>
        <row r="116">
          <cell r="A116" t="str">
            <v>OABPREV-SP</v>
          </cell>
          <cell r="B116" t="str">
            <v>Fundo de Pensão Multipatrocinado da Seccional de São Paulo da Ordem dos Advogados do Brasil e da CAASP - Caixa de Assistência dos Advogados de São Paulo</v>
          </cell>
          <cell r="C116" t="str">
            <v>07.887.827/0001-08</v>
          </cell>
          <cell r="D116" t="str">
            <v>SP</v>
          </cell>
          <cell r="E116" t="str">
            <v>Instituidor</v>
          </cell>
          <cell r="F116">
            <v>1276611360.8099999</v>
          </cell>
          <cell r="G116">
            <v>22488568.73</v>
          </cell>
          <cell r="H116">
            <v>4500884.09</v>
          </cell>
          <cell r="I116">
            <v>180567.22</v>
          </cell>
          <cell r="J116">
            <v>51917</v>
          </cell>
          <cell r="K116">
            <v>249</v>
          </cell>
          <cell r="L116">
            <v>257</v>
          </cell>
          <cell r="M116">
            <v>1</v>
          </cell>
          <cell r="N116">
            <v>18</v>
          </cell>
          <cell r="O116" t="str">
            <v>http://www.oabprev-sp.org.br</v>
          </cell>
        </row>
        <row r="117">
          <cell r="A117" t="str">
            <v>COMPESAPREV</v>
          </cell>
          <cell r="B117" t="str">
            <v>Fundação Compesa de Previdência e Assistência - CompesaPrev</v>
          </cell>
          <cell r="C117" t="str">
            <v>12.585.261/0001-08</v>
          </cell>
          <cell r="D117" t="str">
            <v>PE</v>
          </cell>
          <cell r="E117" t="str">
            <v>Público</v>
          </cell>
          <cell r="F117">
            <v>1245497054.98</v>
          </cell>
          <cell r="G117">
            <v>6860263.9100000001</v>
          </cell>
          <cell r="H117">
            <v>16243153.109999999</v>
          </cell>
          <cell r="I117">
            <v>1330416.47</v>
          </cell>
          <cell r="J117">
            <v>2590</v>
          </cell>
          <cell r="K117">
            <v>1768</v>
          </cell>
          <cell r="L117">
            <v>875</v>
          </cell>
          <cell r="M117">
            <v>3</v>
          </cell>
          <cell r="N117">
            <v>1</v>
          </cell>
          <cell r="O117" t="str">
            <v>http://www.compesaprev.com.br</v>
          </cell>
        </row>
        <row r="118">
          <cell r="A118" t="str">
            <v>SEBRAE PREVIDENCIA</v>
          </cell>
          <cell r="B118" t="str">
            <v>SEBRAE PREVIDENCIA - INSTITUTO SEBRAE DE SEGURIDADE SOCIAL</v>
          </cell>
          <cell r="C118" t="str">
            <v>06.184.184/0001-73</v>
          </cell>
          <cell r="D118" t="str">
            <v>DF</v>
          </cell>
          <cell r="E118" t="str">
            <v>Privado</v>
          </cell>
          <cell r="F118">
            <v>1215128415.8900001</v>
          </cell>
          <cell r="G118">
            <v>30606419.439999998</v>
          </cell>
          <cell r="H118">
            <v>6393543.6900000004</v>
          </cell>
          <cell r="I118">
            <v>86115.16</v>
          </cell>
          <cell r="J118">
            <v>9652</v>
          </cell>
          <cell r="K118">
            <v>386</v>
          </cell>
          <cell r="L118">
            <v>41</v>
          </cell>
          <cell r="M118">
            <v>3</v>
          </cell>
          <cell r="N118">
            <v>36</v>
          </cell>
          <cell r="O118" t="str">
            <v>WWW.SEBRAEPREVIDENCIA.COM.BR</v>
          </cell>
        </row>
        <row r="119">
          <cell r="A119" t="str">
            <v>MBPREV</v>
          </cell>
          <cell r="B119" t="str">
            <v>Mbprev - Mercedes-Benz Previdência Complementar</v>
          </cell>
          <cell r="C119" t="str">
            <v>05.595.478/0001-25</v>
          </cell>
          <cell r="D119" t="str">
            <v>SP</v>
          </cell>
          <cell r="E119" t="str">
            <v>Privado</v>
          </cell>
          <cell r="F119">
            <v>1180219438.5699999</v>
          </cell>
          <cell r="G119">
            <v>9767508.4199999999</v>
          </cell>
          <cell r="H119">
            <v>14313860.66</v>
          </cell>
          <cell r="I119">
            <v>328468.08</v>
          </cell>
          <cell r="J119">
            <v>11029</v>
          </cell>
          <cell r="K119">
            <v>1350</v>
          </cell>
          <cell r="L119">
            <v>106</v>
          </cell>
          <cell r="M119">
            <v>1</v>
          </cell>
          <cell r="N119">
            <v>5</v>
          </cell>
          <cell r="O119" t="str">
            <v>http://www.mbprevidencia.com.br</v>
          </cell>
        </row>
        <row r="120">
          <cell r="A120" t="str">
            <v>INOVAR PREVIDENCIA</v>
          </cell>
          <cell r="B120" t="str">
            <v>INOVAR PREVIDENCIA - SOCIEDADE DE PREVIDENCIA PRIVADA</v>
          </cell>
          <cell r="C120" t="str">
            <v>73.000.838/0001-59</v>
          </cell>
          <cell r="D120" t="str">
            <v>SP</v>
          </cell>
          <cell r="E120" t="str">
            <v>Privado</v>
          </cell>
          <cell r="F120">
            <v>1117133498.23</v>
          </cell>
          <cell r="G120">
            <v>321619.92</v>
          </cell>
          <cell r="H120">
            <v>16173318.66</v>
          </cell>
          <cell r="I120">
            <v>7161705.3700000001</v>
          </cell>
          <cell r="J120">
            <v>3820</v>
          </cell>
          <cell r="K120">
            <v>776</v>
          </cell>
          <cell r="L120">
            <v>52</v>
          </cell>
          <cell r="M120">
            <v>2</v>
          </cell>
          <cell r="N120">
            <v>15</v>
          </cell>
          <cell r="O120" t="str">
            <v>WWW.INOVARPREVIDENCIA.COM.BR</v>
          </cell>
        </row>
        <row r="121">
          <cell r="A121" t="str">
            <v>DESBAN</v>
          </cell>
          <cell r="B121" t="str">
            <v>Desban - Fundação BDMG de Seguridade Social</v>
          </cell>
          <cell r="C121" t="str">
            <v>19.969.500/0001-64</v>
          </cell>
          <cell r="D121" t="str">
            <v>MG</v>
          </cell>
          <cell r="E121" t="str">
            <v>Público</v>
          </cell>
          <cell r="F121">
            <v>1115241162.77</v>
          </cell>
          <cell r="G121">
            <v>7444876.2599999998</v>
          </cell>
          <cell r="H121">
            <v>25510454.100000001</v>
          </cell>
          <cell r="I121">
            <v>4691044.66</v>
          </cell>
          <cell r="J121">
            <v>370</v>
          </cell>
          <cell r="K121">
            <v>441</v>
          </cell>
          <cell r="L121">
            <v>133</v>
          </cell>
          <cell r="M121">
            <v>5</v>
          </cell>
          <cell r="N121">
            <v>4</v>
          </cell>
          <cell r="O121" t="str">
            <v>http://www.desban.org.br</v>
          </cell>
        </row>
        <row r="122">
          <cell r="A122" t="str">
            <v>PREVIBOSCH</v>
          </cell>
          <cell r="B122" t="str">
            <v>Previbosch - Sociedade de Previdência Privada</v>
          </cell>
          <cell r="C122" t="str">
            <v>54.155.007/0001-01</v>
          </cell>
          <cell r="D122" t="str">
            <v>SP</v>
          </cell>
          <cell r="E122" t="str">
            <v>Privado</v>
          </cell>
          <cell r="F122">
            <v>1109097458.9400001</v>
          </cell>
          <cell r="G122">
            <v>6105944.7400000002</v>
          </cell>
          <cell r="H122">
            <v>15704138.389999999</v>
          </cell>
          <cell r="I122">
            <v>145218.04</v>
          </cell>
          <cell r="J122">
            <v>5986</v>
          </cell>
          <cell r="K122">
            <v>1108</v>
          </cell>
          <cell r="L122">
            <v>116</v>
          </cell>
          <cell r="M122">
            <v>1</v>
          </cell>
          <cell r="N122">
            <v>9</v>
          </cell>
          <cell r="O122" t="str">
            <v>https://previ.bosch.com.br/</v>
          </cell>
        </row>
        <row r="123">
          <cell r="A123" t="str">
            <v>FUNDAMBRAS</v>
          </cell>
          <cell r="B123" t="str">
            <v>Fundambras Sociedade de Previdência Privada</v>
          </cell>
          <cell r="C123" t="str">
            <v>44.748.564/0001-82</v>
          </cell>
          <cell r="D123" t="str">
            <v>MG</v>
          </cell>
          <cell r="E123" t="str">
            <v>Privado</v>
          </cell>
          <cell r="F123">
            <v>1098140606.45</v>
          </cell>
          <cell r="G123">
            <v>12494931.530000001</v>
          </cell>
          <cell r="H123">
            <v>15452929.790000001</v>
          </cell>
          <cell r="I123">
            <v>7768210.5099999998</v>
          </cell>
          <cell r="J123">
            <v>5010</v>
          </cell>
          <cell r="K123">
            <v>550</v>
          </cell>
          <cell r="L123">
            <v>90</v>
          </cell>
          <cell r="M123">
            <v>2</v>
          </cell>
          <cell r="N123">
            <v>9</v>
          </cell>
          <cell r="O123" t="str">
            <v>http://www.fundambras.com.br</v>
          </cell>
        </row>
        <row r="124">
          <cell r="A124" t="str">
            <v>ULTRAPREV</v>
          </cell>
          <cell r="B124" t="str">
            <v>Ultraprev Associação de Previdência Complementar</v>
          </cell>
          <cell r="C124" t="str">
            <v>29.981.107/0001-40</v>
          </cell>
          <cell r="D124" t="str">
            <v>SP</v>
          </cell>
          <cell r="E124" t="str">
            <v>Privado</v>
          </cell>
          <cell r="F124">
            <v>1096211146.1700001</v>
          </cell>
          <cell r="G124">
            <v>17011346.93</v>
          </cell>
          <cell r="H124">
            <v>10451982.92</v>
          </cell>
          <cell r="I124">
            <v>0</v>
          </cell>
          <cell r="J124">
            <v>8325</v>
          </cell>
          <cell r="K124">
            <v>441</v>
          </cell>
          <cell r="L124">
            <v>16</v>
          </cell>
          <cell r="M124">
            <v>1</v>
          </cell>
          <cell r="N124">
            <v>25</v>
          </cell>
          <cell r="O124" t="str">
            <v>http://www.ultraprev.com.br</v>
          </cell>
        </row>
        <row r="125">
          <cell r="A125" t="str">
            <v>PREVICAT</v>
          </cell>
          <cell r="B125" t="str">
            <v>Previcat - Sociedade Previdenciária da Caterpillar</v>
          </cell>
          <cell r="C125" t="str">
            <v>59.586.230/0001-27</v>
          </cell>
          <cell r="D125" t="str">
            <v>SP</v>
          </cell>
          <cell r="E125" t="str">
            <v>Privado</v>
          </cell>
          <cell r="F125">
            <v>1057395130.72</v>
          </cell>
          <cell r="G125">
            <v>1255890.8</v>
          </cell>
          <cell r="H125">
            <v>22353324.77</v>
          </cell>
          <cell r="I125">
            <v>4594569.45</v>
          </cell>
          <cell r="J125">
            <v>1576</v>
          </cell>
          <cell r="K125">
            <v>830</v>
          </cell>
          <cell r="L125">
            <v>184</v>
          </cell>
          <cell r="M125">
            <v>2</v>
          </cell>
          <cell r="N125">
            <v>4</v>
          </cell>
          <cell r="O125" t="str">
            <v>http://www.previcat.com.br</v>
          </cell>
        </row>
        <row r="126">
          <cell r="A126" t="str">
            <v>SAO RAFAEL</v>
          </cell>
          <cell r="B126" t="str">
            <v>SAO RAFAEL SOCIEDADE DE PREVIDENCIA PRIVADA</v>
          </cell>
          <cell r="C126" t="str">
            <v>29.213.238/0001-87</v>
          </cell>
          <cell r="D126" t="str">
            <v>RJ</v>
          </cell>
          <cell r="E126" t="str">
            <v>Privado</v>
          </cell>
          <cell r="F126">
            <v>1056431264.21</v>
          </cell>
          <cell r="G126">
            <v>1383982.54</v>
          </cell>
          <cell r="H126">
            <v>14122117.720000001</v>
          </cell>
          <cell r="I126">
            <v>0</v>
          </cell>
          <cell r="J126">
            <v>849</v>
          </cell>
          <cell r="K126">
            <v>713</v>
          </cell>
          <cell r="L126">
            <v>124</v>
          </cell>
          <cell r="M126">
            <v>1</v>
          </cell>
          <cell r="N126">
            <v>2</v>
          </cell>
          <cell r="O126" t="str">
            <v>WWW.SAORAFAELPREVIDENCIA.COM.BR</v>
          </cell>
        </row>
        <row r="127">
          <cell r="A127" t="str">
            <v>SAO FRANCISCO</v>
          </cell>
          <cell r="B127" t="str">
            <v>FUNDACAO SAO FRANCISCO DE SEGURIDADE SOCIAL</v>
          </cell>
          <cell r="C127" t="str">
            <v>01.635.671/0001-91</v>
          </cell>
          <cell r="D127" t="str">
            <v>DF</v>
          </cell>
          <cell r="E127" t="str">
            <v>Público</v>
          </cell>
          <cell r="F127">
            <v>1051744350.39</v>
          </cell>
          <cell r="G127">
            <v>12879526.780000001</v>
          </cell>
          <cell r="H127">
            <v>15475398.289999999</v>
          </cell>
          <cell r="I127">
            <v>56535.91</v>
          </cell>
          <cell r="J127">
            <v>1289</v>
          </cell>
          <cell r="K127">
            <v>622</v>
          </cell>
          <cell r="L127">
            <v>283</v>
          </cell>
          <cell r="M127">
            <v>3</v>
          </cell>
          <cell r="N127">
            <v>2</v>
          </cell>
          <cell r="O127" t="str">
            <v>www.franweb.com.br</v>
          </cell>
        </row>
        <row r="128">
          <cell r="A128" t="str">
            <v>PLANEJAR</v>
          </cell>
          <cell r="B128" t="str">
            <v>Planejar - Sociedade de Previdência Complementar</v>
          </cell>
          <cell r="C128" t="str">
            <v>05.209.844/0001-60</v>
          </cell>
          <cell r="D128" t="str">
            <v>SP</v>
          </cell>
          <cell r="E128" t="str">
            <v>Privado</v>
          </cell>
          <cell r="F128">
            <v>1041537813</v>
          </cell>
          <cell r="G128">
            <v>9381737.3900000006</v>
          </cell>
          <cell r="H128">
            <v>10202587.709999999</v>
          </cell>
          <cell r="I128">
            <v>1844618.31</v>
          </cell>
          <cell r="J128">
            <v>4323</v>
          </cell>
          <cell r="K128">
            <v>576</v>
          </cell>
          <cell r="L128">
            <v>29</v>
          </cell>
          <cell r="M128">
            <v>1</v>
          </cell>
          <cell r="N128">
            <v>1</v>
          </cell>
          <cell r="O128" t="str">
            <v>http://www.portalprev.com.br/planejar</v>
          </cell>
        </row>
        <row r="129">
          <cell r="A129" t="str">
            <v>FABASA</v>
          </cell>
          <cell r="B129" t="str">
            <v>Fundação de Assistência Social e Seguridade da Embasa</v>
          </cell>
          <cell r="C129" t="str">
            <v>00.947.763/0001-44</v>
          </cell>
          <cell r="D129" t="str">
            <v>BA</v>
          </cell>
          <cell r="E129" t="str">
            <v>Público</v>
          </cell>
          <cell r="F129">
            <v>1025271502.67</v>
          </cell>
          <cell r="G129">
            <v>13985826.620000001</v>
          </cell>
          <cell r="H129">
            <v>12884234.16</v>
          </cell>
          <cell r="I129">
            <v>311155.09000000003</v>
          </cell>
          <cell r="J129">
            <v>3513</v>
          </cell>
          <cell r="K129">
            <v>920</v>
          </cell>
          <cell r="L129">
            <v>96</v>
          </cell>
          <cell r="M129">
            <v>2</v>
          </cell>
          <cell r="N129">
            <v>2</v>
          </cell>
          <cell r="O129" t="str">
            <v>http://www.fabasa.com.br</v>
          </cell>
        </row>
        <row r="130">
          <cell r="A130" t="str">
            <v>BASES</v>
          </cell>
          <cell r="B130" t="str">
            <v>Fundação Baneb de Seguridade Social - Bases</v>
          </cell>
          <cell r="C130" t="str">
            <v>14.855.753/0001-93</v>
          </cell>
          <cell r="D130" t="str">
            <v>BA</v>
          </cell>
          <cell r="E130" t="str">
            <v>Privado</v>
          </cell>
          <cell r="F130">
            <v>1006904659.89</v>
          </cell>
          <cell r="G130">
            <v>1759631.1099999999</v>
          </cell>
          <cell r="H130">
            <v>22750477.689999998</v>
          </cell>
          <cell r="I130">
            <v>43986358.990000002</v>
          </cell>
          <cell r="J130">
            <v>194</v>
          </cell>
          <cell r="K130">
            <v>1257</v>
          </cell>
          <cell r="L130">
            <v>299</v>
          </cell>
          <cell r="M130">
            <v>2</v>
          </cell>
          <cell r="N130">
            <v>3</v>
          </cell>
          <cell r="O130" t="str">
            <v>http://www.bases.org.br</v>
          </cell>
        </row>
        <row r="131">
          <cell r="A131" t="str">
            <v>SERGUS</v>
          </cell>
          <cell r="B131" t="str">
            <v>Instituto Banese de Seguridade Social - Sergus</v>
          </cell>
          <cell r="C131" t="str">
            <v>15.582.513/0001-25</v>
          </cell>
          <cell r="D131" t="str">
            <v>SE</v>
          </cell>
          <cell r="E131" t="str">
            <v>Público</v>
          </cell>
          <cell r="F131">
            <v>1004777410.55</v>
          </cell>
          <cell r="G131">
            <v>5157697.08</v>
          </cell>
          <cell r="H131">
            <v>17335121.209999997</v>
          </cell>
          <cell r="I131">
            <v>0</v>
          </cell>
          <cell r="J131">
            <v>882</v>
          </cell>
          <cell r="K131">
            <v>797</v>
          </cell>
          <cell r="L131">
            <v>84</v>
          </cell>
          <cell r="M131">
            <v>2</v>
          </cell>
          <cell r="N131">
            <v>4</v>
          </cell>
          <cell r="O131" t="str">
            <v>http://www.banese.com.br/sergus</v>
          </cell>
        </row>
        <row r="132">
          <cell r="A132" t="str">
            <v>VIKINGPREV</v>
          </cell>
          <cell r="B132" t="str">
            <v>Vikingprev Sociedade de Previdência Privada</v>
          </cell>
          <cell r="C132" t="str">
            <v>00.158.783/0001-36</v>
          </cell>
          <cell r="D132" t="str">
            <v>PR</v>
          </cell>
          <cell r="E132" t="str">
            <v>Privado</v>
          </cell>
          <cell r="F132">
            <v>999595824.30999994</v>
          </cell>
          <cell r="G132">
            <v>9726374.2100000009</v>
          </cell>
          <cell r="H132">
            <v>7837342.5200000005</v>
          </cell>
          <cell r="I132">
            <v>0</v>
          </cell>
          <cell r="J132">
            <v>6224</v>
          </cell>
          <cell r="K132">
            <v>368</v>
          </cell>
          <cell r="L132">
            <v>45</v>
          </cell>
          <cell r="M132">
            <v>1</v>
          </cell>
          <cell r="N132">
            <v>8</v>
          </cell>
          <cell r="O132" t="str">
            <v>https://www.vikingprev.com.br</v>
          </cell>
        </row>
        <row r="133">
          <cell r="A133" t="str">
            <v>PREVEME</v>
          </cell>
          <cell r="B133" t="str">
            <v>Sociedade Previdenciária 3M - Preveme</v>
          </cell>
          <cell r="C133" t="str">
            <v>51.919.447/0001-08</v>
          </cell>
          <cell r="D133" t="str">
            <v>SP</v>
          </cell>
          <cell r="E133" t="str">
            <v>Privado</v>
          </cell>
          <cell r="F133">
            <v>950315537.13</v>
          </cell>
          <cell r="G133">
            <v>0</v>
          </cell>
          <cell r="H133">
            <v>16278375.350000001</v>
          </cell>
          <cell r="I133">
            <v>2275969.04</v>
          </cell>
          <cell r="J133">
            <v>1121</v>
          </cell>
          <cell r="K133">
            <v>675</v>
          </cell>
          <cell r="L133">
            <v>124</v>
          </cell>
          <cell r="M133">
            <v>1</v>
          </cell>
          <cell r="N133">
            <v>3</v>
          </cell>
          <cell r="O133" t="str">
            <v>http://www.preveme.com.br</v>
          </cell>
        </row>
        <row r="134">
          <cell r="A134" t="str">
            <v>ECOS</v>
          </cell>
          <cell r="B134" t="str">
            <v>Fundação de Seguridade Social do Banco Econômico S/A - Ecos</v>
          </cell>
          <cell r="C134" t="str">
            <v>13.220.488/0001-04</v>
          </cell>
          <cell r="D134" t="str">
            <v>BA</v>
          </cell>
          <cell r="E134" t="str">
            <v>Privado</v>
          </cell>
          <cell r="F134">
            <v>941556659.00999999</v>
          </cell>
          <cell r="G134">
            <v>124054.15</v>
          </cell>
          <cell r="H134">
            <v>20754491.73</v>
          </cell>
          <cell r="I134">
            <v>1243744.6299999999</v>
          </cell>
          <cell r="J134">
            <v>51</v>
          </cell>
          <cell r="K134">
            <v>409</v>
          </cell>
          <cell r="L134">
            <v>280</v>
          </cell>
          <cell r="M134">
            <v>2</v>
          </cell>
          <cell r="N134">
            <v>15</v>
          </cell>
          <cell r="O134" t="str">
            <v>http://www.fundacaoecos.org.br</v>
          </cell>
        </row>
        <row r="135">
          <cell r="A135" t="str">
            <v>CYAMPREV</v>
          </cell>
          <cell r="B135" t="str">
            <v>CYAMPREV SOCIEDADE DE PREVIDENCIA PRIVADA</v>
          </cell>
          <cell r="C135" t="str">
            <v>65.696.932/0001-66</v>
          </cell>
          <cell r="D135" t="str">
            <v>SP</v>
          </cell>
          <cell r="E135" t="str">
            <v>Privado</v>
          </cell>
          <cell r="F135">
            <v>913052693.92999995</v>
          </cell>
          <cell r="G135">
            <v>3532312.3499999996</v>
          </cell>
          <cell r="H135">
            <v>10412723.34</v>
          </cell>
          <cell r="I135">
            <v>11447643.43</v>
          </cell>
          <cell r="J135">
            <v>10548</v>
          </cell>
          <cell r="K135">
            <v>194</v>
          </cell>
          <cell r="L135">
            <v>18</v>
          </cell>
          <cell r="M135">
            <v>2</v>
          </cell>
          <cell r="N135">
            <v>6</v>
          </cell>
          <cell r="O135" t="str">
            <v>WWW.CYAMPREV.COM.BR</v>
          </cell>
        </row>
        <row r="136">
          <cell r="A136" t="str">
            <v>PREVICOKE</v>
          </cell>
          <cell r="B136" t="str">
            <v>Previcoke - Sociedade de Previdência Privada</v>
          </cell>
          <cell r="C136" t="str">
            <v>32.210.759/0001-95</v>
          </cell>
          <cell r="D136" t="str">
            <v>RJ</v>
          </cell>
          <cell r="E136" t="str">
            <v>Privado</v>
          </cell>
          <cell r="F136">
            <v>863406284.24000001</v>
          </cell>
          <cell r="G136">
            <v>11212119.880000001</v>
          </cell>
          <cell r="H136">
            <v>7782275.46</v>
          </cell>
          <cell r="I136">
            <v>99043.79</v>
          </cell>
          <cell r="J136">
            <v>1010</v>
          </cell>
          <cell r="K136">
            <v>212</v>
          </cell>
          <cell r="L136">
            <v>31</v>
          </cell>
          <cell r="M136">
            <v>3</v>
          </cell>
          <cell r="N136">
            <v>4</v>
          </cell>
          <cell r="O136" t="str">
            <v>http://www.previcoke.net</v>
          </cell>
        </row>
        <row r="137">
          <cell r="A137" t="str">
            <v>PORTOPREV</v>
          </cell>
          <cell r="B137" t="str">
            <v>Portoprev - Porto Seguro Previdência Complementar</v>
          </cell>
          <cell r="C137" t="str">
            <v>00.107.852/0001-82</v>
          </cell>
          <cell r="D137" t="str">
            <v>SP</v>
          </cell>
          <cell r="E137" t="str">
            <v>Privado</v>
          </cell>
          <cell r="F137">
            <v>857195590.80999994</v>
          </cell>
          <cell r="G137">
            <v>13274084.289999999</v>
          </cell>
          <cell r="H137">
            <v>5263866.8</v>
          </cell>
          <cell r="I137">
            <v>0</v>
          </cell>
          <cell r="J137">
            <v>9250</v>
          </cell>
          <cell r="K137">
            <v>236</v>
          </cell>
          <cell r="L137">
            <v>0</v>
          </cell>
          <cell r="M137">
            <v>2</v>
          </cell>
          <cell r="N137">
            <v>20</v>
          </cell>
          <cell r="O137" t="str">
            <v>http://www.portoprev.org.br</v>
          </cell>
        </row>
        <row r="138">
          <cell r="A138" t="str">
            <v>MAIS VIDA PREV</v>
          </cell>
          <cell r="B138" t="str">
            <v>MAIS VIDA PREVIDENCIA - ENTIDADE DE PREVIDENCIA COMPLEMENTAR</v>
          </cell>
          <cell r="C138" t="str">
            <v>01.077.727/0001-30</v>
          </cell>
          <cell r="D138" t="str">
            <v>SP</v>
          </cell>
          <cell r="E138" t="str">
            <v>Privado</v>
          </cell>
          <cell r="F138">
            <v>853741989.76999998</v>
          </cell>
          <cell r="G138">
            <v>6988239.1200000001</v>
          </cell>
          <cell r="H138">
            <v>4170496.8600000003</v>
          </cell>
          <cell r="I138">
            <v>60889.599999999999</v>
          </cell>
          <cell r="J138">
            <v>1150</v>
          </cell>
          <cell r="K138">
            <v>183</v>
          </cell>
          <cell r="L138">
            <v>11</v>
          </cell>
          <cell r="M138">
            <v>4</v>
          </cell>
          <cell r="N138">
            <v>4</v>
          </cell>
          <cell r="O138" t="str">
            <v>WWW.MAISVIDAPREV.ORG.BR</v>
          </cell>
        </row>
        <row r="139">
          <cell r="A139" t="str">
            <v>FGV-PREVI</v>
          </cell>
          <cell r="B139" t="str">
            <v>Sociedade Civil FGV de Previdência Privada</v>
          </cell>
          <cell r="C139" t="str">
            <v>01.522.104/0001-29</v>
          </cell>
          <cell r="D139" t="str">
            <v>RJ</v>
          </cell>
          <cell r="E139" t="str">
            <v>Privado</v>
          </cell>
          <cell r="F139">
            <v>789563744.28999996</v>
          </cell>
          <cell r="G139">
            <v>8681603.120000001</v>
          </cell>
          <cell r="H139">
            <v>4058517.57</v>
          </cell>
          <cell r="I139">
            <v>5328390.96</v>
          </cell>
          <cell r="J139">
            <v>2399</v>
          </cell>
          <cell r="K139">
            <v>166</v>
          </cell>
          <cell r="L139">
            <v>12</v>
          </cell>
          <cell r="M139">
            <v>1</v>
          </cell>
          <cell r="N139">
            <v>1</v>
          </cell>
          <cell r="O139" t="str">
            <v>https://www.portalprev.com.br/FGVPrevi/FGVPrevi</v>
          </cell>
        </row>
        <row r="140">
          <cell r="A140" t="str">
            <v>ELETRA</v>
          </cell>
          <cell r="B140" t="str">
            <v>Eletra - Fundação Celg de Seguros e Previdência</v>
          </cell>
          <cell r="C140" t="str">
            <v>02.884.385/0001-22</v>
          </cell>
          <cell r="D140" t="str">
            <v>GO</v>
          </cell>
          <cell r="E140" t="str">
            <v>Privado</v>
          </cell>
          <cell r="F140">
            <v>759871229.23000002</v>
          </cell>
          <cell r="G140">
            <v>5965948.0700000003</v>
          </cell>
          <cell r="H140">
            <v>14676965.92</v>
          </cell>
          <cell r="I140">
            <v>24310533.140000001</v>
          </cell>
          <cell r="J140">
            <v>990</v>
          </cell>
          <cell r="K140">
            <v>690</v>
          </cell>
          <cell r="L140">
            <v>477</v>
          </cell>
          <cell r="M140">
            <v>2</v>
          </cell>
          <cell r="N140">
            <v>5</v>
          </cell>
          <cell r="O140" t="str">
            <v>http://www.eletra.org.br</v>
          </cell>
        </row>
        <row r="141">
          <cell r="A141" t="str">
            <v>PREVIPLAN</v>
          </cell>
          <cell r="B141" t="str">
            <v>Previplan Sociedade de Previdência Privada</v>
          </cell>
          <cell r="C141" t="str">
            <v>54.607.478/0001-03</v>
          </cell>
          <cell r="D141" t="str">
            <v>SP</v>
          </cell>
          <cell r="E141" t="str">
            <v>Privado</v>
          </cell>
          <cell r="F141">
            <v>740797423</v>
          </cell>
          <cell r="G141">
            <v>5485031.6500000004</v>
          </cell>
          <cell r="H141">
            <v>10139464.17</v>
          </cell>
          <cell r="I141">
            <v>387704.31</v>
          </cell>
          <cell r="J141">
            <v>2302</v>
          </cell>
          <cell r="K141">
            <v>535</v>
          </cell>
          <cell r="L141">
            <v>15</v>
          </cell>
          <cell r="M141">
            <v>1</v>
          </cell>
          <cell r="N141">
            <v>15</v>
          </cell>
          <cell r="O141" t="str">
            <v>http://www.previplan.com.br</v>
          </cell>
        </row>
        <row r="142">
          <cell r="A142" t="str">
            <v>ALCOA PREVI</v>
          </cell>
          <cell r="B142" t="str">
            <v>Alcoa-Previ Sociedade de Previdência Privada</v>
          </cell>
          <cell r="C142" t="str">
            <v>59.942.961/0001-68</v>
          </cell>
          <cell r="D142" t="str">
            <v>SP</v>
          </cell>
          <cell r="E142" t="str">
            <v>Privado</v>
          </cell>
          <cell r="F142">
            <v>734823908.5</v>
          </cell>
          <cell r="G142">
            <v>13076361.879999999</v>
          </cell>
          <cell r="H142">
            <v>6320148.8799999999</v>
          </cell>
          <cell r="I142">
            <v>5036883.45</v>
          </cell>
          <cell r="J142">
            <v>3568</v>
          </cell>
          <cell r="K142">
            <v>145</v>
          </cell>
          <cell r="L142">
            <v>10</v>
          </cell>
          <cell r="M142">
            <v>1</v>
          </cell>
          <cell r="N142">
            <v>4</v>
          </cell>
          <cell r="O142" t="str">
            <v>https://www.portalprev.com.br/ALCOAPREVI/ALCOAPREVI</v>
          </cell>
        </row>
        <row r="143">
          <cell r="A143" t="str">
            <v>AERUS</v>
          </cell>
          <cell r="B143" t="str">
            <v>Instituto Aerus de Seguridade Social</v>
          </cell>
          <cell r="C143" t="str">
            <v>27.901.719/0001-50</v>
          </cell>
          <cell r="D143" t="str">
            <v>RJ</v>
          </cell>
          <cell r="E143" t="str">
            <v>Privado</v>
          </cell>
          <cell r="F143">
            <v>714201981.94000006</v>
          </cell>
          <cell r="G143">
            <v>0</v>
          </cell>
          <cell r="H143">
            <v>0</v>
          </cell>
          <cell r="I143">
            <v>65375750.719999999</v>
          </cell>
          <cell r="J143">
            <v>9805</v>
          </cell>
          <cell r="K143">
            <v>7911</v>
          </cell>
          <cell r="L143">
            <v>1967</v>
          </cell>
          <cell r="M143">
            <v>16</v>
          </cell>
          <cell r="N143">
            <v>13</v>
          </cell>
          <cell r="O143" t="str">
            <v>http://www.aerus.com.br</v>
          </cell>
        </row>
        <row r="144">
          <cell r="A144" t="str">
            <v>PREVIM-MICHELIN</v>
          </cell>
          <cell r="B144" t="str">
            <v>Michelin Previdenciária - Previm</v>
          </cell>
          <cell r="C144" t="str">
            <v>31.153.117/0001-39</v>
          </cell>
          <cell r="D144" t="str">
            <v>RJ</v>
          </cell>
          <cell r="E144" t="str">
            <v>Privado</v>
          </cell>
          <cell r="F144">
            <v>709702253.76999998</v>
          </cell>
          <cell r="G144">
            <v>5198433.7299999995</v>
          </cell>
          <cell r="H144">
            <v>7489788.6300000008</v>
          </cell>
          <cell r="I144">
            <v>221651.01</v>
          </cell>
          <cell r="J144">
            <v>5628</v>
          </cell>
          <cell r="K144">
            <v>324</v>
          </cell>
          <cell r="L144">
            <v>38</v>
          </cell>
          <cell r="M144">
            <v>2</v>
          </cell>
          <cell r="N144">
            <v>3</v>
          </cell>
          <cell r="O144" t="str">
            <v>WWW.PREVIM.COM.BR</v>
          </cell>
        </row>
        <row r="145">
          <cell r="A145" t="str">
            <v>CAPESESP</v>
          </cell>
          <cell r="B145" t="str">
            <v>Capesesp - Caixa de Previdência e Assistência dos Servidores da Fundação Nacional de Saúde</v>
          </cell>
          <cell r="C145" t="str">
            <v>30.036.685/0001-97</v>
          </cell>
          <cell r="D145" t="str">
            <v>RJ</v>
          </cell>
          <cell r="E145" t="str">
            <v>Público</v>
          </cell>
          <cell r="F145">
            <v>703878372.17999995</v>
          </cell>
          <cell r="G145">
            <v>2286262.77</v>
          </cell>
          <cell r="H145">
            <v>7427721.1699999999</v>
          </cell>
          <cell r="I145">
            <v>636254.97</v>
          </cell>
          <cell r="J145">
            <v>26555</v>
          </cell>
          <cell r="K145">
            <v>404</v>
          </cell>
          <cell r="L145">
            <v>226</v>
          </cell>
          <cell r="M145">
            <v>5</v>
          </cell>
          <cell r="N145">
            <v>11</v>
          </cell>
          <cell r="O145" t="str">
            <v>http://www.capesesp.com.br</v>
          </cell>
        </row>
        <row r="146">
          <cell r="A146" t="str">
            <v>MSD PREV</v>
          </cell>
          <cell r="B146" t="str">
            <v>Msd Prev - Sociedade de Previdência Privada</v>
          </cell>
          <cell r="C146" t="str">
            <v>02.726.871/0001-12</v>
          </cell>
          <cell r="D146" t="str">
            <v>SP</v>
          </cell>
          <cell r="E146" t="str">
            <v>Privado</v>
          </cell>
          <cell r="F146">
            <v>690473123.57000005</v>
          </cell>
          <cell r="G146">
            <v>8260176.46</v>
          </cell>
          <cell r="H146">
            <v>4443323.1500000004</v>
          </cell>
          <cell r="I146">
            <v>486758.28</v>
          </cell>
          <cell r="J146">
            <v>1434</v>
          </cell>
          <cell r="K146">
            <v>275</v>
          </cell>
          <cell r="L146">
            <v>5</v>
          </cell>
          <cell r="M146">
            <v>1</v>
          </cell>
          <cell r="N146">
            <v>7</v>
          </cell>
          <cell r="O146" t="str">
            <v>http://www.msdprev.com.br</v>
          </cell>
        </row>
        <row r="147">
          <cell r="A147" t="str">
            <v>FAPERS</v>
          </cell>
          <cell r="B147" t="str">
            <v>Fundação Assistencial e Previdenciária da Extensão Rural no Rio Grande do Sul</v>
          </cell>
          <cell r="C147" t="str">
            <v>87.752.200/0001-89</v>
          </cell>
          <cell r="D147" t="str">
            <v>RS</v>
          </cell>
          <cell r="E147" t="str">
            <v>Privado</v>
          </cell>
          <cell r="F147">
            <v>680188669.69000006</v>
          </cell>
          <cell r="G147">
            <v>6457801.3399999999</v>
          </cell>
          <cell r="H147">
            <v>11676541.859999999</v>
          </cell>
          <cell r="I147">
            <v>52959461.390000001</v>
          </cell>
          <cell r="J147">
            <v>1430</v>
          </cell>
          <cell r="K147">
            <v>779</v>
          </cell>
          <cell r="L147">
            <v>137</v>
          </cell>
          <cell r="M147">
            <v>4</v>
          </cell>
          <cell r="N147">
            <v>2</v>
          </cell>
          <cell r="O147" t="str">
            <v>http://www.fapers.org.br</v>
          </cell>
        </row>
        <row r="148">
          <cell r="A148" t="str">
            <v>OABPREV-PR</v>
          </cell>
          <cell r="B148" t="str">
            <v>Fundo de Pensão Multipatrocinado da Ordem dos Advogados do Brasil, Seção do Paraná e da Caixa de Assistência dos Advogados do Paraná</v>
          </cell>
          <cell r="C148" t="str">
            <v>00.889.819/0001-51</v>
          </cell>
          <cell r="D148" t="str">
            <v>PR</v>
          </cell>
          <cell r="E148" t="str">
            <v>Instituidor</v>
          </cell>
          <cell r="F148">
            <v>666888929.28999996</v>
          </cell>
          <cell r="G148">
            <v>13822988.279999999</v>
          </cell>
          <cell r="H148">
            <v>1196885.96</v>
          </cell>
          <cell r="I148">
            <v>1254767.71</v>
          </cell>
          <cell r="J148">
            <v>18431</v>
          </cell>
          <cell r="K148">
            <v>84</v>
          </cell>
          <cell r="L148">
            <v>121</v>
          </cell>
          <cell r="M148">
            <v>1</v>
          </cell>
          <cell r="N148">
            <v>2</v>
          </cell>
          <cell r="O148" t="str">
            <v>http://www.oabprev-pr.org.br</v>
          </cell>
        </row>
        <row r="149">
          <cell r="A149" t="str">
            <v>KPMG PREV</v>
          </cell>
          <cell r="B149" t="str">
            <v>KPMG Prev Sociedade de Previdência Privada</v>
          </cell>
          <cell r="C149" t="str">
            <v>03.898.918/0001-98</v>
          </cell>
          <cell r="D149" t="str">
            <v>SP</v>
          </cell>
          <cell r="E149" t="str">
            <v>Privado</v>
          </cell>
          <cell r="F149">
            <v>647911034.73000002</v>
          </cell>
          <cell r="G149">
            <v>19205220.859999999</v>
          </cell>
          <cell r="H149">
            <v>8384365.3799999999</v>
          </cell>
          <cell r="I149">
            <v>105069.75</v>
          </cell>
          <cell r="J149">
            <v>8051</v>
          </cell>
          <cell r="K149">
            <v>84</v>
          </cell>
          <cell r="L149">
            <v>6</v>
          </cell>
          <cell r="M149">
            <v>1</v>
          </cell>
          <cell r="N149">
            <v>16</v>
          </cell>
          <cell r="O149" t="str">
            <v>http://www.kpmg.com.br/kpmgprevlogin.asp</v>
          </cell>
        </row>
        <row r="150">
          <cell r="A150" t="str">
            <v>PREVHAB</v>
          </cell>
          <cell r="B150" t="str">
            <v>Prevhab Previdência Complementar</v>
          </cell>
          <cell r="C150" t="str">
            <v>42.174.631/0001-77</v>
          </cell>
          <cell r="D150" t="str">
            <v>RJ</v>
          </cell>
          <cell r="E150" t="str">
            <v>Privado</v>
          </cell>
          <cell r="F150">
            <v>639491111.00999999</v>
          </cell>
          <cell r="G150">
            <v>503612.49</v>
          </cell>
          <cell r="H150">
            <v>15709063.979999999</v>
          </cell>
          <cell r="I150">
            <v>1160048.3600000001</v>
          </cell>
          <cell r="J150">
            <v>3</v>
          </cell>
          <cell r="K150">
            <v>390</v>
          </cell>
          <cell r="L150">
            <v>159</v>
          </cell>
          <cell r="M150">
            <v>1</v>
          </cell>
          <cell r="N150">
            <v>0</v>
          </cell>
          <cell r="O150" t="str">
            <v>http://www.prevhab.com.br</v>
          </cell>
        </row>
        <row r="151">
          <cell r="A151" t="str">
            <v>FUTURA PREV</v>
          </cell>
          <cell r="B151" t="str">
            <v>FUTURA ENTIDADE DE PREVIDENCIA COMPLEMENTAR</v>
          </cell>
          <cell r="C151" t="str">
            <v>27.109.420/0001-67</v>
          </cell>
          <cell r="D151" t="str">
            <v>SP</v>
          </cell>
          <cell r="E151" t="str">
            <v>Privado</v>
          </cell>
          <cell r="F151">
            <v>637035588.91999996</v>
          </cell>
          <cell r="G151">
            <v>1015355.82</v>
          </cell>
          <cell r="H151">
            <v>13488885.939999999</v>
          </cell>
          <cell r="I151">
            <v>192029.67</v>
          </cell>
          <cell r="J151">
            <v>774</v>
          </cell>
          <cell r="K151">
            <v>334</v>
          </cell>
          <cell r="L151">
            <v>70</v>
          </cell>
          <cell r="M151">
            <v>1</v>
          </cell>
          <cell r="N151">
            <v>1</v>
          </cell>
          <cell r="O151" t="str">
            <v>WWW.PORTALPREV.COM.BR</v>
          </cell>
        </row>
        <row r="152">
          <cell r="A152" t="str">
            <v>INDUSPREVI</v>
          </cell>
          <cell r="B152" t="str">
            <v>Indusprevi - Sociedade de Previdência Privada do Rio Grande do Sul</v>
          </cell>
          <cell r="C152" t="str">
            <v>02.207.808/0001-70</v>
          </cell>
          <cell r="D152" t="str">
            <v>RS</v>
          </cell>
          <cell r="E152" t="str">
            <v>Privado</v>
          </cell>
          <cell r="F152">
            <v>629620975.25</v>
          </cell>
          <cell r="G152">
            <v>5281145.84</v>
          </cell>
          <cell r="H152">
            <v>9205596.5899999999</v>
          </cell>
          <cell r="I152">
            <v>11415.54</v>
          </cell>
          <cell r="J152">
            <v>1958</v>
          </cell>
          <cell r="K152">
            <v>475</v>
          </cell>
          <cell r="L152">
            <v>123</v>
          </cell>
          <cell r="M152">
            <v>6</v>
          </cell>
          <cell r="N152">
            <v>7</v>
          </cell>
          <cell r="O152" t="str">
            <v>http://www.indusprevi.com.br</v>
          </cell>
        </row>
        <row r="153">
          <cell r="A153" t="str">
            <v>BUNGEPREV</v>
          </cell>
          <cell r="B153" t="str">
            <v>Bungeprev - Fundo Múltiplo de Previdência Privada</v>
          </cell>
          <cell r="C153" t="str">
            <v>02.902.663/0001-27</v>
          </cell>
          <cell r="D153" t="str">
            <v>SP</v>
          </cell>
          <cell r="E153" t="str">
            <v>Privado</v>
          </cell>
          <cell r="F153">
            <v>625443234.20000005</v>
          </cell>
          <cell r="G153">
            <v>6290357.1200000001</v>
          </cell>
          <cell r="H153">
            <v>6383150.71</v>
          </cell>
          <cell r="I153">
            <v>4406872.7300000004</v>
          </cell>
          <cell r="J153">
            <v>9560</v>
          </cell>
          <cell r="K153">
            <v>356</v>
          </cell>
          <cell r="L153">
            <v>8</v>
          </cell>
          <cell r="M153">
            <v>1</v>
          </cell>
          <cell r="N153">
            <v>6</v>
          </cell>
          <cell r="O153" t="str">
            <v>http://www.bungeprev.com.br</v>
          </cell>
        </row>
        <row r="154">
          <cell r="A154" t="str">
            <v>DERMINAS</v>
          </cell>
          <cell r="B154" t="str">
            <v>Derminas Sociedade Civil de Seguridade Social</v>
          </cell>
          <cell r="C154" t="str">
            <v>21.855.622/0001-71</v>
          </cell>
          <cell r="D154" t="str">
            <v>MG</v>
          </cell>
          <cell r="E154" t="str">
            <v>Público</v>
          </cell>
          <cell r="F154">
            <v>622231524.89999998</v>
          </cell>
          <cell r="G154">
            <v>290547.36</v>
          </cell>
          <cell r="H154">
            <v>6217831.7400000002</v>
          </cell>
          <cell r="I154">
            <v>1470431.02</v>
          </cell>
          <cell r="J154">
            <v>4817</v>
          </cell>
          <cell r="K154">
            <v>7</v>
          </cell>
          <cell r="L154">
            <v>3902</v>
          </cell>
          <cell r="M154">
            <v>1</v>
          </cell>
          <cell r="N154">
            <v>1</v>
          </cell>
          <cell r="O154" t="str">
            <v>http://www.derminas.org.br</v>
          </cell>
        </row>
        <row r="155">
          <cell r="A155" t="str">
            <v>PFIZER PREV</v>
          </cell>
          <cell r="B155" t="str">
            <v>Pfizer Prev - Sociedade de Previdência Privada</v>
          </cell>
          <cell r="C155" t="str">
            <v>03.361.090/0001-34</v>
          </cell>
          <cell r="D155" t="str">
            <v>SP</v>
          </cell>
          <cell r="E155" t="str">
            <v>Privado</v>
          </cell>
          <cell r="F155">
            <v>620173700.22000003</v>
          </cell>
          <cell r="G155">
            <v>6760528.8599999994</v>
          </cell>
          <cell r="H155">
            <v>4323336.75</v>
          </cell>
          <cell r="I155">
            <v>1176516.98</v>
          </cell>
          <cell r="J155">
            <v>1516</v>
          </cell>
          <cell r="K155">
            <v>240</v>
          </cell>
          <cell r="L155">
            <v>19</v>
          </cell>
          <cell r="M155">
            <v>1</v>
          </cell>
          <cell r="N155">
            <v>3</v>
          </cell>
          <cell r="O155" t="str">
            <v>http://www.pfizerprev.com.br</v>
          </cell>
        </row>
        <row r="156">
          <cell r="A156" t="str">
            <v>PREVINDUS</v>
          </cell>
          <cell r="B156" t="str">
            <v>Previndus - Associação de Previdência Complementar</v>
          </cell>
          <cell r="C156" t="str">
            <v>00.576.685/0001-19</v>
          </cell>
          <cell r="D156" t="str">
            <v>RJ</v>
          </cell>
          <cell r="E156" t="str">
            <v>Privado</v>
          </cell>
          <cell r="F156">
            <v>606600852.90999997</v>
          </cell>
          <cell r="G156">
            <v>9693675.3499999996</v>
          </cell>
          <cell r="H156">
            <v>12256874.4</v>
          </cell>
          <cell r="I156">
            <v>669316.75</v>
          </cell>
          <cell r="J156">
            <v>8033</v>
          </cell>
          <cell r="K156">
            <v>765</v>
          </cell>
          <cell r="L156">
            <v>255</v>
          </cell>
          <cell r="M156">
            <v>12</v>
          </cell>
          <cell r="N156">
            <v>10</v>
          </cell>
          <cell r="O156" t="str">
            <v>http://www.previndus.com.br</v>
          </cell>
        </row>
        <row r="157">
          <cell r="A157" t="str">
            <v>POUPREV</v>
          </cell>
          <cell r="B157" t="str">
            <v>Pouprev - Fundação de Seguridade Social</v>
          </cell>
          <cell r="C157" t="str">
            <v>02.982.157/0001-95</v>
          </cell>
          <cell r="D157" t="str">
            <v>DF</v>
          </cell>
          <cell r="E157" t="str">
            <v>Privado</v>
          </cell>
          <cell r="F157">
            <v>594044785.59000003</v>
          </cell>
          <cell r="G157">
            <v>7577002.5700000003</v>
          </cell>
          <cell r="H157">
            <v>4102980.94</v>
          </cell>
          <cell r="I157">
            <v>624394.61</v>
          </cell>
          <cell r="J157">
            <v>1244</v>
          </cell>
          <cell r="K157">
            <v>124</v>
          </cell>
          <cell r="L157">
            <v>27</v>
          </cell>
          <cell r="M157">
            <v>1</v>
          </cell>
          <cell r="N157">
            <v>2</v>
          </cell>
          <cell r="O157" t="str">
            <v>http://www.pouprev.com.br</v>
          </cell>
        </row>
        <row r="158">
          <cell r="A158" t="str">
            <v>RAIZPREV</v>
          </cell>
          <cell r="B158" t="str">
            <v>RaizPrev - Entidade de Previdência Privada</v>
          </cell>
          <cell r="C158" t="str">
            <v>13.124.815/0001-24</v>
          </cell>
          <cell r="D158" t="str">
            <v>SP</v>
          </cell>
          <cell r="E158" t="str">
            <v>Privado</v>
          </cell>
          <cell r="F158">
            <v>576008165.50999999</v>
          </cell>
          <cell r="G158">
            <v>16110619.23</v>
          </cell>
          <cell r="H158">
            <v>1813762.23</v>
          </cell>
          <cell r="I158">
            <v>2600554.15</v>
          </cell>
          <cell r="J158">
            <v>26657</v>
          </cell>
          <cell r="K158">
            <v>70</v>
          </cell>
          <cell r="L158">
            <v>2</v>
          </cell>
          <cell r="M158">
            <v>1</v>
          </cell>
          <cell r="N158">
            <v>31</v>
          </cell>
          <cell r="O158" t="str">
            <v>https://www.raizprev.org.br</v>
          </cell>
        </row>
        <row r="159">
          <cell r="A159" t="str">
            <v>CARREFOURPREV</v>
          </cell>
          <cell r="B159" t="str">
            <v>CarrefourPrev - Sociedade de Previdência Complementar</v>
          </cell>
          <cell r="C159" t="str">
            <v>66.513.409/0001-10</v>
          </cell>
          <cell r="D159" t="str">
            <v>SP</v>
          </cell>
          <cell r="E159" t="str">
            <v>Privado</v>
          </cell>
          <cell r="F159">
            <v>571633750.89999998</v>
          </cell>
          <cell r="G159">
            <v>7533200.2699999996</v>
          </cell>
          <cell r="H159">
            <v>6171893.0499999998</v>
          </cell>
          <cell r="I159">
            <v>5467863.8200000003</v>
          </cell>
          <cell r="J159">
            <v>53071</v>
          </cell>
          <cell r="K159">
            <v>252</v>
          </cell>
          <cell r="L159">
            <v>9</v>
          </cell>
          <cell r="M159">
            <v>1</v>
          </cell>
          <cell r="N159">
            <v>8</v>
          </cell>
          <cell r="O159" t="str">
            <v>http://www.carrefourprev.com.br</v>
          </cell>
        </row>
        <row r="160">
          <cell r="A160" t="str">
            <v>CP PREV</v>
          </cell>
          <cell r="B160" t="str">
            <v>CP Prev - Sociedade Previdência Privada</v>
          </cell>
          <cell r="C160" t="str">
            <v>74.162.934/0001-66</v>
          </cell>
          <cell r="D160" t="str">
            <v>SP</v>
          </cell>
          <cell r="E160" t="str">
            <v>Privado</v>
          </cell>
          <cell r="F160">
            <v>565809099.92999995</v>
          </cell>
          <cell r="G160">
            <v>8929943.6099999994</v>
          </cell>
          <cell r="H160">
            <v>7416520.1899999995</v>
          </cell>
          <cell r="I160">
            <v>12212178.460000001</v>
          </cell>
          <cell r="J160">
            <v>3007</v>
          </cell>
          <cell r="K160">
            <v>180</v>
          </cell>
          <cell r="L160">
            <v>6</v>
          </cell>
          <cell r="M160">
            <v>1</v>
          </cell>
          <cell r="N160">
            <v>2</v>
          </cell>
          <cell r="O160" t="str">
            <v>http://www.portalprev.com.br/cpprev/cpprev</v>
          </cell>
        </row>
        <row r="161">
          <cell r="A161" t="str">
            <v>FAPA</v>
          </cell>
          <cell r="B161" t="str">
            <v>Fundação de Previdência do Instituto Emater - Fapa</v>
          </cell>
          <cell r="C161" t="str">
            <v>77.794.311/0001-02</v>
          </cell>
          <cell r="D161" t="str">
            <v>PR</v>
          </cell>
          <cell r="E161" t="str">
            <v>Público</v>
          </cell>
          <cell r="F161">
            <v>562461937.10000002</v>
          </cell>
          <cell r="G161">
            <v>2080123.66</v>
          </cell>
          <cell r="H161">
            <v>9484944.4399999995</v>
          </cell>
          <cell r="I161">
            <v>0</v>
          </cell>
          <cell r="J161">
            <v>377</v>
          </cell>
          <cell r="K161">
            <v>679</v>
          </cell>
          <cell r="L161">
            <v>130</v>
          </cell>
          <cell r="M161">
            <v>1</v>
          </cell>
          <cell r="N161">
            <v>2</v>
          </cell>
          <cell r="O161" t="str">
            <v>http://www.fapa.org.br</v>
          </cell>
        </row>
        <row r="162">
          <cell r="A162" t="str">
            <v>MAIS PREVIDÊNCIA</v>
          </cell>
          <cell r="B162" t="str">
            <v>Casfam-Cx de Assist e Previd Fábio de Araújo Motta</v>
          </cell>
          <cell r="C162" t="str">
            <v>18.742.833/0001-93</v>
          </cell>
          <cell r="D162" t="str">
            <v>MG</v>
          </cell>
          <cell r="E162" t="str">
            <v>Privado</v>
          </cell>
          <cell r="F162">
            <v>559714806.28999996</v>
          </cell>
          <cell r="G162">
            <v>6988216.2699999996</v>
          </cell>
          <cell r="H162">
            <v>4984632.79</v>
          </cell>
          <cell r="I162">
            <v>211160.32000000001</v>
          </cell>
          <cell r="J162">
            <v>5689</v>
          </cell>
          <cell r="K162">
            <v>706</v>
          </cell>
          <cell r="L162">
            <v>176</v>
          </cell>
          <cell r="M162">
            <v>2</v>
          </cell>
          <cell r="N162">
            <v>6</v>
          </cell>
          <cell r="O162" t="str">
            <v>WWW.MAISPREVIDENCIA.COM</v>
          </cell>
        </row>
        <row r="163">
          <cell r="A163" t="str">
            <v>PREVIDEXXONMOBIL</v>
          </cell>
          <cell r="B163" t="str">
            <v>Previdexxonmobil - Sociedade de Previdência Complementar</v>
          </cell>
          <cell r="C163" t="str">
            <v>10.535.934/0001-81</v>
          </cell>
          <cell r="D163" t="str">
            <v>PR</v>
          </cell>
          <cell r="E163" t="str">
            <v>Privado</v>
          </cell>
          <cell r="F163">
            <v>536339857.20999998</v>
          </cell>
          <cell r="G163">
            <v>8038046.0700000003</v>
          </cell>
          <cell r="H163">
            <v>6815127.3700000001</v>
          </cell>
          <cell r="I163">
            <v>33617.870000000003</v>
          </cell>
          <cell r="J163">
            <v>2155</v>
          </cell>
          <cell r="K163">
            <v>117</v>
          </cell>
          <cell r="L163">
            <v>19</v>
          </cell>
          <cell r="M163">
            <v>2</v>
          </cell>
          <cell r="N163">
            <v>3</v>
          </cell>
          <cell r="O163" t="str">
            <v>Sem site</v>
          </cell>
        </row>
        <row r="164">
          <cell r="A164" t="str">
            <v>SUPREV</v>
          </cell>
          <cell r="B164" t="str">
            <v>Suprev - Fundação Multipatrocinada de Suplementação Previdenciária</v>
          </cell>
          <cell r="C164" t="str">
            <v>49.323.025/0001-15</v>
          </cell>
          <cell r="D164" t="str">
            <v>SP</v>
          </cell>
          <cell r="E164" t="str">
            <v>Privado</v>
          </cell>
          <cell r="F164">
            <v>532972654.45999998</v>
          </cell>
          <cell r="G164">
            <v>4664737.5</v>
          </cell>
          <cell r="H164">
            <v>11628910.469999999</v>
          </cell>
          <cell r="I164">
            <v>0</v>
          </cell>
          <cell r="J164">
            <v>2960</v>
          </cell>
          <cell r="K164">
            <v>647</v>
          </cell>
          <cell r="L164">
            <v>340</v>
          </cell>
          <cell r="M164">
            <v>8</v>
          </cell>
          <cell r="N164">
            <v>8</v>
          </cell>
          <cell r="O164" t="str">
            <v>http://www.suprev.com.br</v>
          </cell>
        </row>
        <row r="165">
          <cell r="A165" t="str">
            <v>P&amp;G PREV</v>
          </cell>
          <cell r="B165" t="str">
            <v>P&amp;G Prev - Sociedade de Previdência Privada</v>
          </cell>
          <cell r="C165" t="str">
            <v>01.680.352/0001-06</v>
          </cell>
          <cell r="D165" t="str">
            <v>SP</v>
          </cell>
          <cell r="E165" t="str">
            <v>Privado</v>
          </cell>
          <cell r="F165">
            <v>521395285.48000002</v>
          </cell>
          <cell r="G165">
            <v>8454515.7100000009</v>
          </cell>
          <cell r="H165">
            <v>13288119.040000001</v>
          </cell>
          <cell r="I165">
            <v>0</v>
          </cell>
          <cell r="J165">
            <v>4969</v>
          </cell>
          <cell r="K165">
            <v>215</v>
          </cell>
          <cell r="L165">
            <v>19</v>
          </cell>
          <cell r="M165">
            <v>2</v>
          </cell>
          <cell r="N165">
            <v>2</v>
          </cell>
          <cell r="O165" t="str">
            <v>http://www.portalprev.com.br/pgprev/</v>
          </cell>
        </row>
        <row r="166">
          <cell r="A166" t="str">
            <v>RANDONPREV</v>
          </cell>
          <cell r="B166" t="str">
            <v>Randonprev Fundo de Pensão</v>
          </cell>
          <cell r="C166" t="str">
            <v>00.016.905/0001-50</v>
          </cell>
          <cell r="D166" t="str">
            <v>RS</v>
          </cell>
          <cell r="E166" t="str">
            <v>Privado</v>
          </cell>
          <cell r="F166">
            <v>515691366.83999997</v>
          </cell>
          <cell r="G166">
            <v>5072306.82</v>
          </cell>
          <cell r="H166">
            <v>6046367.96</v>
          </cell>
          <cell r="I166">
            <v>13241.16</v>
          </cell>
          <cell r="J166">
            <v>16840</v>
          </cell>
          <cell r="K166">
            <v>297</v>
          </cell>
          <cell r="L166">
            <v>22</v>
          </cell>
          <cell r="M166">
            <v>1</v>
          </cell>
          <cell r="N166">
            <v>33</v>
          </cell>
          <cell r="O166" t="str">
            <v>http://www.randonprev.com.br</v>
          </cell>
        </row>
        <row r="167">
          <cell r="A167" t="str">
            <v>CABEC</v>
          </cell>
          <cell r="B167" t="str">
            <v>Cabec - Caixa de Previdência Privada BEC</v>
          </cell>
          <cell r="C167" t="str">
            <v>07.083.033/0001-91</v>
          </cell>
          <cell r="D167" t="str">
            <v>CE</v>
          </cell>
          <cell r="E167" t="str">
            <v>Privado</v>
          </cell>
          <cell r="F167">
            <v>497154676.11000001</v>
          </cell>
          <cell r="G167">
            <v>5003158.3</v>
          </cell>
          <cell r="H167">
            <v>14418999.379999999</v>
          </cell>
          <cell r="I167">
            <v>71944.28</v>
          </cell>
          <cell r="J167">
            <v>6</v>
          </cell>
          <cell r="K167">
            <v>991</v>
          </cell>
          <cell r="L167">
            <v>154</v>
          </cell>
          <cell r="M167">
            <v>1</v>
          </cell>
          <cell r="N167">
            <v>2</v>
          </cell>
          <cell r="O167" t="str">
            <v>http://www.cabec.com.br</v>
          </cell>
        </row>
        <row r="168">
          <cell r="A168" t="str">
            <v>PREV PEPSICO</v>
          </cell>
          <cell r="B168" t="str">
            <v>PREV PEPSICO SOCIEDADE PREVIDENCIARIA</v>
          </cell>
          <cell r="C168" t="str">
            <v>00.098.693/0001-05</v>
          </cell>
          <cell r="D168" t="str">
            <v>SP</v>
          </cell>
          <cell r="E168" t="str">
            <v>Privado</v>
          </cell>
          <cell r="F168">
            <v>489926270.50999999</v>
          </cell>
          <cell r="G168">
            <v>7922104.5499999998</v>
          </cell>
          <cell r="H168">
            <v>4380867.9000000004</v>
          </cell>
          <cell r="I168">
            <v>8743.1299999999992</v>
          </cell>
          <cell r="J168">
            <v>14473</v>
          </cell>
          <cell r="K168">
            <v>135</v>
          </cell>
          <cell r="L168">
            <v>12</v>
          </cell>
          <cell r="M168">
            <v>1</v>
          </cell>
          <cell r="N168">
            <v>5</v>
          </cell>
          <cell r="O168" t="str">
            <v>WWW.PREVPEPSICO.COM.BR</v>
          </cell>
        </row>
        <row r="169">
          <cell r="A169" t="str">
            <v>PREVIP</v>
          </cell>
          <cell r="B169" t="str">
            <v>Previp - Sociedade de Previdência Complementar</v>
          </cell>
          <cell r="C169" t="str">
            <v>00.550.644/0001-53</v>
          </cell>
          <cell r="D169" t="str">
            <v>SP</v>
          </cell>
          <cell r="E169" t="str">
            <v>Privado</v>
          </cell>
          <cell r="F169">
            <v>485305581.89999998</v>
          </cell>
          <cell r="G169">
            <v>5206495.9700000007</v>
          </cell>
          <cell r="H169">
            <v>5724796.5</v>
          </cell>
          <cell r="I169">
            <v>0</v>
          </cell>
          <cell r="J169">
            <v>4236</v>
          </cell>
          <cell r="K169">
            <v>175</v>
          </cell>
          <cell r="L169">
            <v>16</v>
          </cell>
          <cell r="M169">
            <v>1</v>
          </cell>
          <cell r="N169">
            <v>4</v>
          </cell>
          <cell r="O169" t="str">
            <v>http://www.previp.com.br</v>
          </cell>
        </row>
        <row r="170">
          <cell r="A170" t="str">
            <v>ALPAPREV</v>
          </cell>
          <cell r="B170" t="str">
            <v>Alpaprev - Sociedade de Previdência Complementar</v>
          </cell>
          <cell r="C170" t="str">
            <v>67.000.000/0001-62</v>
          </cell>
          <cell r="D170" t="str">
            <v>SP</v>
          </cell>
          <cell r="E170" t="str">
            <v>Privado</v>
          </cell>
          <cell r="F170">
            <v>480249679.42000002</v>
          </cell>
          <cell r="G170">
            <v>4017419.21</v>
          </cell>
          <cell r="H170">
            <v>5304217.9499999993</v>
          </cell>
          <cell r="I170">
            <v>6674249.1900000004</v>
          </cell>
          <cell r="J170">
            <v>20374</v>
          </cell>
          <cell r="K170">
            <v>207</v>
          </cell>
          <cell r="L170">
            <v>39</v>
          </cell>
          <cell r="M170">
            <v>2</v>
          </cell>
          <cell r="N170">
            <v>4</v>
          </cell>
          <cell r="O170" t="str">
            <v>https://www.portalprev.com.br/alpaprev/alpaprev</v>
          </cell>
        </row>
        <row r="171">
          <cell r="A171" t="str">
            <v>PREVCUMMINS</v>
          </cell>
          <cell r="B171" t="str">
            <v>Prevcummins Sociedade de Previdência Privada</v>
          </cell>
          <cell r="C171" t="str">
            <v>54.788.948/0001-82</v>
          </cell>
          <cell r="D171" t="str">
            <v>SP</v>
          </cell>
          <cell r="E171" t="str">
            <v>Privado</v>
          </cell>
          <cell r="F171">
            <v>477989923.70999998</v>
          </cell>
          <cell r="G171">
            <v>4957426.7300000004</v>
          </cell>
          <cell r="H171">
            <v>3682846.17</v>
          </cell>
          <cell r="I171">
            <v>2356288.34</v>
          </cell>
          <cell r="J171">
            <v>2674</v>
          </cell>
          <cell r="K171">
            <v>196</v>
          </cell>
          <cell r="L171">
            <v>40</v>
          </cell>
          <cell r="M171">
            <v>1</v>
          </cell>
          <cell r="N171">
            <v>3</v>
          </cell>
          <cell r="O171" t="str">
            <v>http://www.cummins.com.br/cla/rh_beneficios.php</v>
          </cell>
        </row>
        <row r="172">
          <cell r="A172" t="str">
            <v>CAPITAL PREV</v>
          </cell>
          <cell r="B172" t="str">
            <v>Capital Prev - Fundacao Capital Previdencia e Saude</v>
          </cell>
          <cell r="C172" t="str">
            <v>00.580.481/0001-51</v>
          </cell>
          <cell r="D172" t="str">
            <v>ES</v>
          </cell>
          <cell r="E172" t="str">
            <v>Público</v>
          </cell>
          <cell r="F172">
            <v>476269266.13999999</v>
          </cell>
          <cell r="G172">
            <v>4158261.2199999997</v>
          </cell>
          <cell r="H172">
            <v>8521033.8100000005</v>
          </cell>
          <cell r="I172">
            <v>13858478.789999999</v>
          </cell>
          <cell r="J172">
            <v>954</v>
          </cell>
          <cell r="K172">
            <v>720</v>
          </cell>
          <cell r="L172">
            <v>252</v>
          </cell>
          <cell r="M172">
            <v>3</v>
          </cell>
          <cell r="N172">
            <v>2</v>
          </cell>
          <cell r="O172" t="str">
            <v>http://www.faeces.com.br</v>
          </cell>
        </row>
        <row r="173">
          <cell r="A173" t="str">
            <v>GASIUS</v>
          </cell>
          <cell r="B173" t="str">
            <v>Instituto de Seguridade Social Ceg - Gasius</v>
          </cell>
          <cell r="C173" t="str">
            <v>29.364.270/0001-63</v>
          </cell>
          <cell r="D173" t="str">
            <v>RJ</v>
          </cell>
          <cell r="E173" t="str">
            <v>Privado</v>
          </cell>
          <cell r="F173">
            <v>473963567.52999997</v>
          </cell>
          <cell r="G173">
            <v>1129705.3700000001</v>
          </cell>
          <cell r="H173">
            <v>10823505.57</v>
          </cell>
          <cell r="I173">
            <v>0</v>
          </cell>
          <cell r="J173">
            <v>13</v>
          </cell>
          <cell r="K173">
            <v>559</v>
          </cell>
          <cell r="L173">
            <v>400</v>
          </cell>
          <cell r="M173">
            <v>1</v>
          </cell>
          <cell r="N173">
            <v>1</v>
          </cell>
          <cell r="O173" t="str">
            <v>http://www.gasius.com.br</v>
          </cell>
        </row>
        <row r="174">
          <cell r="A174" t="str">
            <v>BOTICÁRIO PREV</v>
          </cell>
          <cell r="B174" t="str">
            <v>Boticário Prev - Sociedade Previdência Privada</v>
          </cell>
          <cell r="C174" t="str">
            <v>00.998.828/0001-80</v>
          </cell>
          <cell r="D174" t="str">
            <v>PR</v>
          </cell>
          <cell r="E174" t="str">
            <v>Privado</v>
          </cell>
          <cell r="F174">
            <v>471809122.30000001</v>
          </cell>
          <cell r="G174">
            <v>15009877.200000001</v>
          </cell>
          <cell r="H174">
            <v>684433.24</v>
          </cell>
          <cell r="I174">
            <v>28979.89</v>
          </cell>
          <cell r="J174">
            <v>10812</v>
          </cell>
          <cell r="K174">
            <v>25</v>
          </cell>
          <cell r="L174">
            <v>15</v>
          </cell>
          <cell r="M174">
            <v>1</v>
          </cell>
          <cell r="N174">
            <v>23</v>
          </cell>
          <cell r="O174" t="str">
            <v>WWW.BOTICARIOPREV.COM.BR</v>
          </cell>
        </row>
        <row r="175">
          <cell r="A175" t="str">
            <v>JUSPREV</v>
          </cell>
          <cell r="B175" t="str">
            <v>Fundo de Pensão Multinstituído por Associações do Ministério Público e da Justiça - Jusprev</v>
          </cell>
          <cell r="C175" t="str">
            <v>09.350.840/0001-59</v>
          </cell>
          <cell r="D175" t="str">
            <v>PR</v>
          </cell>
          <cell r="E175" t="str">
            <v>Instituidor</v>
          </cell>
          <cell r="F175">
            <v>468556199.25999999</v>
          </cell>
          <cell r="G175">
            <v>8701821.4900000002</v>
          </cell>
          <cell r="H175">
            <v>618867.39</v>
          </cell>
          <cell r="I175">
            <v>1052451.07</v>
          </cell>
          <cell r="J175">
            <v>3824</v>
          </cell>
          <cell r="K175">
            <v>26</v>
          </cell>
          <cell r="L175">
            <v>18</v>
          </cell>
          <cell r="M175">
            <v>1</v>
          </cell>
          <cell r="N175">
            <v>96</v>
          </cell>
          <cell r="O175" t="str">
            <v>http://www.jusprev.org.br</v>
          </cell>
        </row>
        <row r="176">
          <cell r="A176" t="str">
            <v>MARCOPREV</v>
          </cell>
          <cell r="B176" t="str">
            <v>MARCOPREV SOCIEDADE DE PREVIDENCIA PRIVADA</v>
          </cell>
          <cell r="C176" t="str">
            <v>00.915.873/0001-24</v>
          </cell>
          <cell r="D176" t="str">
            <v>RS</v>
          </cell>
          <cell r="E176" t="str">
            <v>Privado</v>
          </cell>
          <cell r="F176">
            <v>456545188.42000002</v>
          </cell>
          <cell r="G176">
            <v>3174656.08</v>
          </cell>
          <cell r="H176">
            <v>8948489.8499999996</v>
          </cell>
          <cell r="I176">
            <v>3659658.5</v>
          </cell>
          <cell r="J176">
            <v>8485</v>
          </cell>
          <cell r="K176">
            <v>227</v>
          </cell>
          <cell r="L176">
            <v>18</v>
          </cell>
          <cell r="M176">
            <v>3</v>
          </cell>
          <cell r="N176">
            <v>9</v>
          </cell>
          <cell r="O176" t="str">
            <v>WWW.MARCOPREV.COM.BR</v>
          </cell>
        </row>
        <row r="177">
          <cell r="A177" t="str">
            <v>MAUA PREV</v>
          </cell>
          <cell r="B177" t="str">
            <v>MAUA PREV SOCIEDADE DE PREVIDENCIA PRIVADA</v>
          </cell>
          <cell r="C177" t="str">
            <v>40.365.363/0001-45</v>
          </cell>
          <cell r="D177" t="str">
            <v>RJ</v>
          </cell>
          <cell r="E177" t="str">
            <v>Privado</v>
          </cell>
          <cell r="F177">
            <v>436321788.27999997</v>
          </cell>
          <cell r="G177">
            <v>5401447.2999999998</v>
          </cell>
          <cell r="H177">
            <v>5377822.5199999996</v>
          </cell>
          <cell r="I177">
            <v>3781345.9</v>
          </cell>
          <cell r="J177">
            <v>5681</v>
          </cell>
          <cell r="K177">
            <v>237</v>
          </cell>
          <cell r="L177">
            <v>21</v>
          </cell>
          <cell r="M177">
            <v>1</v>
          </cell>
          <cell r="N177">
            <v>12</v>
          </cell>
          <cell r="O177" t="str">
            <v>WWW.MAUAPREV.COM.BR</v>
          </cell>
        </row>
        <row r="178">
          <cell r="A178" t="str">
            <v>PREVICEL</v>
          </cell>
          <cell r="B178" t="str">
            <v>Previcel - Previdência Privada da Celepar</v>
          </cell>
          <cell r="C178" t="str">
            <v>01.614.904/0001-70</v>
          </cell>
          <cell r="D178" t="str">
            <v>PR</v>
          </cell>
          <cell r="E178" t="str">
            <v>Público</v>
          </cell>
          <cell r="F178">
            <v>433972742.10000002</v>
          </cell>
          <cell r="G178">
            <v>3370803.56</v>
          </cell>
          <cell r="H178">
            <v>3063422.17</v>
          </cell>
          <cell r="I178">
            <v>48232</v>
          </cell>
          <cell r="J178">
            <v>761</v>
          </cell>
          <cell r="K178">
            <v>174</v>
          </cell>
          <cell r="L178">
            <v>38</v>
          </cell>
          <cell r="M178">
            <v>1</v>
          </cell>
          <cell r="N178">
            <v>3</v>
          </cell>
          <cell r="O178" t="str">
            <v>http://www.previcel.org.br/</v>
          </cell>
        </row>
        <row r="179">
          <cell r="A179" t="str">
            <v>TETRA PAK PREV</v>
          </cell>
          <cell r="B179" t="str">
            <v>Tetra Pak Prev - Sociedade de Previdência Privada</v>
          </cell>
          <cell r="C179" t="str">
            <v>00.970.542/0001-97</v>
          </cell>
          <cell r="D179" t="str">
            <v>SP</v>
          </cell>
          <cell r="E179" t="str">
            <v>Privado</v>
          </cell>
          <cell r="F179">
            <v>433128211.30000001</v>
          </cell>
          <cell r="G179">
            <v>4937166.87</v>
          </cell>
          <cell r="H179">
            <v>2249179.19</v>
          </cell>
          <cell r="I179">
            <v>1517203.66</v>
          </cell>
          <cell r="J179">
            <v>1887</v>
          </cell>
          <cell r="K179">
            <v>82</v>
          </cell>
          <cell r="L179">
            <v>12</v>
          </cell>
          <cell r="M179">
            <v>1</v>
          </cell>
          <cell r="N179">
            <v>2</v>
          </cell>
          <cell r="O179" t="str">
            <v>http://www.portaprev.com.br/tetrapakprev</v>
          </cell>
        </row>
        <row r="180">
          <cell r="A180" t="str">
            <v>PREVEME II</v>
          </cell>
          <cell r="B180" t="str">
            <v>Sociedade Previdenciária 3M - Preveme II</v>
          </cell>
          <cell r="C180" t="str">
            <v>11.048.745/0001-47</v>
          </cell>
          <cell r="D180" t="str">
            <v>SP</v>
          </cell>
          <cell r="E180" t="str">
            <v>Privado</v>
          </cell>
          <cell r="F180">
            <v>431947604.98000002</v>
          </cell>
          <cell r="G180">
            <v>11602841.66</v>
          </cell>
          <cell r="H180">
            <v>2897381.77</v>
          </cell>
          <cell r="I180">
            <v>0</v>
          </cell>
          <cell r="J180">
            <v>2847</v>
          </cell>
          <cell r="K180">
            <v>209</v>
          </cell>
          <cell r="L180">
            <v>4</v>
          </cell>
          <cell r="M180">
            <v>1</v>
          </cell>
          <cell r="N180">
            <v>4</v>
          </cell>
          <cell r="O180" t="str">
            <v>http://www.preveme.com.br</v>
          </cell>
        </row>
        <row r="181">
          <cell r="A181" t="str">
            <v>PREVISCANIA</v>
          </cell>
          <cell r="B181" t="str">
            <v>PREVISCANIA SOCIEDADE DE PREVIDENCIA PRIVADA</v>
          </cell>
          <cell r="C181" t="str">
            <v>55.033.450/0001-72</v>
          </cell>
          <cell r="D181" t="str">
            <v>SP</v>
          </cell>
          <cell r="E181" t="str">
            <v>Privado</v>
          </cell>
          <cell r="F181">
            <v>416683680.67000002</v>
          </cell>
          <cell r="G181">
            <v>2245161.6</v>
          </cell>
          <cell r="H181">
            <v>5165305</v>
          </cell>
          <cell r="I181">
            <v>179912.63</v>
          </cell>
          <cell r="J181">
            <v>5747</v>
          </cell>
          <cell r="K181">
            <v>235</v>
          </cell>
          <cell r="L181">
            <v>9</v>
          </cell>
          <cell r="M181">
            <v>1</v>
          </cell>
          <cell r="N181">
            <v>3</v>
          </cell>
          <cell r="O181" t="str">
            <v>WWW.SCANIA.COM.BR</v>
          </cell>
        </row>
        <row r="182">
          <cell r="A182" t="str">
            <v>VOITH PREV</v>
          </cell>
          <cell r="B182" t="str">
            <v>Voith Prev Sociedade de Previdência Privada</v>
          </cell>
          <cell r="C182" t="str">
            <v>03.953.059/0001-92</v>
          </cell>
          <cell r="D182" t="str">
            <v>SP</v>
          </cell>
          <cell r="E182" t="str">
            <v>Privado</v>
          </cell>
          <cell r="F182">
            <v>411056114.00999999</v>
          </cell>
          <cell r="G182">
            <v>3015095.52</v>
          </cell>
          <cell r="H182">
            <v>4933717.8499999996</v>
          </cell>
          <cell r="I182">
            <v>0</v>
          </cell>
          <cell r="J182">
            <v>1742</v>
          </cell>
          <cell r="K182">
            <v>293</v>
          </cell>
          <cell r="L182">
            <v>18</v>
          </cell>
          <cell r="M182">
            <v>1</v>
          </cell>
          <cell r="N182">
            <v>6</v>
          </cell>
          <cell r="O182" t="str">
            <v>http://www.portalprev.com.br/voithprev</v>
          </cell>
        </row>
        <row r="183">
          <cell r="A183" t="str">
            <v>MERCERPREV</v>
          </cell>
          <cell r="B183" t="str">
            <v>Mercerprev - Fundo de Pensão Multipatrocinado</v>
          </cell>
          <cell r="C183" t="str">
            <v>61.365.136/0001-90</v>
          </cell>
          <cell r="D183" t="str">
            <v>SP</v>
          </cell>
          <cell r="E183" t="str">
            <v>Privado</v>
          </cell>
          <cell r="F183">
            <v>407197106.19</v>
          </cell>
          <cell r="G183">
            <v>9411991.8699999992</v>
          </cell>
          <cell r="H183">
            <v>1667715.19</v>
          </cell>
          <cell r="I183">
            <v>229005.06</v>
          </cell>
          <cell r="J183">
            <v>2413</v>
          </cell>
          <cell r="K183">
            <v>71</v>
          </cell>
          <cell r="L183">
            <v>1</v>
          </cell>
          <cell r="M183">
            <v>5</v>
          </cell>
          <cell r="N183">
            <v>5</v>
          </cell>
          <cell r="O183" t="str">
            <v>http://www.mercerprev.com.br/mercerprev/</v>
          </cell>
        </row>
        <row r="184">
          <cell r="A184" t="str">
            <v>UNISYS-PREVI</v>
          </cell>
          <cell r="B184" t="str">
            <v>UNISYS-PREVI ENTIDADE DE PREVIDENCIA COMPLEMENTAR</v>
          </cell>
          <cell r="C184" t="str">
            <v>31.245.392/0001-82</v>
          </cell>
          <cell r="D184" t="str">
            <v>RJ</v>
          </cell>
          <cell r="E184" t="str">
            <v>Privado</v>
          </cell>
          <cell r="F184">
            <v>382550707.54000002</v>
          </cell>
          <cell r="G184">
            <v>2807599.17</v>
          </cell>
          <cell r="H184">
            <v>3506650.94</v>
          </cell>
          <cell r="I184">
            <v>0</v>
          </cell>
          <cell r="J184">
            <v>559</v>
          </cell>
          <cell r="K184">
            <v>81</v>
          </cell>
          <cell r="L184">
            <v>2</v>
          </cell>
          <cell r="M184">
            <v>2</v>
          </cell>
          <cell r="N184">
            <v>2</v>
          </cell>
          <cell r="O184" t="str">
            <v>WWW.UNISYSPREVI.COM.BR</v>
          </cell>
        </row>
        <row r="185">
          <cell r="A185" t="str">
            <v>PREVI-BANERJ</v>
          </cell>
          <cell r="B185" t="str">
            <v>CAIXA PREV DOS F DO S.BANERJ PREVI BANERJ-LIQ EXTRJUDIC</v>
          </cell>
          <cell r="C185" t="str">
            <v>34.054.320/0001-46</v>
          </cell>
          <cell r="D185" t="str">
            <v>RJ</v>
          </cell>
          <cell r="E185" t="str">
            <v>Público</v>
          </cell>
          <cell r="F185">
            <v>373718535.57999998</v>
          </cell>
          <cell r="G185">
            <v>0</v>
          </cell>
          <cell r="H185">
            <v>0</v>
          </cell>
          <cell r="I185">
            <v>1456622.53</v>
          </cell>
          <cell r="M185">
            <v>1</v>
          </cell>
          <cell r="N185">
            <v>1</v>
          </cell>
          <cell r="O185" t="str">
            <v>www.previbanerj.com.br</v>
          </cell>
        </row>
        <row r="186">
          <cell r="A186" t="str">
            <v>LILLYPREV</v>
          </cell>
          <cell r="B186" t="str">
            <v>LILLYPREV SOCIEDADE DE PREVIDENCIA PRIVADA</v>
          </cell>
          <cell r="C186" t="str">
            <v>00.234.398/0001-20</v>
          </cell>
          <cell r="D186" t="str">
            <v>SP</v>
          </cell>
          <cell r="E186" t="str">
            <v>Privado</v>
          </cell>
          <cell r="F186">
            <v>357589960.19</v>
          </cell>
          <cell r="G186">
            <v>2882865.66</v>
          </cell>
          <cell r="H186">
            <v>3333433.41</v>
          </cell>
          <cell r="I186">
            <v>925993.99</v>
          </cell>
          <cell r="J186">
            <v>622</v>
          </cell>
          <cell r="K186">
            <v>234</v>
          </cell>
          <cell r="L186">
            <v>38</v>
          </cell>
          <cell r="M186">
            <v>1</v>
          </cell>
          <cell r="N186">
            <v>2</v>
          </cell>
          <cell r="O186" t="str">
            <v>Sem site</v>
          </cell>
        </row>
        <row r="187">
          <cell r="A187" t="str">
            <v>TOYOTA PREVI</v>
          </cell>
          <cell r="B187" t="str">
            <v>Toyota Previ - Entidade de Previdência Complementar</v>
          </cell>
          <cell r="C187" t="str">
            <v>12.712.282/0001-39</v>
          </cell>
          <cell r="D187" t="str">
            <v>SP</v>
          </cell>
          <cell r="E187" t="str">
            <v>Privado</v>
          </cell>
          <cell r="F187">
            <v>350016889.77999997</v>
          </cell>
          <cell r="G187">
            <v>5045774.6500000004</v>
          </cell>
          <cell r="H187">
            <v>1695794.1199999999</v>
          </cell>
          <cell r="I187">
            <v>72707.240000000005</v>
          </cell>
          <cell r="J187">
            <v>4822</v>
          </cell>
          <cell r="K187">
            <v>129</v>
          </cell>
          <cell r="L187">
            <v>0</v>
          </cell>
          <cell r="M187">
            <v>1</v>
          </cell>
          <cell r="N187">
            <v>5</v>
          </cell>
          <cell r="O187" t="str">
            <v>http://www.portalprev.com.br/toyotaprevi</v>
          </cell>
        </row>
        <row r="188">
          <cell r="A188" t="str">
            <v>CASANPREV</v>
          </cell>
          <cell r="B188" t="str">
            <v>Fundação Casan de Previdência Complementar - Casanprev</v>
          </cell>
          <cell r="C188" t="str">
            <v>09.523.635/0001-48</v>
          </cell>
          <cell r="D188" t="str">
            <v>SC</v>
          </cell>
          <cell r="E188" t="str">
            <v>Público</v>
          </cell>
          <cell r="F188">
            <v>349532608.02999997</v>
          </cell>
          <cell r="G188">
            <v>2468039.5999999996</v>
          </cell>
          <cell r="H188">
            <v>5430128.4500000002</v>
          </cell>
          <cell r="I188">
            <v>2050965.3</v>
          </cell>
          <cell r="J188">
            <v>1259</v>
          </cell>
          <cell r="K188">
            <v>760</v>
          </cell>
          <cell r="L188">
            <v>31</v>
          </cell>
          <cell r="M188">
            <v>1</v>
          </cell>
          <cell r="N188">
            <v>2</v>
          </cell>
          <cell r="O188" t="str">
            <v>http://www.casanprev.com.br</v>
          </cell>
        </row>
        <row r="189">
          <cell r="A189" t="str">
            <v>ROCHEPREV</v>
          </cell>
          <cell r="B189" t="str">
            <v>Rocheprev - Sociedade de Previdência Privada</v>
          </cell>
          <cell r="C189" t="str">
            <v>01.048.433/0001-80</v>
          </cell>
          <cell r="D189" t="str">
            <v>SP</v>
          </cell>
          <cell r="E189" t="str">
            <v>Privado</v>
          </cell>
          <cell r="F189">
            <v>340682702.83999997</v>
          </cell>
          <cell r="G189">
            <v>4046155.6900000004</v>
          </cell>
          <cell r="H189">
            <v>1271286.24</v>
          </cell>
          <cell r="I189">
            <v>49502.85</v>
          </cell>
          <cell r="J189">
            <v>1562</v>
          </cell>
          <cell r="K189">
            <v>115</v>
          </cell>
          <cell r="L189">
            <v>12</v>
          </cell>
          <cell r="M189">
            <v>1</v>
          </cell>
          <cell r="N189">
            <v>3</v>
          </cell>
          <cell r="O189" t="str">
            <v>http://www.portalprev.com.br/rocheprev</v>
          </cell>
        </row>
        <row r="190">
          <cell r="A190" t="str">
            <v>OABPREV-MG</v>
          </cell>
          <cell r="B190" t="str">
            <v>Fundo de Pensão Multipatrocinado da Ordem dos Advogados do Brasil - Seccional Minas Gerais</v>
          </cell>
          <cell r="C190" t="str">
            <v>03.313.643/0001-83</v>
          </cell>
          <cell r="D190" t="str">
            <v>MG</v>
          </cell>
          <cell r="E190" t="str">
            <v>Instituidor</v>
          </cell>
          <cell r="F190">
            <v>330472967.82999998</v>
          </cell>
          <cell r="G190">
            <v>7511440.0099999998</v>
          </cell>
          <cell r="H190">
            <v>661038.21</v>
          </cell>
          <cell r="I190">
            <v>783196.44</v>
          </cell>
          <cell r="J190">
            <v>11235</v>
          </cell>
          <cell r="K190">
            <v>61</v>
          </cell>
          <cell r="L190">
            <v>34</v>
          </cell>
          <cell r="M190">
            <v>1</v>
          </cell>
          <cell r="N190">
            <v>22</v>
          </cell>
          <cell r="O190" t="str">
            <v>http://www.oabprev-mg.com.br</v>
          </cell>
        </row>
        <row r="191">
          <cell r="A191" t="str">
            <v>DANAPREV</v>
          </cell>
          <cell r="B191" t="str">
            <v>Danaprev - Sociedade de Previdência Complementar</v>
          </cell>
          <cell r="C191" t="str">
            <v>93.859.569/0001-98</v>
          </cell>
          <cell r="D191" t="str">
            <v>RS</v>
          </cell>
          <cell r="E191" t="str">
            <v>Privado</v>
          </cell>
          <cell r="F191">
            <v>327286951.88999999</v>
          </cell>
          <cell r="G191">
            <v>2864192.33</v>
          </cell>
          <cell r="H191">
            <v>3736972.78</v>
          </cell>
          <cell r="I191">
            <v>20533639.870000001</v>
          </cell>
          <cell r="J191">
            <v>5025</v>
          </cell>
          <cell r="K191">
            <v>162</v>
          </cell>
          <cell r="L191">
            <v>5</v>
          </cell>
          <cell r="M191">
            <v>1</v>
          </cell>
          <cell r="N191">
            <v>2</v>
          </cell>
          <cell r="O191" t="str">
            <v>http://www.portalprev.com.br/danaprev</v>
          </cell>
        </row>
        <row r="192">
          <cell r="A192" t="str">
            <v>SUPRE</v>
          </cell>
          <cell r="B192" t="str">
            <v>Supre - Fundação de Suplementação Previdenciária</v>
          </cell>
          <cell r="C192" t="str">
            <v>00.140.512/0001-53</v>
          </cell>
          <cell r="D192" t="str">
            <v>PR</v>
          </cell>
          <cell r="E192" t="str">
            <v>Privado</v>
          </cell>
          <cell r="F192">
            <v>322578009.55000001</v>
          </cell>
          <cell r="G192">
            <v>649711.16</v>
          </cell>
          <cell r="H192">
            <v>4597478.6900000004</v>
          </cell>
          <cell r="I192">
            <v>468825.47</v>
          </cell>
          <cell r="J192">
            <v>180</v>
          </cell>
          <cell r="K192">
            <v>496</v>
          </cell>
          <cell r="L192">
            <v>63</v>
          </cell>
          <cell r="M192">
            <v>1</v>
          </cell>
          <cell r="N192">
            <v>2</v>
          </cell>
          <cell r="O192" t="str">
            <v>http://www.supreprevidencia.com.br</v>
          </cell>
        </row>
        <row r="193">
          <cell r="A193" t="str">
            <v>CAGEPREV</v>
          </cell>
          <cell r="B193" t="str">
            <v>Fundação Cagece de Previdência Complementar</v>
          </cell>
          <cell r="C193" t="str">
            <v>06.025.140/0001-09</v>
          </cell>
          <cell r="D193" t="str">
            <v>CE</v>
          </cell>
          <cell r="E193" t="str">
            <v>Público</v>
          </cell>
          <cell r="F193">
            <v>315004253.86000001</v>
          </cell>
          <cell r="G193">
            <v>3814495.44</v>
          </cell>
          <cell r="H193">
            <v>2404978.5499999998</v>
          </cell>
          <cell r="I193">
            <v>1203339.02</v>
          </cell>
          <cell r="J193">
            <v>1240</v>
          </cell>
          <cell r="K193">
            <v>108</v>
          </cell>
          <cell r="L193">
            <v>39</v>
          </cell>
          <cell r="M193">
            <v>1</v>
          </cell>
          <cell r="N193">
            <v>1</v>
          </cell>
          <cell r="O193" t="str">
            <v>http://www.cageprev.com.br</v>
          </cell>
        </row>
        <row r="194">
          <cell r="A194" t="str">
            <v>FAPECE</v>
          </cell>
          <cell r="B194" t="str">
            <v>Fundação Assistencial Previdenciária da Ematerce</v>
          </cell>
          <cell r="C194" t="str">
            <v>10.393.460/0001-80</v>
          </cell>
          <cell r="D194" t="str">
            <v>CE</v>
          </cell>
          <cell r="E194" t="str">
            <v>Público</v>
          </cell>
          <cell r="F194">
            <v>299575864.36000001</v>
          </cell>
          <cell r="G194">
            <v>1120938.53</v>
          </cell>
          <cell r="H194">
            <v>1586521.38</v>
          </cell>
          <cell r="I194">
            <v>5141529.72</v>
          </cell>
          <cell r="J194">
            <v>291</v>
          </cell>
          <cell r="K194">
            <v>110</v>
          </cell>
          <cell r="L194">
            <v>45</v>
          </cell>
          <cell r="M194">
            <v>1</v>
          </cell>
          <cell r="N194">
            <v>2</v>
          </cell>
          <cell r="O194" t="str">
            <v>http://www.fapece.com.br</v>
          </cell>
        </row>
        <row r="195">
          <cell r="A195" t="str">
            <v>FUCAP</v>
          </cell>
          <cell r="B195" t="str">
            <v>Fundo de Pensão da Capemi - Fucap</v>
          </cell>
          <cell r="C195" t="str">
            <v>29.958.022/0001-40</v>
          </cell>
          <cell r="D195" t="str">
            <v>RJ</v>
          </cell>
          <cell r="E195" t="str">
            <v>Privado</v>
          </cell>
          <cell r="F195">
            <v>290482690.38999999</v>
          </cell>
          <cell r="G195">
            <v>1327231.75</v>
          </cell>
          <cell r="H195">
            <v>3982249.48</v>
          </cell>
          <cell r="I195">
            <v>4641585.08</v>
          </cell>
          <cell r="J195">
            <v>876</v>
          </cell>
          <cell r="K195">
            <v>220</v>
          </cell>
          <cell r="L195">
            <v>65</v>
          </cell>
          <cell r="M195">
            <v>2</v>
          </cell>
          <cell r="N195">
            <v>9</v>
          </cell>
          <cell r="O195" t="str">
            <v>http://www.fucap.org.br</v>
          </cell>
        </row>
        <row r="196">
          <cell r="A196" t="str">
            <v>FUNCASAL</v>
          </cell>
          <cell r="B196" t="str">
            <v>Fundação Casal de Seguridade Social - Funcasal</v>
          </cell>
          <cell r="C196" t="str">
            <v>24.479.123/0001-15</v>
          </cell>
          <cell r="D196" t="str">
            <v>AL</v>
          </cell>
          <cell r="E196" t="str">
            <v>Público</v>
          </cell>
          <cell r="F196">
            <v>280070741.13999999</v>
          </cell>
          <cell r="G196">
            <v>865935.08000000007</v>
          </cell>
          <cell r="H196">
            <v>4864688.83</v>
          </cell>
          <cell r="I196">
            <v>1580610.96</v>
          </cell>
          <cell r="J196">
            <v>446</v>
          </cell>
          <cell r="K196">
            <v>646</v>
          </cell>
          <cell r="L196">
            <v>186</v>
          </cell>
          <cell r="M196">
            <v>1</v>
          </cell>
          <cell r="N196">
            <v>2</v>
          </cell>
          <cell r="O196" t="str">
            <v>http://www.funcasal.com.br</v>
          </cell>
        </row>
        <row r="197">
          <cell r="A197" t="str">
            <v>AVONPREV</v>
          </cell>
          <cell r="B197" t="str">
            <v>Avonprev - Sociedade de Previdência Privada</v>
          </cell>
          <cell r="C197" t="str">
            <v>03.101.405/0001-04</v>
          </cell>
          <cell r="D197" t="str">
            <v>SP</v>
          </cell>
          <cell r="E197" t="str">
            <v>Privado</v>
          </cell>
          <cell r="F197">
            <v>279192112.74000001</v>
          </cell>
          <cell r="G197">
            <v>2842802.91</v>
          </cell>
          <cell r="H197">
            <v>1820450.5699999998</v>
          </cell>
          <cell r="I197">
            <v>1974592.69</v>
          </cell>
          <cell r="J197">
            <v>7053</v>
          </cell>
          <cell r="K197">
            <v>86</v>
          </cell>
          <cell r="L197">
            <v>0</v>
          </cell>
          <cell r="M197">
            <v>1</v>
          </cell>
          <cell r="N197">
            <v>4</v>
          </cell>
          <cell r="O197" t="str">
            <v>http://www.avonprev.com.br</v>
          </cell>
        </row>
        <row r="198">
          <cell r="A198" t="str">
            <v>PREVIHONDA</v>
          </cell>
          <cell r="B198" t="str">
            <v>PreviHonda - Entidade de Previdência Privada</v>
          </cell>
          <cell r="C198" t="str">
            <v>02.753.313/0001-46</v>
          </cell>
          <cell r="D198" t="str">
            <v>SP</v>
          </cell>
          <cell r="E198" t="str">
            <v>Privado</v>
          </cell>
          <cell r="F198">
            <v>277997452.97000003</v>
          </cell>
          <cell r="G198">
            <v>2536101.08</v>
          </cell>
          <cell r="H198">
            <v>2164546.19</v>
          </cell>
          <cell r="I198">
            <v>0</v>
          </cell>
          <cell r="J198">
            <v>11002</v>
          </cell>
          <cell r="K198">
            <v>122</v>
          </cell>
          <cell r="L198">
            <v>0</v>
          </cell>
          <cell r="M198">
            <v>2</v>
          </cell>
          <cell r="N198">
            <v>9</v>
          </cell>
          <cell r="O198" t="str">
            <v>https://previhonda.com.br/</v>
          </cell>
        </row>
        <row r="199">
          <cell r="A199" t="str">
            <v>FUMPRESC</v>
          </cell>
          <cell r="B199" t="str">
            <v>Fundo Multipatrocinado de Previdência Complementar Santa Catarina</v>
          </cell>
          <cell r="C199" t="str">
            <v>86.950.391/0001-20</v>
          </cell>
          <cell r="D199" t="str">
            <v>SC</v>
          </cell>
          <cell r="E199" t="str">
            <v>Público</v>
          </cell>
          <cell r="F199">
            <v>267295300.59</v>
          </cell>
          <cell r="G199">
            <v>2032489.13</v>
          </cell>
          <cell r="H199">
            <v>3079446.51</v>
          </cell>
          <cell r="I199">
            <v>2894322.23</v>
          </cell>
          <cell r="J199">
            <v>593</v>
          </cell>
          <cell r="K199">
            <v>385</v>
          </cell>
          <cell r="L199">
            <v>85</v>
          </cell>
          <cell r="M199">
            <v>3</v>
          </cell>
          <cell r="N199">
            <v>3</v>
          </cell>
          <cell r="O199" t="str">
            <v>http://www.fumpresc.com.br</v>
          </cell>
        </row>
        <row r="200">
          <cell r="A200" t="str">
            <v>CARBOPREV</v>
          </cell>
          <cell r="B200" t="str">
            <v>Carboprev Sociedade de Previdência Privada</v>
          </cell>
          <cell r="C200" t="str">
            <v>01.771.969/0001-29</v>
          </cell>
          <cell r="D200" t="str">
            <v>SP</v>
          </cell>
          <cell r="E200" t="str">
            <v>Privado</v>
          </cell>
          <cell r="F200">
            <v>266000290.75999999</v>
          </cell>
          <cell r="G200">
            <v>2420892.7400000002</v>
          </cell>
          <cell r="H200">
            <v>3605558.41</v>
          </cell>
          <cell r="I200">
            <v>15338152.25</v>
          </cell>
          <cell r="J200">
            <v>836</v>
          </cell>
          <cell r="K200">
            <v>186</v>
          </cell>
          <cell r="L200">
            <v>19</v>
          </cell>
          <cell r="M200">
            <v>1</v>
          </cell>
          <cell r="N200">
            <v>2</v>
          </cell>
          <cell r="O200" t="str">
            <v>https://www.portalprev.com.br/carboprev</v>
          </cell>
        </row>
        <row r="201">
          <cell r="A201" t="str">
            <v>RBS PREV</v>
          </cell>
          <cell r="B201" t="str">
            <v>RBS PREV-SOCIEDADE PREVIDENCIARIA</v>
          </cell>
          <cell r="C201" t="str">
            <v>01.594.327/0001-00</v>
          </cell>
          <cell r="D201" t="str">
            <v>RS</v>
          </cell>
          <cell r="E201" t="str">
            <v>Privado</v>
          </cell>
          <cell r="F201">
            <v>263850037.31</v>
          </cell>
          <cell r="G201">
            <v>1361459.01</v>
          </cell>
          <cell r="H201">
            <v>2681617.7699999996</v>
          </cell>
          <cell r="I201">
            <v>169536.73</v>
          </cell>
          <cell r="J201">
            <v>5847</v>
          </cell>
          <cell r="K201">
            <v>145</v>
          </cell>
          <cell r="L201">
            <v>20</v>
          </cell>
          <cell r="M201">
            <v>1</v>
          </cell>
          <cell r="N201">
            <v>51</v>
          </cell>
          <cell r="O201" t="str">
            <v>HTTP://WWW.RBSPREV.COM.BR/</v>
          </cell>
        </row>
        <row r="202">
          <cell r="A202" t="str">
            <v>OABPREV-SC</v>
          </cell>
          <cell r="B202" t="str">
            <v>Fundo de Pensão Multipatrocinado da Ordem dos Advogados do Brasil, Seccional do Estado de Santa Catarina</v>
          </cell>
          <cell r="C202" t="str">
            <v>86.897.105/0001-00</v>
          </cell>
          <cell r="D202" t="str">
            <v>SC</v>
          </cell>
          <cell r="E202" t="str">
            <v>Instituidor</v>
          </cell>
          <cell r="F202">
            <v>263319426</v>
          </cell>
          <cell r="G202">
            <v>5255025.24</v>
          </cell>
          <cell r="H202">
            <v>679781.4</v>
          </cell>
          <cell r="I202">
            <v>785679.35999999999</v>
          </cell>
          <cell r="J202">
            <v>8517</v>
          </cell>
          <cell r="K202">
            <v>72</v>
          </cell>
          <cell r="L202">
            <v>47</v>
          </cell>
          <cell r="M202">
            <v>1</v>
          </cell>
          <cell r="N202">
            <v>3</v>
          </cell>
          <cell r="O202" t="str">
            <v>http://www.oabprev-sc.org.br</v>
          </cell>
        </row>
        <row r="203">
          <cell r="A203" t="str">
            <v>TRAMONTINAPREV</v>
          </cell>
          <cell r="B203" t="str">
            <v>TRAMONTINAPREV - SOCIEDADE PREVIDENCIARIA</v>
          </cell>
          <cell r="C203" t="str">
            <v>00.972.631/0001-72</v>
          </cell>
          <cell r="D203" t="str">
            <v>RS</v>
          </cell>
          <cell r="E203" t="str">
            <v>Privado</v>
          </cell>
          <cell r="F203">
            <v>254868753.80000001</v>
          </cell>
          <cell r="G203">
            <v>3446888.62</v>
          </cell>
          <cell r="H203">
            <v>1886130.58</v>
          </cell>
          <cell r="I203">
            <v>2005.51</v>
          </cell>
          <cell r="J203">
            <v>9705</v>
          </cell>
          <cell r="K203">
            <v>83</v>
          </cell>
          <cell r="L203">
            <v>3</v>
          </cell>
          <cell r="M203">
            <v>1</v>
          </cell>
          <cell r="N203">
            <v>20</v>
          </cell>
          <cell r="O203" t="str">
            <v>WWW.TRAMONTINA.NET/PREV</v>
          </cell>
        </row>
        <row r="204">
          <cell r="A204" t="str">
            <v>SOMUPP</v>
          </cell>
          <cell r="B204" t="str">
            <v>Somupp - Sociedade Multipatrocinada de Previdência Privada</v>
          </cell>
          <cell r="C204" t="str">
            <v>54.221.072/0001-98</v>
          </cell>
          <cell r="D204" t="str">
            <v>SP</v>
          </cell>
          <cell r="E204" t="str">
            <v>Privado</v>
          </cell>
          <cell r="F204">
            <v>250389762.16999999</v>
          </cell>
          <cell r="G204">
            <v>0</v>
          </cell>
          <cell r="H204">
            <v>5147193.4400000004</v>
          </cell>
          <cell r="I204">
            <v>94116.86</v>
          </cell>
          <cell r="J204">
            <v>0</v>
          </cell>
          <cell r="K204">
            <v>37</v>
          </cell>
          <cell r="L204">
            <v>68</v>
          </cell>
          <cell r="M204">
            <v>1</v>
          </cell>
          <cell r="N204">
            <v>1</v>
          </cell>
          <cell r="O204" t="str">
            <v>http://www.somupp.com.br/2127/3922.html</v>
          </cell>
        </row>
        <row r="205">
          <cell r="A205" t="str">
            <v>ALPHA</v>
          </cell>
          <cell r="B205" t="str">
            <v>Fundação Alpha de Previdência e Assistência Social</v>
          </cell>
          <cell r="C205" t="str">
            <v>75.156.034/0001-79</v>
          </cell>
          <cell r="D205" t="str">
            <v>PR</v>
          </cell>
          <cell r="E205" t="str">
            <v>Público</v>
          </cell>
          <cell r="F205">
            <v>242553096.08000001</v>
          </cell>
          <cell r="G205">
            <v>2269014.81</v>
          </cell>
          <cell r="H205">
            <v>2386000.58</v>
          </cell>
          <cell r="I205">
            <v>8364672.5999999996</v>
          </cell>
          <cell r="J205">
            <v>769</v>
          </cell>
          <cell r="K205">
            <v>196</v>
          </cell>
          <cell r="L205">
            <v>77</v>
          </cell>
          <cell r="M205">
            <v>1</v>
          </cell>
          <cell r="N205">
            <v>4</v>
          </cell>
          <cell r="O205" t="str">
            <v>http://www.fundacaoalpha.org.br</v>
          </cell>
        </row>
        <row r="206">
          <cell r="A206" t="str">
            <v>RJPREV</v>
          </cell>
          <cell r="B206" t="str">
            <v>Fundação de Previdência Complementar do Estado do Rio de Janeiro - RJPREV</v>
          </cell>
          <cell r="C206" t="str">
            <v>17.713.878/0001-77</v>
          </cell>
          <cell r="D206" t="str">
            <v>RJ</v>
          </cell>
          <cell r="E206" t="str">
            <v>Público</v>
          </cell>
          <cell r="F206">
            <v>208326882.06</v>
          </cell>
          <cell r="G206">
            <v>10969011.689999999</v>
          </cell>
          <cell r="H206">
            <v>35359.410000000003</v>
          </cell>
          <cell r="I206">
            <v>50200.29</v>
          </cell>
          <cell r="J206">
            <v>3562</v>
          </cell>
          <cell r="K206">
            <v>3</v>
          </cell>
          <cell r="L206">
            <v>16</v>
          </cell>
          <cell r="M206">
            <v>2</v>
          </cell>
          <cell r="N206">
            <v>25</v>
          </cell>
          <cell r="O206" t="str">
            <v>http://www.rjprev.rj.gov.br/</v>
          </cell>
        </row>
        <row r="207">
          <cell r="A207" t="str">
            <v>GEIPREV</v>
          </cell>
          <cell r="B207" t="str">
            <v>INSTITUTO GEIPREV DE SEGURIDADE SOCIAL</v>
          </cell>
          <cell r="C207" t="str">
            <v>00.529.784/0001-40</v>
          </cell>
          <cell r="D207" t="str">
            <v>DF</v>
          </cell>
          <cell r="E207" t="str">
            <v>Público</v>
          </cell>
          <cell r="F207">
            <v>203614568.43000001</v>
          </cell>
          <cell r="G207">
            <v>1099344.28</v>
          </cell>
          <cell r="H207">
            <v>7885511.9100000001</v>
          </cell>
          <cell r="I207">
            <v>896036.37</v>
          </cell>
          <cell r="J207">
            <v>32</v>
          </cell>
          <cell r="K207">
            <v>220</v>
          </cell>
          <cell r="L207">
            <v>87</v>
          </cell>
          <cell r="M207">
            <v>1</v>
          </cell>
          <cell r="N207">
            <v>2</v>
          </cell>
          <cell r="O207" t="str">
            <v>www.geiprev.com.br</v>
          </cell>
        </row>
        <row r="208">
          <cell r="A208" t="str">
            <v>PREVISTIHL</v>
          </cell>
          <cell r="B208" t="str">
            <v>PREVISTIHL SOCIEDADE DE PREVIDENCIA PRIVADA</v>
          </cell>
          <cell r="C208" t="str">
            <v>91.100.297/0001-12</v>
          </cell>
          <cell r="D208" t="str">
            <v>RS</v>
          </cell>
          <cell r="E208" t="str">
            <v>Privado</v>
          </cell>
          <cell r="F208">
            <v>201823508.68000001</v>
          </cell>
          <cell r="G208">
            <v>3588937.44</v>
          </cell>
          <cell r="H208">
            <v>1428621.1</v>
          </cell>
          <cell r="I208">
            <v>902751.86</v>
          </cell>
          <cell r="J208">
            <v>3771</v>
          </cell>
          <cell r="K208">
            <v>42</v>
          </cell>
          <cell r="L208">
            <v>2</v>
          </cell>
          <cell r="M208">
            <v>1</v>
          </cell>
          <cell r="N208">
            <v>1</v>
          </cell>
          <cell r="O208" t="str">
            <v>WWW.PORTALPREV.COM.BR/PREVISTIHL</v>
          </cell>
        </row>
        <row r="209">
          <cell r="A209" t="str">
            <v>SIAS</v>
          </cell>
          <cell r="B209" t="str">
            <v>Sociedade Ibgeana de Assistência e Seguridade - Sias</v>
          </cell>
          <cell r="C209" t="str">
            <v>33.937.541/0001-08</v>
          </cell>
          <cell r="D209" t="str">
            <v>RJ</v>
          </cell>
          <cell r="E209" t="str">
            <v>Público</v>
          </cell>
          <cell r="F209">
            <v>200077660.74000001</v>
          </cell>
          <cell r="G209">
            <v>2956577.77</v>
          </cell>
          <cell r="H209">
            <v>4899681.3900000006</v>
          </cell>
          <cell r="I209">
            <v>0</v>
          </cell>
          <cell r="J209">
            <v>6624</v>
          </cell>
          <cell r="K209">
            <v>234</v>
          </cell>
          <cell r="L209">
            <v>388</v>
          </cell>
          <cell r="M209">
            <v>3</v>
          </cell>
          <cell r="N209">
            <v>3</v>
          </cell>
          <cell r="O209" t="str">
            <v>http://www.sias.org.br</v>
          </cell>
        </row>
        <row r="210">
          <cell r="A210" t="str">
            <v>FUTURA II</v>
          </cell>
          <cell r="B210" t="str">
            <v>Futura II - Entidade de Previdência Complementar</v>
          </cell>
          <cell r="C210" t="str">
            <v>12.537.075/0001-95</v>
          </cell>
          <cell r="D210" t="str">
            <v>SP</v>
          </cell>
          <cell r="E210" t="str">
            <v>Privado</v>
          </cell>
          <cell r="F210">
            <v>195026955.99000001</v>
          </cell>
          <cell r="G210">
            <v>9668570.1600000001</v>
          </cell>
          <cell r="H210">
            <v>430729.28</v>
          </cell>
          <cell r="I210">
            <v>517713.25</v>
          </cell>
          <cell r="J210">
            <v>6792</v>
          </cell>
          <cell r="K210">
            <v>25</v>
          </cell>
          <cell r="L210">
            <v>0</v>
          </cell>
          <cell r="M210">
            <v>2</v>
          </cell>
          <cell r="N210">
            <v>25</v>
          </cell>
          <cell r="O210" t="str">
            <v>https://www.futuraprev.org.br</v>
          </cell>
        </row>
        <row r="211">
          <cell r="A211" t="str">
            <v>MAIS FUTURO</v>
          </cell>
          <cell r="B211" t="str">
            <v>Fundo de Previdência Mais Futuro</v>
          </cell>
          <cell r="C211" t="str">
            <v>07.136.451/0001-08</v>
          </cell>
          <cell r="D211" t="str">
            <v>PR</v>
          </cell>
          <cell r="E211" t="str">
            <v>Privado</v>
          </cell>
          <cell r="F211">
            <v>180073635.09999999</v>
          </cell>
          <cell r="G211">
            <v>2580863.56</v>
          </cell>
          <cell r="H211">
            <v>705824.99</v>
          </cell>
          <cell r="I211">
            <v>0</v>
          </cell>
          <cell r="J211">
            <v>4220</v>
          </cell>
          <cell r="K211">
            <v>52</v>
          </cell>
          <cell r="L211">
            <v>18</v>
          </cell>
          <cell r="M211">
            <v>5</v>
          </cell>
          <cell r="N211">
            <v>40</v>
          </cell>
          <cell r="O211" t="str">
            <v>https://maisfuturo.com.br/</v>
          </cell>
        </row>
        <row r="212">
          <cell r="A212" t="str">
            <v>OABPREV-RS</v>
          </cell>
          <cell r="B212" t="str">
            <v>OABPREV-RS - Fundo de Pensão Multipatrocinado da Ordem dos Advogados do Brasil, Seccional do Rio Grande do Sul</v>
          </cell>
          <cell r="C212" t="str">
            <v>01.182.491/0001-00</v>
          </cell>
          <cell r="D212" t="str">
            <v>RS</v>
          </cell>
          <cell r="E212" t="str">
            <v>Instituidor</v>
          </cell>
          <cell r="F212">
            <v>179873346.72999999</v>
          </cell>
          <cell r="G212">
            <v>4258483.09</v>
          </cell>
          <cell r="H212">
            <v>393255.46</v>
          </cell>
          <cell r="I212">
            <v>943247.86</v>
          </cell>
          <cell r="J212">
            <v>8411</v>
          </cell>
          <cell r="K212">
            <v>39</v>
          </cell>
          <cell r="L212">
            <v>29</v>
          </cell>
          <cell r="M212">
            <v>1</v>
          </cell>
          <cell r="N212">
            <v>2</v>
          </cell>
          <cell r="O212" t="str">
            <v>http://www.oabprev-rs.org.br</v>
          </cell>
        </row>
        <row r="213">
          <cell r="A213" t="str">
            <v>RECKITTPREV</v>
          </cell>
          <cell r="B213" t="str">
            <v>Reckittprev - Reckitt Benckiser Sociedade Previdenciária</v>
          </cell>
          <cell r="C213" t="str">
            <v>57.756.371/0001-15</v>
          </cell>
          <cell r="D213" t="str">
            <v>SP</v>
          </cell>
          <cell r="E213" t="str">
            <v>Privado</v>
          </cell>
          <cell r="F213">
            <v>171901868.28999999</v>
          </cell>
          <cell r="G213">
            <v>3627812.65</v>
          </cell>
          <cell r="H213">
            <v>1257388.19</v>
          </cell>
          <cell r="I213">
            <v>1989074.45</v>
          </cell>
          <cell r="J213">
            <v>1193</v>
          </cell>
          <cell r="K213">
            <v>52</v>
          </cell>
          <cell r="L213">
            <v>16</v>
          </cell>
          <cell r="M213">
            <v>1</v>
          </cell>
          <cell r="N213">
            <v>4</v>
          </cell>
          <cell r="O213" t="str">
            <v>http://www.reckittprev.com.br</v>
          </cell>
        </row>
        <row r="214">
          <cell r="A214" t="str">
            <v>SUL PREVIDÊNCIA</v>
          </cell>
          <cell r="B214" t="str">
            <v>Sociedade de Previdência Complementar - Sul Previdência</v>
          </cell>
          <cell r="C214" t="str">
            <v>12.148.125/0001-42</v>
          </cell>
          <cell r="D214" t="str">
            <v>SC</v>
          </cell>
          <cell r="E214" t="str">
            <v>Privado</v>
          </cell>
          <cell r="F214">
            <v>164874323.05000001</v>
          </cell>
          <cell r="G214">
            <v>4728742.59</v>
          </cell>
          <cell r="H214">
            <v>1512840.55</v>
          </cell>
          <cell r="I214">
            <v>0</v>
          </cell>
          <cell r="J214">
            <v>2178</v>
          </cell>
          <cell r="K214">
            <v>75</v>
          </cell>
          <cell r="L214">
            <v>27</v>
          </cell>
          <cell r="M214">
            <v>5</v>
          </cell>
          <cell r="N214">
            <v>19</v>
          </cell>
          <cell r="O214" t="str">
            <v>https://www.sulprevidencia.org.br/</v>
          </cell>
        </row>
        <row r="215">
          <cell r="A215" t="str">
            <v>PREVSOMPO</v>
          </cell>
          <cell r="B215" t="str">
            <v>Sompo Entidade de Previdencia Complementar - Prevsompo</v>
          </cell>
          <cell r="C215" t="str">
            <v>03.784.859/0001-27</v>
          </cell>
          <cell r="D215" t="str">
            <v>SP</v>
          </cell>
          <cell r="E215" t="str">
            <v>Privado</v>
          </cell>
          <cell r="F215">
            <v>161442892.94</v>
          </cell>
          <cell r="G215">
            <v>2439461.0999999996</v>
          </cell>
          <cell r="H215">
            <v>2161180.19</v>
          </cell>
          <cell r="I215">
            <v>2480678.3199999998</v>
          </cell>
          <cell r="J215">
            <v>781</v>
          </cell>
          <cell r="K215">
            <v>88</v>
          </cell>
          <cell r="L215">
            <v>8</v>
          </cell>
          <cell r="M215">
            <v>4</v>
          </cell>
          <cell r="N215">
            <v>3</v>
          </cell>
          <cell r="O215" t="str">
            <v>https://sompo.com.br/respeito-nao-envelhece/</v>
          </cell>
        </row>
        <row r="216">
          <cell r="A216" t="str">
            <v>MUTUOPREV</v>
          </cell>
          <cell r="B216" t="str">
            <v>MUTUOPREV - ENTIDADE DE PREVIDENCIA COMPLEMENTAR</v>
          </cell>
          <cell r="C216" t="str">
            <v>12.905.021/0001-35</v>
          </cell>
          <cell r="D216" t="str">
            <v>SP</v>
          </cell>
          <cell r="E216" t="str">
            <v>Instituidor</v>
          </cell>
          <cell r="F216">
            <v>160401868.16999999</v>
          </cell>
          <cell r="G216">
            <v>4062344.54</v>
          </cell>
          <cell r="H216">
            <v>2586855.6</v>
          </cell>
          <cell r="I216">
            <v>15346.63</v>
          </cell>
          <cell r="J216">
            <v>10393</v>
          </cell>
          <cell r="K216">
            <v>0</v>
          </cell>
          <cell r="L216">
            <v>0</v>
          </cell>
          <cell r="M216">
            <v>3</v>
          </cell>
          <cell r="N216">
            <v>5</v>
          </cell>
          <cell r="O216" t="str">
            <v>WWW.MUTUOPREV.COM.BR</v>
          </cell>
        </row>
        <row r="217">
          <cell r="A217" t="str">
            <v>DATUSPREV</v>
          </cell>
          <cell r="B217" t="str">
            <v>Sociedade de Previdência Complementar CIASC - Datusprev</v>
          </cell>
          <cell r="C217" t="str">
            <v>10.605.283/0001-59</v>
          </cell>
          <cell r="D217" t="str">
            <v>SC</v>
          </cell>
          <cell r="E217" t="str">
            <v>Público</v>
          </cell>
          <cell r="F217">
            <v>154337391.55000001</v>
          </cell>
          <cell r="G217">
            <v>2141231.12</v>
          </cell>
          <cell r="H217">
            <v>599983.78</v>
          </cell>
          <cell r="I217">
            <v>8173584.2199999997</v>
          </cell>
          <cell r="J217">
            <v>308</v>
          </cell>
          <cell r="K217">
            <v>63</v>
          </cell>
          <cell r="L217">
            <v>15</v>
          </cell>
          <cell r="M217">
            <v>1</v>
          </cell>
          <cell r="N217">
            <v>1</v>
          </cell>
          <cell r="O217" t="str">
            <v>http://www.datusprev.com.br</v>
          </cell>
        </row>
        <row r="218">
          <cell r="A218" t="str">
            <v>PREVBEP</v>
          </cell>
          <cell r="B218" t="str">
            <v>BEP Caixa de Previdência Social - Prevbep</v>
          </cell>
          <cell r="C218" t="str">
            <v>07.697.683/0001-27</v>
          </cell>
          <cell r="D218" t="str">
            <v>PI</v>
          </cell>
          <cell r="E218" t="str">
            <v>Público</v>
          </cell>
          <cell r="F218">
            <v>154021629.90000001</v>
          </cell>
          <cell r="G218">
            <v>152656.57</v>
          </cell>
          <cell r="H218">
            <v>1645757.33</v>
          </cell>
          <cell r="I218">
            <v>0</v>
          </cell>
          <cell r="J218">
            <v>16</v>
          </cell>
          <cell r="K218">
            <v>129</v>
          </cell>
          <cell r="L218">
            <v>39</v>
          </cell>
          <cell r="M218">
            <v>1</v>
          </cell>
          <cell r="N218">
            <v>3</v>
          </cell>
          <cell r="O218" t="str">
            <v>https://www.prevbep.com.br/</v>
          </cell>
        </row>
        <row r="219">
          <cell r="A219" t="str">
            <v>CAPAF</v>
          </cell>
          <cell r="B219" t="str">
            <v>CAIXA DE PREVIDENCIA COMPLEMENTAR DO BANCO DA AMAZONIA</v>
          </cell>
          <cell r="C219" t="str">
            <v>04.789.749/0001-10</v>
          </cell>
          <cell r="D219" t="str">
            <v>PA</v>
          </cell>
          <cell r="E219" t="str">
            <v>Público</v>
          </cell>
          <cell r="F219">
            <v>153106886.33000001</v>
          </cell>
          <cell r="G219">
            <v>3169544.71</v>
          </cell>
          <cell r="H219">
            <v>19277955.199999999</v>
          </cell>
          <cell r="I219">
            <v>2358295.2000000002</v>
          </cell>
          <cell r="J219">
            <v>121</v>
          </cell>
          <cell r="K219">
            <v>557</v>
          </cell>
          <cell r="L219">
            <v>330</v>
          </cell>
          <cell r="M219">
            <v>2</v>
          </cell>
          <cell r="N219">
            <v>2</v>
          </cell>
          <cell r="O219" t="str">
            <v>WWW.CAPAF.ORG.BR</v>
          </cell>
        </row>
        <row r="220">
          <cell r="A220" t="str">
            <v>OABPREV-GO</v>
          </cell>
          <cell r="B220" t="str">
            <v>Fundo de Pensão Multipatrocinado da Ordem dos Advogados do Brasil, Seccional de Goiás e da CASAG - Caixa de Assistência dos Advogados do Estado de Goiás</v>
          </cell>
          <cell r="C220" t="str">
            <v>01.715.394/0001-27</v>
          </cell>
          <cell r="D220" t="str">
            <v>GO</v>
          </cell>
          <cell r="E220" t="str">
            <v>Instituidor</v>
          </cell>
          <cell r="F220">
            <v>150263833.50999999</v>
          </cell>
          <cell r="G220">
            <v>2681405.7799999998</v>
          </cell>
          <cell r="H220">
            <v>1041391.23</v>
          </cell>
          <cell r="I220">
            <v>0</v>
          </cell>
          <cell r="J220">
            <v>4607</v>
          </cell>
          <cell r="K220">
            <v>49</v>
          </cell>
          <cell r="L220">
            <v>44</v>
          </cell>
          <cell r="M220">
            <v>1</v>
          </cell>
          <cell r="N220">
            <v>4</v>
          </cell>
          <cell r="O220" t="str">
            <v>http://www.oabprevgo.org.br</v>
          </cell>
        </row>
        <row r="221">
          <cell r="A221" t="str">
            <v>SCPREV</v>
          </cell>
          <cell r="B221" t="str">
            <v>Fundação de Previdência Complementar do Estado de Santa Catarina</v>
          </cell>
          <cell r="C221" t="str">
            <v>24.779.565/0001-87</v>
          </cell>
          <cell r="D221" t="str">
            <v>SC</v>
          </cell>
          <cell r="E221" t="str">
            <v>Público</v>
          </cell>
          <cell r="F221">
            <v>148716432.94</v>
          </cell>
          <cell r="G221">
            <v>16546709.539999999</v>
          </cell>
          <cell r="H221">
            <v>12923.61</v>
          </cell>
          <cell r="I221">
            <v>0</v>
          </cell>
          <cell r="J221">
            <v>2276</v>
          </cell>
          <cell r="K221">
            <v>0</v>
          </cell>
          <cell r="L221">
            <v>0</v>
          </cell>
          <cell r="M221">
            <v>1</v>
          </cell>
          <cell r="N221">
            <v>7</v>
          </cell>
          <cell r="O221" t="str">
            <v>https://www.scprev.com.br/</v>
          </cell>
        </row>
        <row r="222">
          <cell r="A222" t="str">
            <v>VBPP</v>
          </cell>
          <cell r="B222" t="str">
            <v>VISTEON BRASIL PREVIDENCIA PRIVADA - VBPP</v>
          </cell>
          <cell r="C222" t="str">
            <v>05.590.227/0001-58</v>
          </cell>
          <cell r="D222" t="str">
            <v>SP</v>
          </cell>
          <cell r="E222" t="str">
            <v>Privado</v>
          </cell>
          <cell r="F222">
            <v>141888705.33000001</v>
          </cell>
          <cell r="G222">
            <v>969463</v>
          </cell>
          <cell r="H222">
            <v>2860544.8</v>
          </cell>
          <cell r="I222">
            <v>0</v>
          </cell>
          <cell r="J222">
            <v>2598</v>
          </cell>
          <cell r="K222">
            <v>130</v>
          </cell>
          <cell r="L222">
            <v>8</v>
          </cell>
          <cell r="M222">
            <v>1</v>
          </cell>
          <cell r="N222">
            <v>5</v>
          </cell>
          <cell r="O222" t="str">
            <v>HTTPS://VISTEONPREV.PARTICIPANTE.COM.BR/</v>
          </cell>
        </row>
        <row r="223">
          <cell r="A223" t="str">
            <v>PREVUNISUL</v>
          </cell>
          <cell r="B223" t="str">
            <v>Sociedade de Previdência Complementar - Prevunisul</v>
          </cell>
          <cell r="C223" t="str">
            <v>07.719.843/0001-91</v>
          </cell>
          <cell r="D223" t="str">
            <v>SC</v>
          </cell>
          <cell r="E223" t="str">
            <v>Privado</v>
          </cell>
          <cell r="F223">
            <v>129880328.12</v>
          </cell>
          <cell r="G223">
            <v>468019.99</v>
          </cell>
          <cell r="H223">
            <v>2596389.61</v>
          </cell>
          <cell r="I223">
            <v>3552</v>
          </cell>
          <cell r="J223">
            <v>307</v>
          </cell>
          <cell r="K223">
            <v>110</v>
          </cell>
          <cell r="L223">
            <v>25</v>
          </cell>
          <cell r="M223">
            <v>2</v>
          </cell>
          <cell r="N223">
            <v>3</v>
          </cell>
          <cell r="O223" t="str">
            <v>http://www.prevunisul.com.br</v>
          </cell>
        </row>
        <row r="224">
          <cell r="A224" t="str">
            <v>MONGERAL</v>
          </cell>
          <cell r="B224" t="str">
            <v>MONGERAL AEGON FUNDO DE PENSAO</v>
          </cell>
          <cell r="C224" t="str">
            <v>07.146.074/0001-80</v>
          </cell>
          <cell r="D224" t="str">
            <v>RJ</v>
          </cell>
          <cell r="E224" t="str">
            <v>Privado</v>
          </cell>
          <cell r="F224">
            <v>126577890.91</v>
          </cell>
          <cell r="G224">
            <v>5996872.7400000002</v>
          </cell>
          <cell r="H224">
            <v>492557.73</v>
          </cell>
          <cell r="I224">
            <v>0</v>
          </cell>
          <cell r="J224">
            <v>3018</v>
          </cell>
          <cell r="K224">
            <v>25</v>
          </cell>
          <cell r="L224">
            <v>6</v>
          </cell>
          <cell r="M224">
            <v>10</v>
          </cell>
          <cell r="N224">
            <v>79</v>
          </cell>
          <cell r="O224" t="str">
            <v>WWW.MONGERAL.COM.BR</v>
          </cell>
        </row>
        <row r="225">
          <cell r="A225" t="str">
            <v>PREVCOM-MG</v>
          </cell>
          <cell r="B225" t="str">
            <v>Fundação de Previdência Complementar do Estado de Minas Gerais - Prevcom-MG</v>
          </cell>
          <cell r="C225" t="str">
            <v>21.275.737/0001-97</v>
          </cell>
          <cell r="D225" t="str">
            <v>MG</v>
          </cell>
          <cell r="E225" t="str">
            <v>Público</v>
          </cell>
          <cell r="F225">
            <v>117909030.81999999</v>
          </cell>
          <cell r="G225">
            <v>10114058.25</v>
          </cell>
          <cell r="H225">
            <v>0</v>
          </cell>
          <cell r="I225">
            <v>64667.43</v>
          </cell>
          <cell r="J225">
            <v>1994</v>
          </cell>
          <cell r="K225">
            <v>0</v>
          </cell>
          <cell r="L225">
            <v>0</v>
          </cell>
          <cell r="M225">
            <v>2</v>
          </cell>
          <cell r="N225">
            <v>13</v>
          </cell>
          <cell r="O225" t="str">
            <v>http://www.prevcommg.com.br</v>
          </cell>
        </row>
        <row r="226">
          <cell r="A226" t="str">
            <v>ALBAPREV</v>
          </cell>
          <cell r="B226" t="str">
            <v>Albaprev - Instituto de Previdência Complementar da Assembléia Legislativa do Estado da Bahia</v>
          </cell>
          <cell r="C226" t="str">
            <v>07.780.736/0001-79</v>
          </cell>
          <cell r="D226" t="str">
            <v>BA</v>
          </cell>
          <cell r="E226" t="str">
            <v>Público</v>
          </cell>
          <cell r="F226">
            <v>114291709.56999999</v>
          </cell>
          <cell r="G226">
            <v>2477507.37</v>
          </cell>
          <cell r="H226">
            <v>266679.05</v>
          </cell>
          <cell r="I226">
            <v>17724629.379999999</v>
          </cell>
          <cell r="J226">
            <v>199</v>
          </cell>
          <cell r="K226">
            <v>9</v>
          </cell>
          <cell r="L226">
            <v>12</v>
          </cell>
          <cell r="M226">
            <v>1</v>
          </cell>
          <cell r="N226">
            <v>1</v>
          </cell>
          <cell r="O226" t="str">
            <v>http://www.albaprev.com.br</v>
          </cell>
        </row>
        <row r="227">
          <cell r="A227" t="str">
            <v>ELANCO PREV</v>
          </cell>
          <cell r="B227" t="str">
            <v>ELANCO PREV PREVIDENCIA COMPLEMENTAR</v>
          </cell>
          <cell r="C227" t="str">
            <v>35.761.364/0001-79</v>
          </cell>
          <cell r="D227" t="str">
            <v>SP</v>
          </cell>
          <cell r="E227" t="str">
            <v>Privado</v>
          </cell>
          <cell r="F227">
            <v>110689460.64</v>
          </cell>
          <cell r="G227">
            <v>2082793.11</v>
          </cell>
          <cell r="H227">
            <v>1686991.13</v>
          </cell>
          <cell r="I227">
            <v>7202.04</v>
          </cell>
          <cell r="J227">
            <v>288</v>
          </cell>
          <cell r="K227">
            <v>41</v>
          </cell>
          <cell r="L227">
            <v>2</v>
          </cell>
          <cell r="M227">
            <v>3</v>
          </cell>
          <cell r="N227">
            <v>1</v>
          </cell>
          <cell r="O227" t="str">
            <v>Sem site</v>
          </cell>
        </row>
        <row r="228">
          <cell r="A228" t="str">
            <v>RS-PREV</v>
          </cell>
          <cell r="B228" t="str">
            <v>Fundação de Previdência Complementar do Servidor Público do Estado do Rio Grande do Sul</v>
          </cell>
          <cell r="C228" t="str">
            <v>24.846.794/0001-77</v>
          </cell>
          <cell r="D228" t="str">
            <v>RS</v>
          </cell>
          <cell r="E228" t="str">
            <v>Público</v>
          </cell>
          <cell r="F228">
            <v>98828992.209999993</v>
          </cell>
          <cell r="G228">
            <v>7262382.7699999996</v>
          </cell>
          <cell r="H228">
            <v>0</v>
          </cell>
          <cell r="I228">
            <v>0</v>
          </cell>
          <cell r="J228">
            <v>2248</v>
          </cell>
          <cell r="K228">
            <v>0</v>
          </cell>
          <cell r="L228">
            <v>0</v>
          </cell>
          <cell r="M228">
            <v>2</v>
          </cell>
          <cell r="N228">
            <v>27</v>
          </cell>
          <cell r="O228" t="str">
            <v>http://www.rsprev.com.br/inicial</v>
          </cell>
        </row>
        <row r="229">
          <cell r="A229" t="str">
            <v>TEXPREV</v>
          </cell>
          <cell r="B229" t="str">
            <v>Texprev - Texaco Sociedade Previdenciária</v>
          </cell>
          <cell r="C229" t="str">
            <v>35.813.690/0001-82</v>
          </cell>
          <cell r="D229" t="str">
            <v>RJ</v>
          </cell>
          <cell r="E229" t="str">
            <v>Privado</v>
          </cell>
          <cell r="F229">
            <v>97966106.609999999</v>
          </cell>
          <cell r="G229">
            <v>1516981.1099999999</v>
          </cell>
          <cell r="H229">
            <v>241884.32</v>
          </cell>
          <cell r="I229">
            <v>67086.48</v>
          </cell>
          <cell r="J229">
            <v>103</v>
          </cell>
          <cell r="K229">
            <v>9</v>
          </cell>
          <cell r="L229">
            <v>0</v>
          </cell>
          <cell r="M229">
            <v>1</v>
          </cell>
          <cell r="N229">
            <v>1</v>
          </cell>
          <cell r="O229" t="str">
            <v>http://www.portalprev.com.br/texprev</v>
          </cell>
        </row>
        <row r="230">
          <cell r="A230" t="str">
            <v>PREVES</v>
          </cell>
          <cell r="B230" t="str">
            <v>Fundação de Previdência Complementar do Estado do Espirito Santo</v>
          </cell>
          <cell r="C230" t="str">
            <v>19.473.043/0001-12</v>
          </cell>
          <cell r="D230" t="str">
            <v>ES</v>
          </cell>
          <cell r="E230" t="str">
            <v>Público</v>
          </cell>
          <cell r="F230">
            <v>92067411.450000003</v>
          </cell>
          <cell r="G230">
            <v>2648031.2400000002</v>
          </cell>
          <cell r="H230">
            <v>147955.51</v>
          </cell>
          <cell r="I230">
            <v>196068.08</v>
          </cell>
          <cell r="J230">
            <v>5964</v>
          </cell>
          <cell r="K230">
            <v>2</v>
          </cell>
          <cell r="L230">
            <v>3</v>
          </cell>
          <cell r="M230">
            <v>3</v>
          </cell>
          <cell r="N230">
            <v>19</v>
          </cell>
          <cell r="O230" t="str">
            <v>http://www.preves.es.gov.br/</v>
          </cell>
        </row>
        <row r="231">
          <cell r="A231" t="str">
            <v>SILIUS</v>
          </cell>
          <cell r="B231" t="str">
            <v>Fundação Silos e Armazéns de Seguridade Social</v>
          </cell>
          <cell r="C231" t="str">
            <v>88.922.562/0001-33</v>
          </cell>
          <cell r="D231" t="str">
            <v>RS</v>
          </cell>
          <cell r="E231" t="str">
            <v>Público</v>
          </cell>
          <cell r="F231">
            <v>88798056.870000005</v>
          </cell>
          <cell r="G231">
            <v>1361099.47</v>
          </cell>
          <cell r="H231">
            <v>3261703.89</v>
          </cell>
          <cell r="I231">
            <v>0</v>
          </cell>
          <cell r="J231">
            <v>13</v>
          </cell>
          <cell r="K231">
            <v>183</v>
          </cell>
          <cell r="L231">
            <v>117</v>
          </cell>
          <cell r="M231">
            <v>2</v>
          </cell>
          <cell r="N231">
            <v>1</v>
          </cell>
          <cell r="O231" t="str">
            <v>http://www.silius.com.br</v>
          </cell>
        </row>
        <row r="232">
          <cell r="A232" t="str">
            <v>INERGUS</v>
          </cell>
          <cell r="B232" t="str">
            <v>Inergus - Instituto Energipe de Seguridade Social</v>
          </cell>
          <cell r="C232" t="str">
            <v>13.945.837/0001-55</v>
          </cell>
          <cell r="D232" t="str">
            <v>SE</v>
          </cell>
          <cell r="E232" t="str">
            <v>Privado</v>
          </cell>
          <cell r="F232">
            <v>84362023.189999998</v>
          </cell>
          <cell r="G232">
            <v>2902509.77</v>
          </cell>
          <cell r="H232">
            <v>1160685.74</v>
          </cell>
          <cell r="I232">
            <v>0</v>
          </cell>
          <cell r="J232">
            <v>0</v>
          </cell>
          <cell r="K232">
            <v>73</v>
          </cell>
          <cell r="L232">
            <v>30</v>
          </cell>
          <cell r="M232">
            <v>1</v>
          </cell>
          <cell r="N232">
            <v>2</v>
          </cell>
          <cell r="O232" t="str">
            <v>http://www.inergus.com.br</v>
          </cell>
        </row>
        <row r="233">
          <cell r="A233" t="str">
            <v>SBOTPREV</v>
          </cell>
          <cell r="B233" t="str">
            <v>Fundo de Pensão Multinstituído da Sociedade Brasileira de Ortopedia e Traumatologia - SBOT prev</v>
          </cell>
          <cell r="C233" t="str">
            <v>11.401.654/0001-43</v>
          </cell>
          <cell r="D233" t="str">
            <v>SP</v>
          </cell>
          <cell r="E233" t="str">
            <v>Instituidor</v>
          </cell>
          <cell r="F233">
            <v>78267662.590000004</v>
          </cell>
          <cell r="G233">
            <v>1546561.4</v>
          </cell>
          <cell r="H233">
            <v>80001.11</v>
          </cell>
          <cell r="I233">
            <v>0</v>
          </cell>
          <cell r="J233">
            <v>1705</v>
          </cell>
          <cell r="K233">
            <v>4</v>
          </cell>
          <cell r="L233">
            <v>6</v>
          </cell>
          <cell r="M233">
            <v>1</v>
          </cell>
          <cell r="N233">
            <v>1</v>
          </cell>
          <cell r="O233" t="str">
            <v>http://www.sbotprev.org.br</v>
          </cell>
        </row>
        <row r="234">
          <cell r="A234" t="str">
            <v>PREVNORDESTE</v>
          </cell>
          <cell r="B234" t="str">
            <v>Fundação de Previdência Complementar do Estado da Bahia - PrevBahia</v>
          </cell>
          <cell r="C234" t="str">
            <v>24.776.712/0001-65</v>
          </cell>
          <cell r="D234" t="str">
            <v>BA</v>
          </cell>
          <cell r="E234" t="str">
            <v>Público</v>
          </cell>
          <cell r="F234">
            <v>75544971.540000007</v>
          </cell>
          <cell r="G234">
            <v>5176821.88</v>
          </cell>
          <cell r="H234">
            <v>10571.99</v>
          </cell>
          <cell r="I234">
            <v>2173279.14</v>
          </cell>
          <cell r="J234">
            <v>1982</v>
          </cell>
          <cell r="K234">
            <v>0</v>
          </cell>
          <cell r="L234">
            <v>4</v>
          </cell>
          <cell r="M234">
            <v>3</v>
          </cell>
          <cell r="N234">
            <v>19</v>
          </cell>
          <cell r="O234" t="str">
            <v>https://www.prevnordeste.com.br/</v>
          </cell>
        </row>
        <row r="235">
          <cell r="A235" t="str">
            <v>PREVCHEVRON</v>
          </cell>
          <cell r="B235" t="str">
            <v>Prevchevron Sociedade Previdenciária</v>
          </cell>
          <cell r="C235" t="str">
            <v>65.719.213/0001-13</v>
          </cell>
          <cell r="D235" t="str">
            <v>SP</v>
          </cell>
          <cell r="E235" t="str">
            <v>Privado</v>
          </cell>
          <cell r="F235">
            <v>74243646.890000001</v>
          </cell>
          <cell r="G235">
            <v>883536.51</v>
          </cell>
          <cell r="H235">
            <v>2112951.94</v>
          </cell>
          <cell r="I235">
            <v>2144518.52</v>
          </cell>
          <cell r="J235">
            <v>113</v>
          </cell>
          <cell r="K235">
            <v>55</v>
          </cell>
          <cell r="L235">
            <v>8</v>
          </cell>
          <cell r="M235">
            <v>1</v>
          </cell>
          <cell r="N235">
            <v>0</v>
          </cell>
          <cell r="O235" t="str">
            <v>http://www.portalprev.com.br/prevchevron</v>
          </cell>
        </row>
        <row r="236">
          <cell r="A236" t="str">
            <v>ANABBPREV</v>
          </cell>
          <cell r="B236" t="str">
            <v>Anabbprev - Fundo de Pensão Multipatrocinado</v>
          </cell>
          <cell r="C236" t="str">
            <v>10.520.114/0001-16</v>
          </cell>
          <cell r="D236" t="str">
            <v>DF</v>
          </cell>
          <cell r="E236" t="str">
            <v>Instituidor</v>
          </cell>
          <cell r="F236">
            <v>73604117.810000002</v>
          </cell>
          <cell r="G236">
            <v>639708</v>
          </cell>
          <cell r="H236">
            <v>1422453.59</v>
          </cell>
          <cell r="I236">
            <v>2851953.28</v>
          </cell>
          <cell r="J236">
            <v>1403</v>
          </cell>
          <cell r="K236">
            <v>10</v>
          </cell>
          <cell r="L236">
            <v>0</v>
          </cell>
          <cell r="M236">
            <v>2</v>
          </cell>
          <cell r="N236">
            <v>3</v>
          </cell>
          <cell r="O236" t="str">
            <v>http://www.anabbprev.org.br</v>
          </cell>
        </row>
        <row r="237">
          <cell r="A237" t="str">
            <v>FIOPREV</v>
          </cell>
          <cell r="B237" t="str">
            <v>Instituto Oswaldo Cruz de Seguridade Social - Fioprev</v>
          </cell>
          <cell r="C237" t="str">
            <v>28.954.717/0001-91</v>
          </cell>
          <cell r="D237" t="str">
            <v>RJ</v>
          </cell>
          <cell r="E237" t="str">
            <v>Público</v>
          </cell>
          <cell r="F237">
            <v>69655766.430000007</v>
          </cell>
          <cell r="G237">
            <v>0</v>
          </cell>
          <cell r="H237">
            <v>0</v>
          </cell>
          <cell r="I237">
            <v>10510083.08</v>
          </cell>
          <cell r="J237">
            <v>0</v>
          </cell>
          <cell r="K237">
            <v>0</v>
          </cell>
          <cell r="L237">
            <v>0</v>
          </cell>
          <cell r="M237">
            <v>2</v>
          </cell>
          <cell r="N237">
            <v>0</v>
          </cell>
          <cell r="O237" t="str">
            <v>http://www.fioprev.org.br</v>
          </cell>
        </row>
        <row r="238">
          <cell r="A238" t="str">
            <v>OABPREV-RJ</v>
          </cell>
          <cell r="B238" t="str">
            <v>Fundo de Pensão Multipatrocinado da Ordem dos Advogados do Brasil, Seção do Estado do Rio de Janeiro e da Caixa de Assistência dos Advogados do Estado do Rio de Janeiro</v>
          </cell>
          <cell r="C238" t="str">
            <v>01.727.770/0001-01</v>
          </cell>
          <cell r="D238" t="str">
            <v>RJ</v>
          </cell>
          <cell r="E238" t="str">
            <v>Instituidor</v>
          </cell>
          <cell r="F238">
            <v>62570788.159999996</v>
          </cell>
          <cell r="G238">
            <v>1869002.3199999998</v>
          </cell>
          <cell r="H238">
            <v>132830.97</v>
          </cell>
          <cell r="I238">
            <v>2655616.6800000002</v>
          </cell>
          <cell r="J238">
            <v>4656</v>
          </cell>
          <cell r="K238">
            <v>14</v>
          </cell>
          <cell r="L238">
            <v>13</v>
          </cell>
          <cell r="M238">
            <v>1</v>
          </cell>
          <cell r="N238">
            <v>2</v>
          </cell>
          <cell r="O238" t="str">
            <v>http://www.oabprev-rj.com.br</v>
          </cell>
        </row>
        <row r="239">
          <cell r="A239" t="str">
            <v>MENDESPREV</v>
          </cell>
          <cell r="B239" t="str">
            <v>MENDESPREV SOCIEDADE PREVIDENCIARIA</v>
          </cell>
          <cell r="C239" t="str">
            <v>65.160.848/0001-23</v>
          </cell>
          <cell r="D239" t="str">
            <v>MG</v>
          </cell>
          <cell r="E239" t="str">
            <v>Privado</v>
          </cell>
          <cell r="F239">
            <v>58937295.93</v>
          </cell>
          <cell r="G239">
            <v>0</v>
          </cell>
          <cell r="H239">
            <v>0</v>
          </cell>
          <cell r="I239">
            <v>5448994.5899999999</v>
          </cell>
          <cell r="M239">
            <v>2</v>
          </cell>
          <cell r="N239">
            <v>12</v>
          </cell>
          <cell r="O239" t="str">
            <v>www.mendesprev.org.br</v>
          </cell>
        </row>
        <row r="240">
          <cell r="A240" t="str">
            <v>MC PREV</v>
          </cell>
          <cell r="B240" t="str">
            <v>MM PREV - MAGNETI MARELLI ENTIDADE DE PREVIDENCIA PRIVADA</v>
          </cell>
          <cell r="C240" t="str">
            <v>59.986.778/0001-64</v>
          </cell>
          <cell r="D240" t="str">
            <v>SP</v>
          </cell>
          <cell r="E240" t="str">
            <v>Privado</v>
          </cell>
          <cell r="F240">
            <v>57796000.090000004</v>
          </cell>
          <cell r="G240">
            <v>842794.31</v>
          </cell>
          <cell r="H240">
            <v>189188.28</v>
          </cell>
          <cell r="I240">
            <v>6181294.3399999999</v>
          </cell>
          <cell r="J240">
            <v>2237</v>
          </cell>
          <cell r="K240">
            <v>30</v>
          </cell>
          <cell r="L240">
            <v>5</v>
          </cell>
          <cell r="M240">
            <v>1</v>
          </cell>
          <cell r="N240">
            <v>3</v>
          </cell>
          <cell r="O240" t="str">
            <v>Sem site</v>
          </cell>
        </row>
        <row r="241">
          <cell r="A241" t="str">
            <v>CAVA</v>
          </cell>
          <cell r="B241" t="str">
            <v>Caixa Vicente de Araújo do Grupo Mercantil do Brasil - Cava</v>
          </cell>
          <cell r="C241" t="str">
            <v>17.209.370/0001-36</v>
          </cell>
          <cell r="D241" t="str">
            <v>MG</v>
          </cell>
          <cell r="E241" t="str">
            <v>Privado</v>
          </cell>
          <cell r="F241">
            <v>56398863.149999999</v>
          </cell>
          <cell r="G241">
            <v>517742.71</v>
          </cell>
          <cell r="H241">
            <v>1554114.4</v>
          </cell>
          <cell r="I241">
            <v>23856909.43</v>
          </cell>
          <cell r="J241">
            <v>337</v>
          </cell>
          <cell r="K241">
            <v>494</v>
          </cell>
          <cell r="L241">
            <v>0</v>
          </cell>
          <cell r="M241">
            <v>1</v>
          </cell>
          <cell r="N241">
            <v>8</v>
          </cell>
          <cell r="O241" t="str">
            <v>http://www.cava.org.br</v>
          </cell>
        </row>
        <row r="242">
          <cell r="A242" t="str">
            <v>ALEPEPREV</v>
          </cell>
          <cell r="B242" t="str">
            <v>Fundo de Previdência Complementar da Assembléia Legislativa do Estado de Pernambuco - Alepeprev</v>
          </cell>
          <cell r="C242" t="str">
            <v>10.530.382/0001-19</v>
          </cell>
          <cell r="D242" t="str">
            <v>PE</v>
          </cell>
          <cell r="E242" t="str">
            <v>Público</v>
          </cell>
          <cell r="F242">
            <v>55595677.93</v>
          </cell>
          <cell r="G242">
            <v>617554.47</v>
          </cell>
          <cell r="H242">
            <v>1769740.43</v>
          </cell>
          <cell r="I242">
            <v>15571106.699999999</v>
          </cell>
          <cell r="J242">
            <v>157</v>
          </cell>
          <cell r="K242">
            <v>31</v>
          </cell>
          <cell r="L242">
            <v>1</v>
          </cell>
          <cell r="M242">
            <v>1</v>
          </cell>
          <cell r="N242">
            <v>2</v>
          </cell>
          <cell r="O242" t="str">
            <v>http://www.alepeprev.org.br/</v>
          </cell>
        </row>
        <row r="243">
          <cell r="A243" t="str">
            <v>CAEMI</v>
          </cell>
          <cell r="B243" t="str">
            <v>FUNDACAO CAEMI DE PREVIDENCIA SOCIAL</v>
          </cell>
          <cell r="C243" t="str">
            <v>42.417.352/0001-97</v>
          </cell>
          <cell r="D243" t="str">
            <v>RJ</v>
          </cell>
          <cell r="E243" t="str">
            <v>Privado</v>
          </cell>
          <cell r="F243">
            <v>55563674.700000003</v>
          </cell>
          <cell r="G243">
            <v>0</v>
          </cell>
          <cell r="H243">
            <v>0</v>
          </cell>
          <cell r="I243">
            <v>939461.99</v>
          </cell>
          <cell r="M243">
            <v>0</v>
          </cell>
          <cell r="N243">
            <v>0</v>
          </cell>
          <cell r="O243" t="str">
            <v>Sem site</v>
          </cell>
        </row>
        <row r="244">
          <cell r="A244" t="str">
            <v>DF-PREVICOM</v>
          </cell>
          <cell r="B244" t="str">
            <v>Fundação de Previdência Complementar dos Servidores do Distrito Federal</v>
          </cell>
          <cell r="C244" t="str">
            <v>32.169.883/0001-54</v>
          </cell>
          <cell r="D244" t="str">
            <v>DF</v>
          </cell>
          <cell r="E244" t="str">
            <v>Público</v>
          </cell>
          <cell r="F244">
            <v>55544347.289999999</v>
          </cell>
          <cell r="G244">
            <v>4622123.08</v>
          </cell>
          <cell r="H244">
            <v>0</v>
          </cell>
          <cell r="I244">
            <v>9124256.9900000002</v>
          </cell>
          <cell r="J244">
            <v>1546</v>
          </cell>
          <cell r="K244">
            <v>0</v>
          </cell>
          <cell r="L244">
            <v>0</v>
          </cell>
          <cell r="M244">
            <v>1</v>
          </cell>
          <cell r="N244">
            <v>4</v>
          </cell>
          <cell r="O244" t="str">
            <v>https://dfprevicom.com.br/</v>
          </cell>
        </row>
        <row r="245">
          <cell r="A245" t="str">
            <v>ALPREV</v>
          </cell>
          <cell r="B245" t="str">
            <v>FUNDACAO  DE PREVIDENCIA COMPLEMENTAR DO ESTADO DE ALAGOAS - ALPREV</v>
          </cell>
          <cell r="C245" t="str">
            <v>35.029.962/0001-58</v>
          </cell>
          <cell r="D245" t="str">
            <v>AL</v>
          </cell>
          <cell r="E245" t="str">
            <v>Público</v>
          </cell>
          <cell r="F245">
            <v>43638373.640000001</v>
          </cell>
          <cell r="G245">
            <v>13505959.82</v>
          </cell>
          <cell r="H245">
            <v>0</v>
          </cell>
          <cell r="I245">
            <v>4691712.8499999996</v>
          </cell>
          <cell r="J245">
            <v>198</v>
          </cell>
          <cell r="K245">
            <v>0</v>
          </cell>
          <cell r="L245">
            <v>0</v>
          </cell>
          <cell r="M245">
            <v>1</v>
          </cell>
          <cell r="N245">
            <v>6</v>
          </cell>
          <cell r="O245" t="str">
            <v>WWW.ALPREV.COM.BR</v>
          </cell>
        </row>
        <row r="246">
          <cell r="A246" t="str">
            <v>PSS</v>
          </cell>
          <cell r="B246" t="str">
            <v>PSS - SEGURIDADE SOCIAL</v>
          </cell>
          <cell r="C246" t="str">
            <v>49.729.544/0001-88</v>
          </cell>
          <cell r="D246" t="str">
            <v>SP</v>
          </cell>
          <cell r="E246" t="str">
            <v>Privado</v>
          </cell>
          <cell r="F246">
            <v>41334419.68</v>
          </cell>
          <cell r="G246">
            <v>0</v>
          </cell>
          <cell r="H246">
            <v>0</v>
          </cell>
          <cell r="I246">
            <v>0</v>
          </cell>
          <cell r="M246">
            <v>0</v>
          </cell>
          <cell r="N246">
            <v>0</v>
          </cell>
          <cell r="O246" t="str">
            <v>WWW.PSSNET.COM.BR</v>
          </cell>
        </row>
        <row r="247">
          <cell r="A247" t="str">
            <v>BOSCHPREV</v>
          </cell>
          <cell r="B247" t="str">
            <v>BOSCHPREV - SOCIEDADE DE PREVIDENCIA PRIVADA</v>
          </cell>
          <cell r="C247" t="str">
            <v>33.383.708/0001-28</v>
          </cell>
          <cell r="D247" t="str">
            <v>SP</v>
          </cell>
          <cell r="E247" t="str">
            <v>Privado</v>
          </cell>
          <cell r="F247">
            <v>40748600.009999998</v>
          </cell>
          <cell r="G247">
            <v>2604523.02</v>
          </cell>
          <cell r="H247">
            <v>0</v>
          </cell>
          <cell r="I247">
            <v>6873897.04</v>
          </cell>
          <cell r="J247">
            <v>2982</v>
          </cell>
          <cell r="K247">
            <v>0</v>
          </cell>
          <cell r="L247">
            <v>0</v>
          </cell>
          <cell r="M247">
            <v>1</v>
          </cell>
          <cell r="N247">
            <v>8</v>
          </cell>
          <cell r="O247" t="str">
            <v>Sem site</v>
          </cell>
        </row>
        <row r="248">
          <cell r="A248" t="str">
            <v>FUND. BRASILSAT</v>
          </cell>
          <cell r="B248" t="str">
            <v>FUNDACAO BRASILSAT</v>
          </cell>
          <cell r="C248" t="str">
            <v>02.181.875/0001-62</v>
          </cell>
          <cell r="D248" t="str">
            <v>PR</v>
          </cell>
          <cell r="E248" t="str">
            <v>Privado</v>
          </cell>
          <cell r="F248">
            <v>38853785.439999998</v>
          </cell>
          <cell r="G248">
            <v>36915.68</v>
          </cell>
          <cell r="H248">
            <v>70470.63</v>
          </cell>
          <cell r="I248">
            <v>4392951.8</v>
          </cell>
          <cell r="J248">
            <v>132</v>
          </cell>
          <cell r="K248">
            <v>6</v>
          </cell>
          <cell r="L248">
            <v>0</v>
          </cell>
          <cell r="M248">
            <v>1</v>
          </cell>
          <cell r="N248">
            <v>2</v>
          </cell>
          <cell r="O248" t="str">
            <v>WWW.BRASILSAT.COM.BR</v>
          </cell>
        </row>
        <row r="249">
          <cell r="A249" t="str">
            <v>CE-PREVCOM</v>
          </cell>
          <cell r="B249" t="str">
            <v>Fundação de Previdência do Estado do Ceará - CE-Prevcom</v>
          </cell>
          <cell r="C249" t="str">
            <v>39.940.699/0001-05</v>
          </cell>
          <cell r="D249" t="str">
            <v>CE</v>
          </cell>
          <cell r="E249" t="str">
            <v>Público</v>
          </cell>
          <cell r="F249">
            <v>34167184.060000002</v>
          </cell>
          <cell r="G249">
            <v>2161268.11</v>
          </cell>
          <cell r="H249">
            <v>0</v>
          </cell>
          <cell r="I249">
            <v>12377837.279999999</v>
          </cell>
          <cell r="J249">
            <v>330</v>
          </cell>
          <cell r="K249">
            <v>0</v>
          </cell>
          <cell r="L249">
            <v>0</v>
          </cell>
          <cell r="M249">
            <v>2</v>
          </cell>
          <cell r="N249">
            <v>20</v>
          </cell>
          <cell r="O249" t="str">
            <v>https://www.ceara.gov.br/organograma/fundacao-de-previdencia-complementar-do-estado-do-ceara/</v>
          </cell>
        </row>
        <row r="250">
          <cell r="A250" t="str">
            <v>APCDPREV</v>
          </cell>
          <cell r="B250" t="str">
            <v>FUNDO DE PENSAO MULTINSTITUIDO DA ASSOCIACAO PAULISTA DE CIRURGIOES DENTISTAS - APCDPREV</v>
          </cell>
          <cell r="C250" t="str">
            <v>08.940.007/0001-03</v>
          </cell>
          <cell r="D250" t="str">
            <v>SP</v>
          </cell>
          <cell r="E250" t="str">
            <v>Instituidor</v>
          </cell>
          <cell r="F250">
            <v>27822979.719999999</v>
          </cell>
          <cell r="G250">
            <v>396898.01</v>
          </cell>
          <cell r="H250">
            <v>35217.99</v>
          </cell>
          <cell r="I250">
            <v>114775.66</v>
          </cell>
          <cell r="J250">
            <v>975</v>
          </cell>
          <cell r="K250">
            <v>5</v>
          </cell>
          <cell r="L250">
            <v>7</v>
          </cell>
          <cell r="M250">
            <v>1</v>
          </cell>
          <cell r="N250">
            <v>2</v>
          </cell>
          <cell r="O250" t="str">
            <v>WWW.APCDPREV.ORG.BR</v>
          </cell>
        </row>
        <row r="251">
          <cell r="A251" t="str">
            <v>PREVCOM-BRC</v>
          </cell>
          <cell r="B251" t="str">
            <v>Fundação de Previdência Complementar do Brasil Central</v>
          </cell>
          <cell r="C251" t="str">
            <v>26.850.496/0001-86</v>
          </cell>
          <cell r="D251" t="str">
            <v>GO</v>
          </cell>
          <cell r="E251" t="str">
            <v>Público</v>
          </cell>
          <cell r="F251">
            <v>26864321.98</v>
          </cell>
          <cell r="G251">
            <v>2455368.73</v>
          </cell>
          <cell r="H251">
            <v>0</v>
          </cell>
          <cell r="I251">
            <v>1675808.45</v>
          </cell>
          <cell r="J251">
            <v>1211</v>
          </cell>
          <cell r="K251">
            <v>0</v>
          </cell>
          <cell r="L251">
            <v>0</v>
          </cell>
          <cell r="M251">
            <v>1</v>
          </cell>
          <cell r="N251">
            <v>7</v>
          </cell>
          <cell r="O251" t="str">
            <v>http://www.prevcom-brc.com.br/</v>
          </cell>
        </row>
        <row r="252">
          <cell r="A252" t="str">
            <v>AEROS</v>
          </cell>
          <cell r="B252" t="str">
            <v>AEROS FDO DE PREVIDENCIA COMPLEMENTAR</v>
          </cell>
          <cell r="C252" t="str">
            <v>49.361.181/0001-70</v>
          </cell>
          <cell r="D252" t="str">
            <v>SP</v>
          </cell>
          <cell r="E252" t="str">
            <v>Privado</v>
          </cell>
          <cell r="F252">
            <v>26558905.350000001</v>
          </cell>
          <cell r="G252">
            <v>0</v>
          </cell>
          <cell r="H252">
            <v>0</v>
          </cell>
          <cell r="I252">
            <v>50439232.960000001</v>
          </cell>
          <cell r="M252">
            <v>1</v>
          </cell>
          <cell r="N252">
            <v>2</v>
          </cell>
          <cell r="O252" t="str">
            <v>AEROS.COM.BR</v>
          </cell>
        </row>
        <row r="253">
          <cell r="A253" t="str">
            <v>CEPLUS</v>
          </cell>
          <cell r="B253" t="str">
            <v>CEPLUS INSTITUTO CEPLAC DE SEGURIDADE SOCIAL</v>
          </cell>
          <cell r="C253" t="str">
            <v>14.498.901/0001-60</v>
          </cell>
          <cell r="D253" t="str">
            <v>BA</v>
          </cell>
          <cell r="E253" t="str">
            <v>Público</v>
          </cell>
          <cell r="F253">
            <v>19028890.609999999</v>
          </cell>
          <cell r="G253">
            <v>0</v>
          </cell>
          <cell r="H253">
            <v>0</v>
          </cell>
          <cell r="I253">
            <v>10792632.66</v>
          </cell>
          <cell r="M253">
            <v>1</v>
          </cell>
          <cell r="N253">
            <v>0</v>
          </cell>
          <cell r="O253" t="str">
            <v>Sem site</v>
          </cell>
        </row>
        <row r="254">
          <cell r="A254" t="str">
            <v>FUCAE</v>
          </cell>
          <cell r="B254" t="str">
            <v>Fucae - Fundação dos Funcionários da Caixa Econômica do Estado do Rio Grande do Sul</v>
          </cell>
          <cell r="C254" t="str">
            <v>87.150.330/0001-41</v>
          </cell>
          <cell r="D254" t="str">
            <v>RS</v>
          </cell>
          <cell r="E254" t="str">
            <v>Público</v>
          </cell>
          <cell r="F254">
            <v>17712695.530000001</v>
          </cell>
          <cell r="G254">
            <v>0</v>
          </cell>
          <cell r="H254">
            <v>0</v>
          </cell>
          <cell r="I254">
            <v>4096677.91</v>
          </cell>
          <cell r="M254">
            <v>1</v>
          </cell>
          <cell r="N254">
            <v>0</v>
          </cell>
          <cell r="O254" t="str">
            <v>http://www.fucae.com.br/</v>
          </cell>
        </row>
        <row r="255">
          <cell r="A255" t="str">
            <v>TECHNOS</v>
          </cell>
          <cell r="B255" t="str">
            <v>FUNDACAO TECHNOS DE PREVIDENCIA SOCIAL</v>
          </cell>
          <cell r="C255" t="str">
            <v>00.058.166/0001-69</v>
          </cell>
          <cell r="D255" t="str">
            <v>DF</v>
          </cell>
          <cell r="E255" t="str">
            <v>Privado</v>
          </cell>
          <cell r="F255">
            <v>16622499.029999999</v>
          </cell>
          <cell r="G255">
            <v>0</v>
          </cell>
          <cell r="H255">
            <v>0</v>
          </cell>
          <cell r="I255">
            <v>0</v>
          </cell>
          <cell r="M255">
            <v>0</v>
          </cell>
          <cell r="N255">
            <v>0</v>
          </cell>
          <cell r="O255" t="str">
            <v>WWW.TECHNOS.ORG.BR</v>
          </cell>
        </row>
        <row r="256">
          <cell r="A256" t="str">
            <v>OABPREVNORDESTE</v>
          </cell>
          <cell r="B256" t="str">
            <v>FUNDO DE PENSAO MULTIPATROCINADO DA ORDEM DOS ADVOGADOS DO BRASIL - SECCIONAL DA PARAIBA - OABPREV-NORDESTE</v>
          </cell>
          <cell r="C256" t="str">
            <v>09.011.460/0001-90</v>
          </cell>
          <cell r="D256" t="str">
            <v>PB</v>
          </cell>
          <cell r="E256" t="str">
            <v>Instituidor</v>
          </cell>
          <cell r="F256">
            <v>16458400.08</v>
          </cell>
          <cell r="G256">
            <v>109024.69</v>
          </cell>
          <cell r="H256">
            <v>827933.67</v>
          </cell>
          <cell r="I256">
            <v>3867721.21</v>
          </cell>
          <cell r="M256">
            <v>1</v>
          </cell>
          <cell r="N256">
            <v>3</v>
          </cell>
          <cell r="O256" t="str">
            <v>oabprevnordeste.org.br</v>
          </cell>
        </row>
        <row r="257">
          <cell r="A257" t="str">
            <v>CURITIBAPREV</v>
          </cell>
          <cell r="B257" t="str">
            <v>CURITIBAPREV - FUNDACAO DE PREVIDENCIA COMPLEMENTAR DO MUNICIPIO DE CURITIBA</v>
          </cell>
          <cell r="C257" t="str">
            <v>31.508.921/0001-93</v>
          </cell>
          <cell r="D257" t="str">
            <v>PR</v>
          </cell>
          <cell r="E257" t="str">
            <v>Público</v>
          </cell>
          <cell r="F257">
            <v>16406574.92</v>
          </cell>
          <cell r="G257">
            <v>1540487.17</v>
          </cell>
          <cell r="H257">
            <v>0</v>
          </cell>
          <cell r="I257">
            <v>1375097.82</v>
          </cell>
          <cell r="J257">
            <v>1762</v>
          </cell>
          <cell r="K257">
            <v>0</v>
          </cell>
          <cell r="L257">
            <v>0</v>
          </cell>
          <cell r="M257">
            <v>4</v>
          </cell>
          <cell r="N257">
            <v>12</v>
          </cell>
          <cell r="O257" t="str">
            <v>HTTP://WWW.CURITIBAPREV.COM.BR/</v>
          </cell>
        </row>
        <row r="258">
          <cell r="A258" t="str">
            <v>ORIUS</v>
          </cell>
          <cell r="B258" t="str">
            <v>Orius - Associação Orion de Seguridade Social</v>
          </cell>
          <cell r="C258" t="str">
            <v>51.953.677/0001-85</v>
          </cell>
          <cell r="D258" t="str">
            <v>SP</v>
          </cell>
          <cell r="E258" t="str">
            <v>Privado</v>
          </cell>
          <cell r="F258">
            <v>12668240.619999999</v>
          </cell>
          <cell r="G258">
            <v>66182.52</v>
          </cell>
          <cell r="H258">
            <v>368180.67</v>
          </cell>
          <cell r="I258">
            <v>4473879.28</v>
          </cell>
          <cell r="J258">
            <v>0</v>
          </cell>
          <cell r="K258">
            <v>23</v>
          </cell>
          <cell r="L258">
            <v>23</v>
          </cell>
          <cell r="M258">
            <v>1</v>
          </cell>
          <cell r="N258">
            <v>1</v>
          </cell>
          <cell r="O258" t="str">
            <v>SEM SITE</v>
          </cell>
        </row>
        <row r="259">
          <cell r="A259" t="str">
            <v>CENTRUS/MT</v>
          </cell>
          <cell r="B259" t="str">
            <v>CENTRUS MT</v>
          </cell>
          <cell r="C259" t="str">
            <v>03.533.957/0001-91</v>
          </cell>
          <cell r="D259" t="str">
            <v>MT</v>
          </cell>
          <cell r="E259" t="str">
            <v>Público</v>
          </cell>
          <cell r="F259">
            <v>9001294.5899999999</v>
          </cell>
          <cell r="G259">
            <v>0</v>
          </cell>
          <cell r="H259">
            <v>0</v>
          </cell>
          <cell r="I259">
            <v>19391151.199999999</v>
          </cell>
          <cell r="M259">
            <v>1</v>
          </cell>
          <cell r="N259">
            <v>0</v>
          </cell>
          <cell r="O259" t="str">
            <v>Sem site</v>
          </cell>
        </row>
        <row r="260">
          <cell r="A260" t="str">
            <v>MAPPIN</v>
          </cell>
          <cell r="B260" t="str">
            <v>Mappin Sociedade de Previdência Privada</v>
          </cell>
          <cell r="C260" t="str">
            <v>59.954.701/0001-02</v>
          </cell>
          <cell r="D260" t="str">
            <v>SP</v>
          </cell>
          <cell r="E260" t="str">
            <v>Privado</v>
          </cell>
          <cell r="F260">
            <v>6579165.5899999999</v>
          </cell>
          <cell r="G260">
            <v>0</v>
          </cell>
          <cell r="H260">
            <v>0</v>
          </cell>
          <cell r="I260">
            <v>352962.85</v>
          </cell>
          <cell r="M260">
            <v>1</v>
          </cell>
          <cell r="N260">
            <v>0</v>
          </cell>
          <cell r="O260" t="str">
            <v>Sem site</v>
          </cell>
        </row>
        <row r="261">
          <cell r="A261" t="str">
            <v>CIASPREV</v>
          </cell>
          <cell r="B261" t="str">
            <v>CIASPREV - CENTRO DE INTEGRACAO E ASSISTENCIA AOS SERVIDORES PUBLICOS PREVIDENCIA PRIVADA</v>
          </cell>
          <cell r="C261" t="str">
            <v>08.071.645/0001-27</v>
          </cell>
          <cell r="D261" t="str">
            <v>SP</v>
          </cell>
          <cell r="E261" t="str">
            <v>Instituidor</v>
          </cell>
          <cell r="F261">
            <v>5499313.1100000003</v>
          </cell>
          <cell r="G261">
            <v>451424</v>
          </cell>
          <cell r="H261">
            <v>0</v>
          </cell>
          <cell r="I261">
            <v>5658965.2800000003</v>
          </cell>
          <cell r="J261">
            <v>28342</v>
          </cell>
          <cell r="K261">
            <v>0</v>
          </cell>
          <cell r="L261">
            <v>0</v>
          </cell>
          <cell r="M261">
            <v>1</v>
          </cell>
          <cell r="N261">
            <v>0</v>
          </cell>
          <cell r="O261" t="str">
            <v>WWW.CIASPREV.COM.BR</v>
          </cell>
        </row>
        <row r="262">
          <cell r="A262" t="str">
            <v>GOODYEAR</v>
          </cell>
          <cell r="B262" t="str">
            <v>Goodyear Previdência Privada</v>
          </cell>
          <cell r="C262" t="str">
            <v>61.852.380/0001-87</v>
          </cell>
          <cell r="D262" t="str">
            <v>SP</v>
          </cell>
          <cell r="E262" t="str">
            <v>Privado</v>
          </cell>
          <cell r="F262">
            <v>3278653.76</v>
          </cell>
          <cell r="G262">
            <v>0</v>
          </cell>
          <cell r="H262">
            <v>0</v>
          </cell>
          <cell r="I262">
            <v>16999510.699999999</v>
          </cell>
          <cell r="J262">
            <v>0</v>
          </cell>
          <cell r="K262">
            <v>0</v>
          </cell>
          <cell r="L262">
            <v>0</v>
          </cell>
          <cell r="M262">
            <v>1</v>
          </cell>
          <cell r="N262">
            <v>2</v>
          </cell>
          <cell r="O262" t="str">
            <v>https://www.portalprev.com.br/gpp/gpp</v>
          </cell>
        </row>
        <row r="263">
          <cell r="A263" t="str">
            <v>MULTIBRA INSTITUIDOR</v>
          </cell>
          <cell r="B263" t="str">
            <v>MULTIBRA INSTITUIDOR - FUNDO MULTIPLO</v>
          </cell>
          <cell r="C263" t="str">
            <v>60.901.436/0001-83</v>
          </cell>
          <cell r="D263" t="str">
            <v>SP</v>
          </cell>
          <cell r="E263" t="str">
            <v>Instituidor</v>
          </cell>
          <cell r="F263">
            <v>1835018.18</v>
          </cell>
          <cell r="G263">
            <v>117409.4</v>
          </cell>
          <cell r="H263">
            <v>4461.75</v>
          </cell>
          <cell r="I263">
            <v>3422132.85</v>
          </cell>
          <cell r="J263">
            <v>27</v>
          </cell>
          <cell r="K263">
            <v>100</v>
          </cell>
          <cell r="L263">
            <v>19</v>
          </cell>
          <cell r="M263">
            <v>5</v>
          </cell>
          <cell r="N263">
            <v>1</v>
          </cell>
          <cell r="O263" t="str">
            <v>Sem site</v>
          </cell>
        </row>
        <row r="264">
          <cell r="A264" t="str">
            <v>PREVINOR</v>
          </cell>
          <cell r="B264" t="str">
            <v>PREVINOR ASSOCIACAO DE PREVIDENCIA PRIVADA</v>
          </cell>
          <cell r="C264" t="str">
            <v>32.084.519/0001-91</v>
          </cell>
          <cell r="D264" t="str">
            <v>RJ</v>
          </cell>
          <cell r="E264" t="str">
            <v>Privado</v>
          </cell>
          <cell r="F264">
            <v>1418530.22</v>
          </cell>
          <cell r="G264">
            <v>0</v>
          </cell>
          <cell r="H264">
            <v>0</v>
          </cell>
          <cell r="I264">
            <v>2698556.29</v>
          </cell>
          <cell r="M264">
            <v>1</v>
          </cell>
          <cell r="N264">
            <v>0</v>
          </cell>
          <cell r="O264" t="str">
            <v>Sem site</v>
          </cell>
        </row>
        <row r="265">
          <cell r="A265" t="str">
            <v>PREVIK</v>
          </cell>
          <cell r="B265" t="str">
            <v>PREVIK PREVIDENCIA COMPLEMENTAR</v>
          </cell>
          <cell r="C265" t="str">
            <v>32.409.227/0001-81</v>
          </cell>
          <cell r="D265" t="str">
            <v>SC</v>
          </cell>
          <cell r="E265" t="str">
            <v>Instituidor</v>
          </cell>
          <cell r="F265">
            <v>460798.4</v>
          </cell>
          <cell r="G265">
            <v>7375</v>
          </cell>
          <cell r="H265">
            <v>0</v>
          </cell>
          <cell r="I265">
            <v>1489.08</v>
          </cell>
          <cell r="J265">
            <v>1518</v>
          </cell>
          <cell r="K265">
            <v>0</v>
          </cell>
          <cell r="L265">
            <v>0</v>
          </cell>
          <cell r="M265">
            <v>1</v>
          </cell>
          <cell r="N265">
            <v>1</v>
          </cell>
          <cell r="O265" t="str">
            <v>WWW.PREVIK.COM.BR</v>
          </cell>
        </row>
        <row r="266">
          <cell r="A266" t="str">
            <v>SEGURIDADE</v>
          </cell>
          <cell r="B266" t="str">
            <v>Seguridade-sociedade de Previdência Privada</v>
          </cell>
          <cell r="C266" t="str">
            <v>26.034.652/0001-30</v>
          </cell>
          <cell r="D266" t="str">
            <v>MG</v>
          </cell>
          <cell r="E266" t="str">
            <v>Privado</v>
          </cell>
          <cell r="F266">
            <v>416425.04</v>
          </cell>
          <cell r="G266">
            <v>31623715.43</v>
          </cell>
          <cell r="H266">
            <v>31920532.43</v>
          </cell>
          <cell r="I266">
            <v>91730.47</v>
          </cell>
          <cell r="J266">
            <v>2102</v>
          </cell>
          <cell r="K266">
            <v>362</v>
          </cell>
          <cell r="L266">
            <v>110</v>
          </cell>
          <cell r="M266">
            <v>1</v>
          </cell>
          <cell r="N266">
            <v>1</v>
          </cell>
          <cell r="O266" t="str">
            <v>http://www.seguridadeprev.com.br</v>
          </cell>
        </row>
        <row r="267">
          <cell r="A267" t="str">
            <v>CARTAPREV</v>
          </cell>
          <cell r="B267" t="str">
            <v>CARTAPREV - FUNDO DE PREVIDENCIA DOS CARTORIOS.</v>
          </cell>
          <cell r="C267" t="str">
            <v>08.966.102/0001-78</v>
          </cell>
          <cell r="D267" t="str">
            <v>DF</v>
          </cell>
          <cell r="E267" t="str">
            <v>Instituidor</v>
          </cell>
          <cell r="F267">
            <v>224083.79</v>
          </cell>
          <cell r="G267">
            <v>0</v>
          </cell>
          <cell r="H267">
            <v>0</v>
          </cell>
          <cell r="I267">
            <v>61769247.609999999</v>
          </cell>
          <cell r="M267">
            <v>1</v>
          </cell>
          <cell r="N267">
            <v>5</v>
          </cell>
          <cell r="O267" t="str">
            <v>WWW.CNBPREV.ORG.BR</v>
          </cell>
        </row>
        <row r="268">
          <cell r="A268" t="str">
            <v>PREVI - FIERN</v>
          </cell>
          <cell r="B268" t="str">
            <v>FUNDACAO FIERN DE PREVIDENCIA PRIVADA</v>
          </cell>
          <cell r="C268" t="str">
            <v>00.506.457/0001-72</v>
          </cell>
          <cell r="D268" t="str">
            <v>RN</v>
          </cell>
          <cell r="E268" t="str">
            <v>Privado</v>
          </cell>
          <cell r="F268">
            <v>189148.41</v>
          </cell>
          <cell r="G268">
            <v>0</v>
          </cell>
          <cell r="H268">
            <v>0</v>
          </cell>
          <cell r="I268">
            <v>6028994.5700000003</v>
          </cell>
          <cell r="M268">
            <v>1</v>
          </cell>
          <cell r="N268">
            <v>4</v>
          </cell>
          <cell r="O268" t="str">
            <v>WWW.FIERN.ORG.BR</v>
          </cell>
        </row>
        <row r="269">
          <cell r="A269" t="str">
            <v>EDS PREV</v>
          </cell>
          <cell r="B269" t="str">
            <v>EDS PREV SOCIEDADE DE PREVIDENCIA PRIVADA</v>
          </cell>
          <cell r="C269" t="str">
            <v>00.478.709/0001-05</v>
          </cell>
          <cell r="D269" t="str">
            <v>SP</v>
          </cell>
          <cell r="E269" t="str">
            <v>Privado</v>
          </cell>
          <cell r="F269">
            <v>124682.7</v>
          </cell>
          <cell r="G269">
            <v>96496.52</v>
          </cell>
          <cell r="H269">
            <v>0</v>
          </cell>
          <cell r="I269">
            <v>15786343.859999999</v>
          </cell>
          <cell r="M269">
            <v>0</v>
          </cell>
          <cell r="N269">
            <v>0</v>
          </cell>
          <cell r="O269" t="str">
            <v>www.portal-hro.com.br/edsprev</v>
          </cell>
        </row>
        <row r="270">
          <cell r="A270" t="str">
            <v>FAPIEB</v>
          </cell>
          <cell r="B270" t="str">
            <v>FUNDO DE APOS E PENSOES DA IGREJA EPISC ANGL DO BRASIL</v>
          </cell>
          <cell r="C270" t="str">
            <v>92.822.949/0001-95</v>
          </cell>
          <cell r="D270" t="str">
            <v>RS</v>
          </cell>
          <cell r="E270" t="str">
            <v>Privado</v>
          </cell>
          <cell r="F270">
            <v>32654.68</v>
          </cell>
          <cell r="G270">
            <v>0</v>
          </cell>
          <cell r="H270">
            <v>0</v>
          </cell>
          <cell r="I270">
            <v>2724851.71</v>
          </cell>
          <cell r="J270">
            <v>49</v>
          </cell>
          <cell r="K270">
            <v>27</v>
          </cell>
          <cell r="L270">
            <v>11</v>
          </cell>
          <cell r="M270">
            <v>1</v>
          </cell>
          <cell r="N270">
            <v>11</v>
          </cell>
          <cell r="O270" t="str">
            <v>www.fapieb.org.br</v>
          </cell>
        </row>
        <row r="271">
          <cell r="A271" t="str">
            <v>UASPREV</v>
          </cell>
          <cell r="B271" t="str">
            <v>UASPREV - UNIAO DE ASSISTENCIA AOS SERVIDORES PUBLICOS - PREVIDENCIA PRIVADA</v>
          </cell>
          <cell r="C271" t="str">
            <v>07.787.933/0001-10</v>
          </cell>
          <cell r="D271" t="str">
            <v>SP</v>
          </cell>
          <cell r="E271" t="str">
            <v>Instituidor</v>
          </cell>
          <cell r="F271">
            <v>31765.01</v>
          </cell>
          <cell r="G271">
            <v>0</v>
          </cell>
          <cell r="H271">
            <v>0</v>
          </cell>
          <cell r="I271">
            <v>0</v>
          </cell>
          <cell r="M271">
            <v>1</v>
          </cell>
          <cell r="N271">
            <v>1</v>
          </cell>
          <cell r="O271" t="str">
            <v>www.uasprev.com.br</v>
          </cell>
        </row>
        <row r="272">
          <cell r="A272" t="str">
            <v>FPP</v>
          </cell>
          <cell r="B272" t="str">
            <v>FORD PREVIDENCIA PRIVADA</v>
          </cell>
          <cell r="C272" t="str">
            <v>01.089.043/0001-58</v>
          </cell>
          <cell r="D272" t="str">
            <v>SP</v>
          </cell>
          <cell r="E272" t="str">
            <v>Privado</v>
          </cell>
          <cell r="F272">
            <v>0</v>
          </cell>
          <cell r="G272">
            <v>0</v>
          </cell>
          <cell r="H272">
            <v>0</v>
          </cell>
          <cell r="I272">
            <v>11841337.16</v>
          </cell>
          <cell r="J272">
            <v>4616</v>
          </cell>
          <cell r="K272">
            <v>913</v>
          </cell>
          <cell r="L272">
            <v>56</v>
          </cell>
          <cell r="M272">
            <v>0</v>
          </cell>
          <cell r="N272">
            <v>0</v>
          </cell>
          <cell r="O272" t="str">
            <v>WWW.FORDPREV.COM.BR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4334D-BE30-443E-8A4D-9C67A77F942A}">
  <dimension ref="A1:O273"/>
  <sheetViews>
    <sheetView tabSelected="1" workbookViewId="0">
      <selection activeCell="F2" sqref="F2:F273"/>
    </sheetView>
  </sheetViews>
  <sheetFormatPr defaultRowHeight="15" x14ac:dyDescent="0.25"/>
  <cols>
    <col min="1" max="1" width="32.85546875" customWidth="1"/>
    <col min="2" max="2" width="66.42578125" customWidth="1"/>
    <col min="3" max="3" width="18.7109375" customWidth="1"/>
    <col min="4" max="4" width="10.5703125" style="7" customWidth="1"/>
    <col min="5" max="5" width="25.140625" style="7" customWidth="1"/>
    <col min="6" max="6" width="23.85546875" style="19" customWidth="1"/>
    <col min="7" max="7" width="18.85546875" style="19" customWidth="1"/>
    <col min="8" max="8" width="17.5703125" style="19" customWidth="1"/>
    <col min="9" max="9" width="17.7109375" style="20" customWidth="1"/>
    <col min="10" max="10" width="20.85546875" style="13" customWidth="1"/>
    <col min="11" max="11" width="16" style="13" customWidth="1"/>
    <col min="12" max="12" width="18.28515625" style="13" customWidth="1"/>
    <col min="13" max="13" width="21.140625" style="14" customWidth="1"/>
    <col min="14" max="14" width="26.42578125" style="7" customWidth="1"/>
    <col min="15" max="15" width="51.7109375" style="17" customWidth="1"/>
  </cols>
  <sheetData>
    <row r="1" spans="1:15" s="1" customFormat="1" ht="22.9" customHeight="1" x14ac:dyDescent="0.25">
      <c r="A1" s="5" t="s">
        <v>530</v>
      </c>
      <c r="B1" s="5" t="s">
        <v>537</v>
      </c>
      <c r="C1" s="6" t="s">
        <v>264</v>
      </c>
      <c r="D1" s="4" t="s">
        <v>534</v>
      </c>
      <c r="E1" s="4" t="s">
        <v>531</v>
      </c>
      <c r="F1" s="21" t="s">
        <v>263</v>
      </c>
      <c r="G1" s="21" t="s">
        <v>257</v>
      </c>
      <c r="H1" s="21" t="s">
        <v>258</v>
      </c>
      <c r="I1" s="21" t="s">
        <v>259</v>
      </c>
      <c r="J1" s="4" t="s">
        <v>260</v>
      </c>
      <c r="K1" s="4" t="s">
        <v>261</v>
      </c>
      <c r="L1" s="4" t="s">
        <v>262</v>
      </c>
      <c r="M1" s="4" t="s">
        <v>532</v>
      </c>
      <c r="N1" s="4" t="s">
        <v>533</v>
      </c>
      <c r="O1" s="15" t="s">
        <v>535</v>
      </c>
    </row>
    <row r="2" spans="1:15" ht="15.6" customHeight="1" x14ac:dyDescent="0.25">
      <c r="A2" s="2" t="s">
        <v>175</v>
      </c>
      <c r="B2" s="2" t="s">
        <v>778</v>
      </c>
      <c r="C2" s="2" t="s">
        <v>446</v>
      </c>
      <c r="D2" s="3" t="s">
        <v>547</v>
      </c>
      <c r="E2" s="3" t="s">
        <v>549</v>
      </c>
      <c r="F2" s="18">
        <f>VLOOKUP(A2,[1]Planilha1!A$4:K$280,3,FALSE)</f>
        <v>274179081435.37</v>
      </c>
      <c r="G2" s="18">
        <f>VLOOKUP(A2,[1]Planilha1!N$4:U$280,8,FALSE)</f>
        <v>1804885532.8299999</v>
      </c>
      <c r="H2" s="18">
        <f>VLOOKUP(A2,[1]Planilha1!N$4:Q$280,4,FALSE)</f>
        <v>8312135972.8999996</v>
      </c>
      <c r="I2" s="18">
        <f>VLOOKUP(A2,[1]Planilha1!A$4:L$280,12,FALSE)</f>
        <v>89565147.370000005</v>
      </c>
      <c r="J2" s="11">
        <f>VLOOKUP(A2,[2]Dados_EFPC!A$1:O$272,10,FALSE)</f>
        <v>82012</v>
      </c>
      <c r="K2" s="11">
        <f>VLOOKUP(A2,[2]Dados_EFPC!A$1:O$272,11,FALSE)</f>
        <v>84768</v>
      </c>
      <c r="L2" s="11">
        <f>VLOOKUP(A2,[2]Dados_EFPC!A$1:O$272,12,FALSE)</f>
        <v>23949</v>
      </c>
      <c r="M2" s="12">
        <v>4</v>
      </c>
      <c r="N2" s="8">
        <v>3</v>
      </c>
      <c r="O2" s="16" t="str">
        <f>VLOOKUP(A2,[2]Dados_EFPC!A$1:O$272,15,FALSE)</f>
        <v>http://www.previ.com.br</v>
      </c>
    </row>
    <row r="3" spans="1:15" ht="18" customHeight="1" x14ac:dyDescent="0.25">
      <c r="A3" s="2" t="s">
        <v>154</v>
      </c>
      <c r="B3" s="2" t="s">
        <v>758</v>
      </c>
      <c r="C3" s="2" t="s">
        <v>425</v>
      </c>
      <c r="D3" s="3" t="s">
        <v>547</v>
      </c>
      <c r="E3" s="3" t="s">
        <v>549</v>
      </c>
      <c r="F3" s="18">
        <f>VLOOKUP(A3,[1]Planilha1!A$4:K$280,3,FALSE)</f>
        <v>126041047867.41</v>
      </c>
      <c r="G3" s="18">
        <f>VLOOKUP(A3,[1]Planilha1!N$4:U$280,8,FALSE)</f>
        <v>3822509504.3099999</v>
      </c>
      <c r="H3" s="18">
        <f>VLOOKUP(A3,[1]Planilha1!N$4:Q$280,4,FALSE)</f>
        <v>5678207008.3400002</v>
      </c>
      <c r="I3" s="18">
        <f>VLOOKUP(A3,[1]Planilha1!A$4:L$280,12,FALSE)</f>
        <v>272429275.60000002</v>
      </c>
      <c r="J3" s="11">
        <f>VLOOKUP(A3,[2]Dados_EFPC!A$1:O$272,10,FALSE)</f>
        <v>52822</v>
      </c>
      <c r="K3" s="11">
        <f>VLOOKUP(A3,[2]Dados_EFPC!A$1:O$272,11,FALSE)</f>
        <v>60171</v>
      </c>
      <c r="L3" s="11">
        <f>VLOOKUP(A3,[2]Dados_EFPC!A$1:O$272,12,FALSE)</f>
        <v>19733</v>
      </c>
      <c r="M3" s="12">
        <v>39</v>
      </c>
      <c r="N3" s="8">
        <v>67</v>
      </c>
      <c r="O3" s="16" t="str">
        <f>VLOOKUP(A3,[2]Dados_EFPC!A$1:O$272,15,FALSE)</f>
        <v>http://www.petros.com.br</v>
      </c>
    </row>
    <row r="4" spans="1:15" ht="18.600000000000001" customHeight="1" x14ac:dyDescent="0.25">
      <c r="A4" s="2" t="s">
        <v>87</v>
      </c>
      <c r="B4" s="2" t="s">
        <v>715</v>
      </c>
      <c r="C4" s="2" t="s">
        <v>356</v>
      </c>
      <c r="D4" s="3" t="s">
        <v>550</v>
      </c>
      <c r="E4" s="3" t="s">
        <v>549</v>
      </c>
      <c r="F4" s="18">
        <f>VLOOKUP(A4,[1]Planilha1!A$4:K$280,3,FALSE)</f>
        <v>110023806803.45</v>
      </c>
      <c r="G4" s="18">
        <f>VLOOKUP(A4,[1]Planilha1!N$4:U$280,8,FALSE)</f>
        <v>2158244672.7600002</v>
      </c>
      <c r="H4" s="18">
        <f>VLOOKUP(A4,[1]Planilha1!N$4:Q$280,4,FALSE)</f>
        <v>2888214795.1499996</v>
      </c>
      <c r="I4" s="18">
        <f>VLOOKUP(A4,[1]Planilha1!A$4:L$280,12,FALSE)</f>
        <v>142152278.27000001</v>
      </c>
      <c r="J4" s="11">
        <f>VLOOKUP(A4,[2]Dados_EFPC!A$1:O$272,10,FALSE)</f>
        <v>86634</v>
      </c>
      <c r="K4" s="11">
        <f>VLOOKUP(A4,[2]Dados_EFPC!A$1:O$272,11,FALSE)</f>
        <v>45148</v>
      </c>
      <c r="L4" s="11">
        <f>VLOOKUP(A4,[2]Dados_EFPC!A$1:O$272,12,FALSE)</f>
        <v>8309</v>
      </c>
      <c r="M4" s="12">
        <v>3</v>
      </c>
      <c r="N4" s="8">
        <v>2</v>
      </c>
      <c r="O4" s="16" t="str">
        <f>VLOOKUP(A4,[2]Dados_EFPC!A$1:O$272,15,FALSE)</f>
        <v>http://www.funcef.com.br</v>
      </c>
    </row>
    <row r="5" spans="1:15" x14ac:dyDescent="0.25">
      <c r="A5" s="2" t="s">
        <v>851</v>
      </c>
      <c r="B5" s="2" t="s">
        <v>716</v>
      </c>
      <c r="C5" s="2" t="s">
        <v>357</v>
      </c>
      <c r="D5" s="3" t="s">
        <v>543</v>
      </c>
      <c r="E5" s="3" t="s">
        <v>544</v>
      </c>
      <c r="F5" s="18">
        <v>49300454196.75</v>
      </c>
      <c r="G5" s="18">
        <v>131953815.06</v>
      </c>
      <c r="H5" s="18">
        <v>2041322485.1400001</v>
      </c>
      <c r="I5" s="18">
        <v>15780690.16</v>
      </c>
      <c r="J5" s="11">
        <f>VLOOKUP(A5,[2]Dados_EFPC!A$1:O$272,10,FALSE)</f>
        <v>17656</v>
      </c>
      <c r="K5" s="11">
        <f>VLOOKUP(A5,[2]Dados_EFPC!A$1:O$272,11,FALSE)</f>
        <v>26063</v>
      </c>
      <c r="L5" s="11">
        <f>VLOOKUP(A5,[2]Dados_EFPC!A$1:O$272,12,FALSE)</f>
        <v>7195</v>
      </c>
      <c r="M5" s="12">
        <v>26</v>
      </c>
      <c r="N5" s="8">
        <v>23</v>
      </c>
      <c r="O5" s="16" t="s">
        <v>852</v>
      </c>
    </row>
    <row r="6" spans="1:15" x14ac:dyDescent="0.25">
      <c r="A6" s="2" t="s">
        <v>118</v>
      </c>
      <c r="B6" s="2" t="s">
        <v>551</v>
      </c>
      <c r="C6" s="2" t="s">
        <v>388</v>
      </c>
      <c r="D6" s="3" t="s">
        <v>543</v>
      </c>
      <c r="E6" s="3" t="s">
        <v>544</v>
      </c>
      <c r="F6" s="18">
        <f>VLOOKUP(A6,[1]Planilha1!A$4:K$280,3,FALSE)</f>
        <v>32054573262.950001</v>
      </c>
      <c r="G6" s="18">
        <f>VLOOKUP(A6,[1]Planilha1!N$4:U$280,8,FALSE)</f>
        <v>169673724.06999999</v>
      </c>
      <c r="H6" s="18">
        <f>VLOOKUP(A6,[1]Planilha1!N$4:Q$280,4,FALSE)</f>
        <v>894451730.08999991</v>
      </c>
      <c r="I6" s="18">
        <f>VLOOKUP(A6,[1]Planilha1!A$4:L$280,12,FALSE)</f>
        <v>10994719.84</v>
      </c>
      <c r="J6" s="11">
        <f>VLOOKUP(A6,[2]Dados_EFPC!A$1:O$272,10,FALSE)</f>
        <v>26429</v>
      </c>
      <c r="K6" s="11">
        <f>VLOOKUP(A6,[2]Dados_EFPC!A$1:O$272,11,FALSE)</f>
        <v>23728</v>
      </c>
      <c r="L6" s="11">
        <f>VLOOKUP(A6,[2]Dados_EFPC!A$1:O$272,12,FALSE)</f>
        <v>1651</v>
      </c>
      <c r="M6" s="12">
        <v>17</v>
      </c>
      <c r="N6" s="8">
        <v>38</v>
      </c>
      <c r="O6" s="16" t="str">
        <f>VLOOKUP(A6,[2]Dados_EFPC!A$1:O$272,15,FALSE)</f>
        <v>WW.FUNDACAOITAUUNIBANCO.COM.BR</v>
      </c>
    </row>
    <row r="7" spans="1:15" x14ac:dyDescent="0.25">
      <c r="A7" s="2" t="s">
        <v>247</v>
      </c>
      <c r="B7" s="2" t="s">
        <v>838</v>
      </c>
      <c r="C7" s="2" t="s">
        <v>520</v>
      </c>
      <c r="D7" s="3" t="s">
        <v>547</v>
      </c>
      <c r="E7" s="3" t="s">
        <v>544</v>
      </c>
      <c r="F7" s="18">
        <f>VLOOKUP(A7,[1]Planilha1!A$4:K$280,3,FALSE)</f>
        <v>30183826292.669998</v>
      </c>
      <c r="G7" s="18">
        <f>VLOOKUP(A7,[1]Planilha1!N$4:U$280,8,FALSE)</f>
        <v>340775962.02999997</v>
      </c>
      <c r="H7" s="18">
        <f>VLOOKUP(A7,[1]Planilha1!N$4:Q$280,4,FALSE)</f>
        <v>812177144.77999997</v>
      </c>
      <c r="I7" s="18">
        <f>VLOOKUP(A7,[1]Planilha1!A$4:L$280,12,FALSE)</f>
        <v>32539462.280000001</v>
      </c>
      <c r="J7" s="11">
        <f>VLOOKUP(A7,[2]Dados_EFPC!A$1:O$272,10,FALSE)</f>
        <v>106905</v>
      </c>
      <c r="K7" s="11">
        <f>VLOOKUP(A7,[2]Dados_EFPC!A$1:O$272,11,FALSE)</f>
        <v>17077</v>
      </c>
      <c r="L7" s="11">
        <f>VLOOKUP(A7,[2]Dados_EFPC!A$1:O$272,12,FALSE)</f>
        <v>9374</v>
      </c>
      <c r="M7" s="12">
        <v>10</v>
      </c>
      <c r="N7" s="8">
        <v>57</v>
      </c>
      <c r="O7" s="16" t="str">
        <f>VLOOKUP(A7,[2]Dados_EFPC!A$1:O$272,15,FALSE)</f>
        <v>http://www.valia.com.br</v>
      </c>
    </row>
    <row r="8" spans="1:15" ht="15.75" customHeight="1" x14ac:dyDescent="0.25">
      <c r="A8" s="2" t="s">
        <v>14</v>
      </c>
      <c r="B8" s="2" t="s">
        <v>642</v>
      </c>
      <c r="C8" s="2" t="s">
        <v>279</v>
      </c>
      <c r="D8" s="3" t="s">
        <v>543</v>
      </c>
      <c r="E8" s="3" t="s">
        <v>544</v>
      </c>
      <c r="F8" s="18">
        <f>VLOOKUP(A8,[1]Planilha1!A$4:K$280,3,FALSE)</f>
        <v>28636697949.27</v>
      </c>
      <c r="G8" s="18">
        <f>VLOOKUP(A8,[1]Planilha1!N$4:U$280,8,FALSE)</f>
        <v>67071681.730000004</v>
      </c>
      <c r="H8" s="18">
        <f>VLOOKUP(A8,[1]Planilha1!N$4:Q$280,4,FALSE)</f>
        <v>1170927872.4200001</v>
      </c>
      <c r="I8" s="18">
        <f>VLOOKUP(A8,[1]Planilha1!A$4:L$280,12,FALSE)</f>
        <v>14145079.439999999</v>
      </c>
      <c r="J8" s="11">
        <f>VLOOKUP(A8,[2]Dados_EFPC!A$1:O$272,10,FALSE)</f>
        <v>3852</v>
      </c>
      <c r="K8" s="11">
        <f>VLOOKUP(A8,[2]Dados_EFPC!A$1:O$272,11,FALSE)</f>
        <v>21134</v>
      </c>
      <c r="L8" s="11">
        <f>VLOOKUP(A8,[2]Dados_EFPC!A$1:O$272,12,FALSE)</f>
        <v>4196</v>
      </c>
      <c r="M8" s="12">
        <v>13</v>
      </c>
      <c r="N8" s="8">
        <v>16</v>
      </c>
      <c r="O8" s="16" t="str">
        <f>VLOOKUP(A8,[2]Dados_EFPC!A$1:O$272,15,FALSE)</f>
        <v>http://www.banesprev.com.br</v>
      </c>
    </row>
    <row r="9" spans="1:15" x14ac:dyDescent="0.25">
      <c r="A9" s="2" t="s">
        <v>231</v>
      </c>
      <c r="B9" s="2" t="s">
        <v>824</v>
      </c>
      <c r="C9" s="2" t="s">
        <v>504</v>
      </c>
      <c r="D9" s="3" t="s">
        <v>550</v>
      </c>
      <c r="E9" s="3" t="s">
        <v>544</v>
      </c>
      <c r="F9" s="18">
        <f>VLOOKUP(A9,[1]Planilha1!A$4:K$280,3,FALSE)</f>
        <v>22407922750.849998</v>
      </c>
      <c r="G9" s="18">
        <f>VLOOKUP(A9,[1]Planilha1!N$4:U$280,8,FALSE)</f>
        <v>69586356.790000007</v>
      </c>
      <c r="H9" s="18">
        <f>VLOOKUP(A9,[1]Planilha1!N$4:Q$280,4,FALSE)</f>
        <v>624995760.63999999</v>
      </c>
      <c r="I9" s="18">
        <f>VLOOKUP(A9,[1]Planilha1!A$4:L$280,12,FALSE)</f>
        <v>10661945.74</v>
      </c>
      <c r="J9" s="11">
        <f>VLOOKUP(A9,[2]Dados_EFPC!A$1:O$272,10,FALSE)</f>
        <v>1785</v>
      </c>
      <c r="K9" s="11">
        <f>VLOOKUP(A9,[2]Dados_EFPC!A$1:O$272,11,FALSE)</f>
        <v>15096</v>
      </c>
      <c r="L9" s="11">
        <f>VLOOKUP(A9,[2]Dados_EFPC!A$1:O$272,12,FALSE)</f>
        <v>6547</v>
      </c>
      <c r="M9" s="12">
        <v>8</v>
      </c>
      <c r="N9" s="8">
        <v>9</v>
      </c>
      <c r="O9" s="16" t="str">
        <f>VLOOKUP(A9,[2]Dados_EFPC!A$1:O$272,15,FALSE)</f>
        <v>http://www.sistel.com.br</v>
      </c>
    </row>
    <row r="10" spans="1:15" x14ac:dyDescent="0.25">
      <c r="A10" s="2" t="s">
        <v>80</v>
      </c>
      <c r="B10" s="2" t="s">
        <v>707</v>
      </c>
      <c r="C10" s="2" t="s">
        <v>349</v>
      </c>
      <c r="D10" s="3" t="s">
        <v>548</v>
      </c>
      <c r="E10" s="3" t="s">
        <v>549</v>
      </c>
      <c r="F10" s="18">
        <f>VLOOKUP(A10,[1]Planilha1!A$4:K$280,3,FALSE)</f>
        <v>20767205551.599998</v>
      </c>
      <c r="G10" s="18">
        <f>VLOOKUP(A10,[1]Planilha1!N$4:U$280,8,FALSE)</f>
        <v>140714946.94999999</v>
      </c>
      <c r="H10" s="18">
        <f>VLOOKUP(A10,[1]Planilha1!N$4:Q$280,4,FALSE)</f>
        <v>817131434.60000002</v>
      </c>
      <c r="I10" s="18">
        <f>VLOOKUP(A10,[1]Planilha1!A$4:L$280,12,FALSE)</f>
        <v>9246495.5099999998</v>
      </c>
      <c r="J10" s="11">
        <f>VLOOKUP(A10,[2]Dados_EFPC!A$1:O$272,10,FALSE)</f>
        <v>6403</v>
      </c>
      <c r="K10" s="11">
        <f>VLOOKUP(A10,[2]Dados_EFPC!A$1:O$272,11,FALSE)</f>
        <v>13328</v>
      </c>
      <c r="L10" s="11">
        <f>VLOOKUP(A10,[2]Dados_EFPC!A$1:O$272,12,FALSE)</f>
        <v>3287</v>
      </c>
      <c r="M10" s="12">
        <v>3</v>
      </c>
      <c r="N10" s="8">
        <v>25</v>
      </c>
      <c r="O10" s="16" t="str">
        <f>VLOOKUP(A10,[2]Dados_EFPC!A$1:O$272,15,FALSE)</f>
        <v>http://www.forluz.org.br</v>
      </c>
    </row>
    <row r="11" spans="1:15" x14ac:dyDescent="0.25">
      <c r="A11" s="2" t="s">
        <v>209</v>
      </c>
      <c r="B11" s="2" t="s">
        <v>807</v>
      </c>
      <c r="C11" s="2" t="s">
        <v>482</v>
      </c>
      <c r="D11" s="3" t="s">
        <v>547</v>
      </c>
      <c r="E11" s="3" t="s">
        <v>549</v>
      </c>
      <c r="F11" s="18">
        <f>VLOOKUP(A11,[1]Planilha1!A$4:K$280,3,FALSE)</f>
        <v>18673152544.77</v>
      </c>
      <c r="G11" s="18">
        <f>VLOOKUP(A11,[1]Planilha1!N$4:U$280,8,FALSE)</f>
        <v>92550500.75999999</v>
      </c>
      <c r="H11" s="18">
        <f>VLOOKUP(A11,[1]Planilha1!N$4:Q$280,4,FALSE)</f>
        <v>743204423.36000001</v>
      </c>
      <c r="I11" s="18">
        <f>VLOOKUP(A11,[1]Planilha1!A$4:L$280,12,FALSE)</f>
        <v>3026887.04</v>
      </c>
      <c r="J11" s="11">
        <f>VLOOKUP(A11,[2]Dados_EFPC!A$1:O$272,10,FALSE)</f>
        <v>3230</v>
      </c>
      <c r="K11" s="11">
        <f>VLOOKUP(A11,[2]Dados_EFPC!A$1:O$272,11,FALSE)</f>
        <v>7136</v>
      </c>
      <c r="L11" s="11">
        <f>VLOOKUP(A11,[2]Dados_EFPC!A$1:O$272,12,FALSE)</f>
        <v>2153</v>
      </c>
      <c r="M11" s="12">
        <v>5</v>
      </c>
      <c r="N11" s="8">
        <v>7</v>
      </c>
      <c r="O11" s="16" t="str">
        <f>VLOOKUP(A11,[2]Dados_EFPC!A$1:O$272,15,FALSE)</f>
        <v>https://www.frg.com.br/</v>
      </c>
    </row>
    <row r="12" spans="1:15" x14ac:dyDescent="0.25">
      <c r="A12" s="2" t="s">
        <v>72</v>
      </c>
      <c r="B12" s="2" t="s">
        <v>701</v>
      </c>
      <c r="C12" s="2" t="s">
        <v>341</v>
      </c>
      <c r="D12" s="3" t="s">
        <v>547</v>
      </c>
      <c r="E12" s="3" t="s">
        <v>549</v>
      </c>
      <c r="F12" s="18">
        <f>VLOOKUP(A12,[1]Planilha1!A$4:K$280,3,FALSE)</f>
        <v>16121152533.6</v>
      </c>
      <c r="G12" s="18">
        <f>VLOOKUP(A12,[1]Planilha1!N$4:U$280,8,FALSE)</f>
        <v>273033463.90999997</v>
      </c>
      <c r="H12" s="18">
        <f>VLOOKUP(A12,[1]Planilha1!N$4:Q$280,4,FALSE)</f>
        <v>586344960.48000002</v>
      </c>
      <c r="I12" s="18">
        <f>VLOOKUP(A12,[1]Planilha1!A$4:L$280,12,FALSE)</f>
        <v>723372.92</v>
      </c>
      <c r="J12" s="11">
        <f>VLOOKUP(A12,[2]Dados_EFPC!A$1:O$272,10,FALSE)</f>
        <v>2731</v>
      </c>
      <c r="K12" s="11">
        <f>VLOOKUP(A12,[2]Dados_EFPC!A$1:O$272,11,FALSE)</f>
        <v>1863</v>
      </c>
      <c r="L12" s="11">
        <f>VLOOKUP(A12,[2]Dados_EFPC!A$1:O$272,12,FALSE)</f>
        <v>452</v>
      </c>
      <c r="M12" s="12">
        <v>5</v>
      </c>
      <c r="N12" s="8">
        <v>4</v>
      </c>
      <c r="O12" s="16" t="str">
        <f>VLOOKUP(A12,[2]Dados_EFPC!A$1:O$272,15,FALSE)</f>
        <v>http://www.fapes.com.br</v>
      </c>
    </row>
    <row r="13" spans="1:15" x14ac:dyDescent="0.25">
      <c r="A13" s="2" t="s">
        <v>89</v>
      </c>
      <c r="B13" s="2" t="s">
        <v>552</v>
      </c>
      <c r="C13" s="2" t="s">
        <v>359</v>
      </c>
      <c r="D13" s="3" t="s">
        <v>546</v>
      </c>
      <c r="E13" s="3" t="s">
        <v>549</v>
      </c>
      <c r="F13" s="18">
        <f>VLOOKUP(A13,[1]Planilha1!A$4:K$280,3,FALSE)</f>
        <v>14101892439.73</v>
      </c>
      <c r="G13" s="18">
        <f>VLOOKUP(A13,[1]Planilha1!N$4:U$280,8,FALSE)</f>
        <v>107675559.2</v>
      </c>
      <c r="H13" s="18">
        <f>VLOOKUP(A13,[1]Planilha1!N$4:Q$280,4,FALSE)</f>
        <v>428479565.45999998</v>
      </c>
      <c r="I13" s="18">
        <f>VLOOKUP(A13,[1]Planilha1!A$4:L$280,12,FALSE)</f>
        <v>6750132.0099999998</v>
      </c>
      <c r="J13" s="11">
        <f>VLOOKUP(A13,[2]Dados_EFPC!A$1:O$272,10,FALSE)</f>
        <v>11983</v>
      </c>
      <c r="K13" s="11">
        <f>VLOOKUP(A13,[2]Dados_EFPC!A$1:O$272,11,FALSE)</f>
        <v>7937</v>
      </c>
      <c r="L13" s="11">
        <f>VLOOKUP(A13,[2]Dados_EFPC!A$1:O$272,12,FALSE)</f>
        <v>1933</v>
      </c>
      <c r="M13" s="12">
        <v>5</v>
      </c>
      <c r="N13" s="8">
        <v>14</v>
      </c>
      <c r="O13" s="16" t="str">
        <f>VLOOKUP(A13,[2]Dados_EFPC!A$1:O$272,15,FALSE)</f>
        <v>FCOPEL.ORG.BR</v>
      </c>
    </row>
    <row r="14" spans="1:15" x14ac:dyDescent="0.25">
      <c r="A14" s="2" t="s">
        <v>75</v>
      </c>
      <c r="B14" s="2" t="s">
        <v>553</v>
      </c>
      <c r="C14" s="2" t="s">
        <v>344</v>
      </c>
      <c r="D14" s="3" t="s">
        <v>547</v>
      </c>
      <c r="E14" s="3" t="s">
        <v>544</v>
      </c>
      <c r="F14" s="18">
        <f>VLOOKUP(A14,[1]Planilha1!A$4:K$280,3,FALSE)</f>
        <v>13318228667.940001</v>
      </c>
      <c r="G14" s="18">
        <f>VLOOKUP(A14,[1]Planilha1!N$4:U$280,8,FALSE)</f>
        <v>21574342.489999998</v>
      </c>
      <c r="H14" s="18">
        <f>VLOOKUP(A14,[1]Planilha1!N$4:Q$280,4,FALSE)</f>
        <v>387375777.25999999</v>
      </c>
      <c r="I14" s="18">
        <f>VLOOKUP(A14,[1]Planilha1!A$4:L$280,12,FALSE)</f>
        <v>106351754.79000001</v>
      </c>
      <c r="J14" s="11">
        <f>VLOOKUP(A14,[2]Dados_EFPC!A$1:O$272,10,FALSE)</f>
        <v>8802</v>
      </c>
      <c r="K14" s="11">
        <f>VLOOKUP(A14,[2]Dados_EFPC!A$1:O$272,11,FALSE)</f>
        <v>13149</v>
      </c>
      <c r="L14" s="11">
        <f>VLOOKUP(A14,[2]Dados_EFPC!A$1:O$272,12,FALSE)</f>
        <v>2130</v>
      </c>
      <c r="M14" s="12">
        <v>6</v>
      </c>
      <c r="N14" s="8">
        <v>11</v>
      </c>
      <c r="O14" s="16" t="str">
        <f>VLOOKUP(A14,[2]Dados_EFPC!A$1:O$272,15,FALSE)</f>
        <v>WWW.FUNDACAOATLANTICO.COM.BR</v>
      </c>
    </row>
    <row r="15" spans="1:15" x14ac:dyDescent="0.25">
      <c r="A15" s="2" t="s">
        <v>67</v>
      </c>
      <c r="B15" s="2" t="s">
        <v>694</v>
      </c>
      <c r="C15" s="2" t="s">
        <v>335</v>
      </c>
      <c r="D15" s="3" t="s">
        <v>554</v>
      </c>
      <c r="E15" s="3" t="s">
        <v>549</v>
      </c>
      <c r="F15" s="18">
        <f>VLOOKUP(A15,[1]Planilha1!A$4:K$280,3,FALSE)</f>
        <v>12449126109.440001</v>
      </c>
      <c r="G15" s="18">
        <f>VLOOKUP(A15,[1]Planilha1!N$4:U$280,8,FALSE)</f>
        <v>113187565.63</v>
      </c>
      <c r="H15" s="18">
        <f>VLOOKUP(A15,[1]Planilha1!N$4:Q$280,4,FALSE)</f>
        <v>433762796.80000001</v>
      </c>
      <c r="I15" s="18">
        <f>VLOOKUP(A15,[1]Planilha1!A$4:L$280,12,FALSE)</f>
        <v>268103476.49000001</v>
      </c>
      <c r="J15" s="11">
        <f>VLOOKUP(A15,[2]Dados_EFPC!A$1:O$272,10,FALSE)</f>
        <v>7319</v>
      </c>
      <c r="K15" s="11">
        <f>VLOOKUP(A15,[2]Dados_EFPC!A$1:O$272,11,FALSE)</f>
        <v>7220</v>
      </c>
      <c r="L15" s="11">
        <f>VLOOKUP(A15,[2]Dados_EFPC!A$1:O$272,12,FALSE)</f>
        <v>2960</v>
      </c>
      <c r="M15" s="12">
        <v>6</v>
      </c>
      <c r="N15" s="8">
        <v>3</v>
      </c>
      <c r="O15" s="16" t="str">
        <f>VLOOKUP(A15,[2]Dados_EFPC!A$1:O$272,15,FALSE)</f>
        <v>http://www.fachesf.com.br</v>
      </c>
    </row>
    <row r="16" spans="1:15" x14ac:dyDescent="0.25">
      <c r="A16" s="2" t="s">
        <v>159</v>
      </c>
      <c r="B16" s="2" t="s">
        <v>763</v>
      </c>
      <c r="C16" s="2" t="s">
        <v>430</v>
      </c>
      <c r="D16" s="3" t="s">
        <v>550</v>
      </c>
      <c r="E16" s="3" t="s">
        <v>549</v>
      </c>
      <c r="F16" s="18">
        <f>VLOOKUP(A16,[1]Planilha1!A$4:K$280,3,FALSE)</f>
        <v>12026712482.02</v>
      </c>
      <c r="G16" s="18">
        <f>VLOOKUP(A16,[1]Planilha1!N$4:U$280,8,FALSE)</f>
        <v>587007809.18000007</v>
      </c>
      <c r="H16" s="18">
        <f>VLOOKUP(A16,[1]Planilha1!N$4:Q$280,4,FALSE)</f>
        <v>578971320.65999997</v>
      </c>
      <c r="I16" s="18">
        <f>VLOOKUP(A16,[1]Planilha1!A$4:L$280,12,FALSE)</f>
        <v>54241586.57</v>
      </c>
      <c r="J16" s="11">
        <f>VLOOKUP(A16,[2]Dados_EFPC!A$1:O$272,10,FALSE)</f>
        <v>141376</v>
      </c>
      <c r="K16" s="11">
        <f>VLOOKUP(A16,[2]Dados_EFPC!A$1:O$272,11,FALSE)</f>
        <v>36511</v>
      </c>
      <c r="L16" s="11">
        <f>VLOOKUP(A16,[2]Dados_EFPC!A$1:O$272,12,FALSE)</f>
        <v>11196</v>
      </c>
      <c r="M16" s="12">
        <v>2</v>
      </c>
      <c r="N16" s="8">
        <v>2</v>
      </c>
      <c r="O16" s="16" t="str">
        <f>VLOOKUP(A16,[2]Dados_EFPC!A$1:O$272,15,FALSE)</f>
        <v>http://www.postalis.org.br</v>
      </c>
    </row>
    <row r="17" spans="1:15" x14ac:dyDescent="0.25">
      <c r="A17" s="2" t="s">
        <v>141</v>
      </c>
      <c r="B17" s="2" t="s">
        <v>747</v>
      </c>
      <c r="C17" s="2" t="s">
        <v>411</v>
      </c>
      <c r="D17" s="3" t="s">
        <v>543</v>
      </c>
      <c r="E17" s="3" t="s">
        <v>544</v>
      </c>
      <c r="F17" s="18">
        <f>VLOOKUP(A17,[1]Planilha1!A$4:K$280,3,FALSE)</f>
        <v>10981817016.379999</v>
      </c>
      <c r="G17" s="18">
        <f>VLOOKUP(A17,[1]Planilha1!N$4:U$280,8,FALSE)</f>
        <v>303169171.30999994</v>
      </c>
      <c r="H17" s="18">
        <f>VLOOKUP(A17,[1]Planilha1!N$4:Q$280,4,FALSE)</f>
        <v>161756564.19999999</v>
      </c>
      <c r="I17" s="18">
        <f>VLOOKUP(A17,[1]Planilha1!A$4:L$280,12,FALSE)</f>
        <v>88482467.629999995</v>
      </c>
      <c r="J17" s="11">
        <f>VLOOKUP(A17,[2]Dados_EFPC!A$1:O$272,10,FALSE)</f>
        <v>61536</v>
      </c>
      <c r="K17" s="11">
        <f>VLOOKUP(A17,[2]Dados_EFPC!A$1:O$272,11,FALSE)</f>
        <v>3543</v>
      </c>
      <c r="L17" s="11">
        <f>VLOOKUP(A17,[2]Dados_EFPC!A$1:O$272,12,FALSE)</f>
        <v>315</v>
      </c>
      <c r="M17" s="12">
        <v>94</v>
      </c>
      <c r="N17" s="8">
        <v>153</v>
      </c>
      <c r="O17" s="16" t="str">
        <f>VLOOKUP(A17,[2]Dados_EFPC!A$1:O$272,15,FALSE)</f>
        <v>https://www.metlife.com.br</v>
      </c>
    </row>
    <row r="18" spans="1:15" x14ac:dyDescent="0.25">
      <c r="A18" s="2" t="s">
        <v>55</v>
      </c>
      <c r="B18" s="2" t="s">
        <v>683</v>
      </c>
      <c r="C18" s="2" t="s">
        <v>323</v>
      </c>
      <c r="D18" s="3" t="s">
        <v>543</v>
      </c>
      <c r="E18" s="3" t="s">
        <v>549</v>
      </c>
      <c r="F18" s="18">
        <f>VLOOKUP(A18,[1]Planilha1!A$4:K$280,3,FALSE)</f>
        <v>10863704651.790001</v>
      </c>
      <c r="G18" s="18">
        <f>VLOOKUP(A18,[1]Planilha1!N$4:U$280,8,FALSE)</f>
        <v>179345037.32999998</v>
      </c>
      <c r="H18" s="18">
        <f>VLOOKUP(A18,[1]Planilha1!N$4:Q$280,4,FALSE)</f>
        <v>392972727.43000001</v>
      </c>
      <c r="I18" s="18">
        <f>VLOOKUP(A18,[1]Planilha1!A$4:L$280,12,FALSE)</f>
        <v>1242050.5900000001</v>
      </c>
      <c r="J18" s="11">
        <f>VLOOKUP(A18,[2]Dados_EFPC!A$1:O$272,10,FALSE)</f>
        <v>8436</v>
      </c>
      <c r="K18" s="11">
        <f>VLOOKUP(A18,[2]Dados_EFPC!A$1:O$272,11,FALSE)</f>
        <v>9203</v>
      </c>
      <c r="L18" s="11">
        <f>VLOOKUP(A18,[2]Dados_EFPC!A$1:O$272,12,FALSE)</f>
        <v>855</v>
      </c>
      <c r="M18" s="12">
        <v>5</v>
      </c>
      <c r="N18" s="8">
        <v>3</v>
      </c>
      <c r="O18" s="16" t="str">
        <f>VLOOKUP(A18,[2]Dados_EFPC!A$1:O$272,15,FALSE)</f>
        <v>http://www.economus.com.br</v>
      </c>
    </row>
    <row r="19" spans="1:15" x14ac:dyDescent="0.25">
      <c r="A19" s="2" t="s">
        <v>41</v>
      </c>
      <c r="B19" s="2" t="s">
        <v>670</v>
      </c>
      <c r="C19" s="2" t="s">
        <v>309</v>
      </c>
      <c r="D19" s="3" t="s">
        <v>550</v>
      </c>
      <c r="E19" s="3" t="s">
        <v>549</v>
      </c>
      <c r="F19" s="18">
        <f>VLOOKUP(A19,[1]Planilha1!A$4:K$280,3,FALSE)</f>
        <v>10839464687.559999</v>
      </c>
      <c r="G19" s="18">
        <f>VLOOKUP(A19,[1]Planilha1!N$4:U$280,8,FALSE)</f>
        <v>162789374.90000001</v>
      </c>
      <c r="H19" s="18">
        <f>VLOOKUP(A19,[1]Planilha1!N$4:Q$280,4,FALSE)</f>
        <v>261265066.16</v>
      </c>
      <c r="I19" s="18">
        <f>VLOOKUP(A19,[1]Planilha1!A$4:L$280,12,FALSE)</f>
        <v>2966230.5</v>
      </c>
      <c r="J19" s="11">
        <f>VLOOKUP(A19,[2]Dados_EFPC!A$1:O$272,10,FALSE)</f>
        <v>12655</v>
      </c>
      <c r="K19" s="11">
        <f>VLOOKUP(A19,[2]Dados_EFPC!A$1:O$272,11,FALSE)</f>
        <v>7243</v>
      </c>
      <c r="L19" s="11">
        <f>VLOOKUP(A19,[2]Dados_EFPC!A$1:O$272,12,FALSE)</f>
        <v>2180</v>
      </c>
      <c r="M19" s="12">
        <v>18</v>
      </c>
      <c r="N19" s="8">
        <v>10</v>
      </c>
      <c r="O19" s="16" t="str">
        <f>VLOOKUP(A19,[2]Dados_EFPC!A$1:O$272,15,FALSE)</f>
        <v>http://www.ceres.org.br</v>
      </c>
    </row>
    <row r="20" spans="1:15" x14ac:dyDescent="0.25">
      <c r="A20" s="2" t="s">
        <v>182</v>
      </c>
      <c r="B20" s="2" t="s">
        <v>784</v>
      </c>
      <c r="C20" s="2" t="s">
        <v>453</v>
      </c>
      <c r="D20" s="3" t="s">
        <v>548</v>
      </c>
      <c r="E20" s="3" t="s">
        <v>544</v>
      </c>
      <c r="F20" s="18">
        <f>VLOOKUP(A20,[1]Planilha1!A$4:K$280,3,FALSE)</f>
        <v>10323443678.66</v>
      </c>
      <c r="G20" s="18">
        <f>VLOOKUP(A20,[1]Planilha1!N$4:U$280,8,FALSE)</f>
        <v>45096282.670000002</v>
      </c>
      <c r="H20" s="18">
        <f>VLOOKUP(A20,[1]Planilha1!N$4:Q$280,4,FALSE)</f>
        <v>385167609.48000002</v>
      </c>
      <c r="I20" s="18">
        <f>VLOOKUP(A20,[1]Planilha1!A$4:L$280,12,FALSE)</f>
        <v>15735367.560000001</v>
      </c>
      <c r="J20" s="11">
        <f>VLOOKUP(A20,[2]Dados_EFPC!A$1:O$272,10,FALSE)</f>
        <v>16138</v>
      </c>
      <c r="K20" s="11">
        <f>VLOOKUP(A20,[2]Dados_EFPC!A$1:O$272,11,FALSE)</f>
        <v>14115</v>
      </c>
      <c r="L20" s="11">
        <f>VLOOKUP(A20,[2]Dados_EFPC!A$1:O$272,12,FALSE)</f>
        <v>5813</v>
      </c>
      <c r="M20" s="12">
        <v>4</v>
      </c>
      <c r="N20" s="8">
        <v>13</v>
      </c>
      <c r="O20" s="16" t="str">
        <f>VLOOKUP(A20,[2]Dados_EFPC!A$1:O$272,15,FALSE)</f>
        <v>http://www.previdenciausiminas.com</v>
      </c>
    </row>
    <row r="21" spans="1:15" ht="14.25" customHeight="1" x14ac:dyDescent="0.25">
      <c r="A21" s="2" t="s">
        <v>211</v>
      </c>
      <c r="B21" s="2" t="s">
        <v>555</v>
      </c>
      <c r="C21" s="2" t="s">
        <v>484</v>
      </c>
      <c r="D21" s="3" t="s">
        <v>547</v>
      </c>
      <c r="E21" s="3" t="s">
        <v>549</v>
      </c>
      <c r="F21" s="18">
        <f>VLOOKUP(A21,[1]Planilha1!A$4:K$280,3,FALSE)</f>
        <v>9973909624.4799995</v>
      </c>
      <c r="G21" s="18">
        <f>VLOOKUP(A21,[1]Planilha1!N$4:U$280,8,FALSE)</f>
        <v>17314268.050000001</v>
      </c>
      <c r="H21" s="18">
        <f>VLOOKUP(A21,[1]Planilha1!N$4:Q$280,4,FALSE)</f>
        <v>302719403.86000001</v>
      </c>
      <c r="I21" s="18">
        <f>VLOOKUP(A21,[1]Planilha1!A$4:L$280,12,FALSE)</f>
        <v>277338.28999999998</v>
      </c>
      <c r="J21" s="11">
        <f>VLOOKUP(A21,[2]Dados_EFPC!A$1:O$272,10,FALSE)</f>
        <v>3004</v>
      </c>
      <c r="K21" s="11">
        <f>VLOOKUP(A21,[2]Dados_EFPC!A$1:O$272,11,FALSE)</f>
        <v>11187</v>
      </c>
      <c r="L21" s="11">
        <f>VLOOKUP(A21,[2]Dados_EFPC!A$1:O$272,12,FALSE)</f>
        <v>11177</v>
      </c>
      <c r="M21" s="12">
        <v>8</v>
      </c>
      <c r="N21" s="8">
        <v>10</v>
      </c>
      <c r="O21" s="16" t="str">
        <f>VLOOKUP(A21,[2]Dados_EFPC!A$1:O$272,15,FALSE)</f>
        <v>WWW.REFER.COM.BR</v>
      </c>
    </row>
    <row r="22" spans="1:15" x14ac:dyDescent="0.25">
      <c r="A22" s="2" t="s">
        <v>238</v>
      </c>
      <c r="B22" s="2" t="s">
        <v>830</v>
      </c>
      <c r="C22" s="2" t="s">
        <v>511</v>
      </c>
      <c r="D22" s="3" t="s">
        <v>547</v>
      </c>
      <c r="E22" s="3" t="s">
        <v>544</v>
      </c>
      <c r="F22" s="18">
        <f>VLOOKUP(A22,[1]Planilha1!A$4:K$280,3,FALSE)</f>
        <v>9953769801</v>
      </c>
      <c r="G22" s="18">
        <f>VLOOKUP(A22,[1]Planilha1!N$4:U$280,8,FALSE)</f>
        <v>23585512.260000002</v>
      </c>
      <c r="H22" s="18">
        <f>VLOOKUP(A22,[1]Planilha1!N$4:Q$280,4,FALSE)</f>
        <v>321843304.78000003</v>
      </c>
      <c r="I22" s="18">
        <f>VLOOKUP(A22,[1]Planilha1!A$4:L$280,12,FALSE)</f>
        <v>14753594.789999999</v>
      </c>
      <c r="J22" s="11">
        <f>VLOOKUP(A22,[2]Dados_EFPC!A$1:O$272,10,FALSE)</f>
        <v>6954</v>
      </c>
      <c r="K22" s="11">
        <f>VLOOKUP(A22,[2]Dados_EFPC!A$1:O$272,11,FALSE)</f>
        <v>5922</v>
      </c>
      <c r="L22" s="11">
        <f>VLOOKUP(A22,[2]Dados_EFPC!A$1:O$272,12,FALSE)</f>
        <v>1327</v>
      </c>
      <c r="M22" s="12">
        <v>3</v>
      </c>
      <c r="N22" s="8">
        <v>8</v>
      </c>
      <c r="O22" s="16" t="str">
        <f>VLOOKUP(A22,[2]Dados_EFPC!A$1:O$272,15,FALSE)</f>
        <v>http://www.fundacaotelos.com.br</v>
      </c>
    </row>
    <row r="23" spans="1:15" x14ac:dyDescent="0.25">
      <c r="A23" s="2" t="s">
        <v>136</v>
      </c>
      <c r="B23" s="2" t="s">
        <v>556</v>
      </c>
      <c r="C23" s="2" t="s">
        <v>406</v>
      </c>
      <c r="D23" s="3" t="s">
        <v>543</v>
      </c>
      <c r="E23" s="3" t="s">
        <v>544</v>
      </c>
      <c r="F23" s="18">
        <f>VLOOKUP(A23,[1]Planilha1!A$4:K$280,3,FALSE)</f>
        <v>9271722996.5499992</v>
      </c>
      <c r="G23" s="18">
        <f>VLOOKUP(A23,[1]Planilha1!N$4:U$280,8,FALSE)</f>
        <v>166983558.71000001</v>
      </c>
      <c r="H23" s="18">
        <f>VLOOKUP(A23,[1]Planilha1!N$4:Q$280,4,FALSE)</f>
        <v>274497185.15000004</v>
      </c>
      <c r="I23" s="18">
        <f>VLOOKUP(A23,[1]Planilha1!A$4:L$280,12,FALSE)</f>
        <v>122463062.15000001</v>
      </c>
      <c r="J23" s="11">
        <f>VLOOKUP(A23,[2]Dados_EFPC!A$1:O$272,10,FALSE)</f>
        <v>49619</v>
      </c>
      <c r="K23" s="11">
        <f>VLOOKUP(A23,[2]Dados_EFPC!A$1:O$272,11,FALSE)</f>
        <v>5910</v>
      </c>
      <c r="L23" s="11">
        <f>VLOOKUP(A23,[2]Dados_EFPC!A$1:O$272,12,FALSE)</f>
        <v>2427</v>
      </c>
      <c r="M23" s="12">
        <v>117</v>
      </c>
      <c r="N23" s="8">
        <v>166</v>
      </c>
      <c r="O23" s="16" t="str">
        <f>VLOOKUP(A23,[2]Dados_EFPC!A$1:O$272,15,FALSE)</f>
        <v>Sem site</v>
      </c>
    </row>
    <row r="24" spans="1:15" x14ac:dyDescent="0.25">
      <c r="A24" s="2" t="s">
        <v>17</v>
      </c>
      <c r="B24" s="2" t="s">
        <v>557</v>
      </c>
      <c r="C24" s="2" t="s">
        <v>283</v>
      </c>
      <c r="D24" s="3" t="s">
        <v>550</v>
      </c>
      <c r="E24" s="3" t="s">
        <v>544</v>
      </c>
      <c r="F24" s="18">
        <f>VLOOKUP(A24,[1]Planilha1!A$4:K$280,3,FALSE)</f>
        <v>8618151091.1900005</v>
      </c>
      <c r="G24" s="18">
        <f>VLOOKUP(A24,[1]Planilha1!N$4:U$280,8,FALSE)</f>
        <v>207961119.84999999</v>
      </c>
      <c r="H24" s="18">
        <f>VLOOKUP(A24,[1]Planilha1!N$4:Q$280,4,FALSE)</f>
        <v>177259585.96000001</v>
      </c>
      <c r="I24" s="18">
        <f>VLOOKUP(A24,[1]Planilha1!A$4:L$280,12,FALSE)</f>
        <v>86210629.25</v>
      </c>
      <c r="J24" s="11">
        <f>VLOOKUP(A24,[2]Dados_EFPC!A$1:O$272,10,FALSE)</f>
        <v>208113</v>
      </c>
      <c r="K24" s="11">
        <f>VLOOKUP(A24,[2]Dados_EFPC!A$1:O$272,11,FALSE)</f>
        <v>3298</v>
      </c>
      <c r="L24" s="11">
        <f>VLOOKUP(A24,[2]Dados_EFPC!A$1:O$272,12,FALSE)</f>
        <v>909</v>
      </c>
      <c r="M24" s="12">
        <v>42</v>
      </c>
      <c r="N24" s="8">
        <v>207</v>
      </c>
      <c r="O24" s="16" t="str">
        <f>VLOOKUP(A24,[2]Dados_EFPC!A$1:O$272,15,FALSE)</f>
        <v>WWW.BBPREVIDENCIA.COM.BR</v>
      </c>
    </row>
    <row r="25" spans="1:15" x14ac:dyDescent="0.25">
      <c r="A25" s="2" t="s">
        <v>252</v>
      </c>
      <c r="B25" s="2" t="s">
        <v>841</v>
      </c>
      <c r="C25" s="2" t="s">
        <v>525</v>
      </c>
      <c r="D25" s="3" t="s">
        <v>543</v>
      </c>
      <c r="E25" s="3" t="s">
        <v>544</v>
      </c>
      <c r="F25" s="18">
        <f>VLOOKUP(A25,[1]Planilha1!A$4:K$280,3,FALSE)</f>
        <v>8038269064.3100004</v>
      </c>
      <c r="G25" s="18">
        <f>VLOOKUP(A25,[1]Planilha1!N$4:U$280,8,FALSE)</f>
        <v>93569858.949999988</v>
      </c>
      <c r="H25" s="18">
        <f>VLOOKUP(A25,[1]Planilha1!N$4:Q$280,4,FALSE)</f>
        <v>179045132.25</v>
      </c>
      <c r="I25" s="18">
        <f>VLOOKUP(A25,[1]Planilha1!A$4:L$280,12,FALSE)</f>
        <v>36074222.259999998</v>
      </c>
      <c r="J25" s="11">
        <f>VLOOKUP(A25,[2]Dados_EFPC!A$1:O$272,10,FALSE)</f>
        <v>15680</v>
      </c>
      <c r="K25" s="11">
        <f>VLOOKUP(A25,[2]Dados_EFPC!A$1:O$272,11,FALSE)</f>
        <v>5563</v>
      </c>
      <c r="L25" s="11">
        <f>VLOOKUP(A25,[2]Dados_EFPC!A$1:O$272,12,FALSE)</f>
        <v>507</v>
      </c>
      <c r="M25" s="12">
        <v>5</v>
      </c>
      <c r="N25" s="8">
        <v>23</v>
      </c>
      <c r="O25" s="16" t="str">
        <f>VLOOKUP(A25,[2]Dados_EFPC!A$1:O$272,15,FALSE)</f>
        <v>http://www.visaoprev.com.br</v>
      </c>
    </row>
    <row r="26" spans="1:15" x14ac:dyDescent="0.25">
      <c r="A26" s="2" t="s">
        <v>227</v>
      </c>
      <c r="B26" s="2" t="s">
        <v>820</v>
      </c>
      <c r="C26" s="2" t="s">
        <v>500</v>
      </c>
      <c r="D26" s="3" t="s">
        <v>547</v>
      </c>
      <c r="E26" s="3" t="s">
        <v>549</v>
      </c>
      <c r="F26" s="18">
        <f>VLOOKUP(A26,[1]Planilha1!A$4:K$280,3,FALSE)</f>
        <v>7993571740.4899998</v>
      </c>
      <c r="G26" s="18">
        <f>VLOOKUP(A26,[1]Planilha1!N$4:U$280,8,FALSE)</f>
        <v>114681866.27000001</v>
      </c>
      <c r="H26" s="18">
        <f>VLOOKUP(A26,[1]Planilha1!N$4:Q$280,4,FALSE)</f>
        <v>179032160.47</v>
      </c>
      <c r="I26" s="18">
        <f>VLOOKUP(A26,[1]Planilha1!A$4:L$280,12,FALSE)</f>
        <v>20068444.09</v>
      </c>
      <c r="J26" s="11">
        <f>VLOOKUP(A26,[2]Dados_EFPC!A$1:O$272,10,FALSE)</f>
        <v>7498</v>
      </c>
      <c r="K26" s="11">
        <f>VLOOKUP(A26,[2]Dados_EFPC!A$1:O$272,11,FALSE)</f>
        <v>4480</v>
      </c>
      <c r="L26" s="11">
        <f>VLOOKUP(A26,[2]Dados_EFPC!A$1:O$272,12,FALSE)</f>
        <v>972</v>
      </c>
      <c r="M26" s="12">
        <v>3</v>
      </c>
      <c r="N26" s="8">
        <v>2</v>
      </c>
      <c r="O26" s="16" t="str">
        <f>VLOOKUP(A26,[2]Dados_EFPC!A$1:O$272,15,FALSE)</f>
        <v>http://www.serpros.com.br</v>
      </c>
    </row>
    <row r="27" spans="1:15" x14ac:dyDescent="0.25">
      <c r="A27" s="2" t="s">
        <v>95</v>
      </c>
      <c r="B27" s="2" t="s">
        <v>720</v>
      </c>
      <c r="C27" s="2" t="s">
        <v>365</v>
      </c>
      <c r="D27" s="3" t="s">
        <v>550</v>
      </c>
      <c r="E27" s="3" t="s">
        <v>549</v>
      </c>
      <c r="F27" s="18">
        <f>VLOOKUP(A27,[1]Planilha1!A$4:K$280,3,FALSE)</f>
        <v>7903763113.5100002</v>
      </c>
      <c r="G27" s="18">
        <f>VLOOKUP(A27,[1]Planilha1!N$4:U$280,8,FALSE)</f>
        <v>713549732.71000004</v>
      </c>
      <c r="H27" s="18">
        <f>VLOOKUP(A27,[1]Planilha1!N$4:Q$280,4,FALSE)</f>
        <v>30700680.41</v>
      </c>
      <c r="I27" s="18">
        <f>VLOOKUP(A27,[1]Planilha1!A$4:L$280,12,FALSE)</f>
        <v>2118241.12</v>
      </c>
      <c r="J27" s="11">
        <f>VLOOKUP(A27,[2]Dados_EFPC!A$1:O$272,10,FALSE)</f>
        <v>111893</v>
      </c>
      <c r="K27" s="11">
        <f>VLOOKUP(A27,[2]Dados_EFPC!A$1:O$272,11,FALSE)</f>
        <v>62</v>
      </c>
      <c r="L27" s="11">
        <f>VLOOKUP(A27,[2]Dados_EFPC!A$1:O$272,12,FALSE)</f>
        <v>182</v>
      </c>
      <c r="M27" s="12">
        <v>2</v>
      </c>
      <c r="N27" s="8">
        <v>205</v>
      </c>
      <c r="O27" s="16" t="str">
        <f>VLOOKUP(A27,[2]Dados_EFPC!A$1:O$272,15,FALSE)</f>
        <v>https://www.funpresp.com.br/portal/</v>
      </c>
    </row>
    <row r="28" spans="1:15" x14ac:dyDescent="0.25">
      <c r="A28" s="2" t="s">
        <v>85</v>
      </c>
      <c r="B28" s="2" t="s">
        <v>713</v>
      </c>
      <c r="C28" s="2" t="s">
        <v>354</v>
      </c>
      <c r="D28" s="3" t="s">
        <v>546</v>
      </c>
      <c r="E28" s="3" t="s">
        <v>544</v>
      </c>
      <c r="F28" s="18">
        <f>VLOOKUP(A28,[1]Planilha1!A$4:K$280,3,FALSE)</f>
        <v>7556479264.9300003</v>
      </c>
      <c r="G28" s="18">
        <f>VLOOKUP(A28,[1]Planilha1!N$4:U$280,8,FALSE)</f>
        <v>39766339.75</v>
      </c>
      <c r="H28" s="18">
        <f>VLOOKUP(A28,[1]Planilha1!N$4:Q$280,4,FALSE)</f>
        <v>354623081.88</v>
      </c>
      <c r="I28" s="18">
        <f>VLOOKUP(A28,[1]Planilha1!A$4:L$280,12,FALSE)</f>
        <v>119922.82</v>
      </c>
      <c r="J28" s="11">
        <f>VLOOKUP(A28,[2]Dados_EFPC!A$1:O$272,10,FALSE)</f>
        <v>243</v>
      </c>
      <c r="K28" s="11">
        <f>VLOOKUP(A28,[2]Dados_EFPC!A$1:O$272,11,FALSE)</f>
        <v>5136</v>
      </c>
      <c r="L28" s="11">
        <f>VLOOKUP(A28,[2]Dados_EFPC!A$1:O$272,12,FALSE)</f>
        <v>1009</v>
      </c>
      <c r="M28" s="12">
        <v>2</v>
      </c>
      <c r="N28" s="8">
        <v>6</v>
      </c>
      <c r="O28" s="16" t="str">
        <f>VLOOKUP(A28,[2]Dados_EFPC!A$1:O$272,15,FALSE)</f>
        <v>https://www.funbep.com.br/</v>
      </c>
    </row>
    <row r="29" spans="1:15" x14ac:dyDescent="0.25">
      <c r="A29" s="2" t="s">
        <v>37</v>
      </c>
      <c r="B29" s="2" t="s">
        <v>668</v>
      </c>
      <c r="C29" s="2" t="s">
        <v>305</v>
      </c>
      <c r="D29" s="3" t="s">
        <v>550</v>
      </c>
      <c r="E29" s="3" t="s">
        <v>549</v>
      </c>
      <c r="F29" s="18">
        <f>VLOOKUP(A29,[1]Planilha1!A$4:K$280,3,FALSE)</f>
        <v>6861030939.0299997</v>
      </c>
      <c r="G29" s="18">
        <f>VLOOKUP(A29,[1]Planilha1!N$4:U$280,8,FALSE)</f>
        <v>7247584.2599999998</v>
      </c>
      <c r="H29" s="18">
        <f>VLOOKUP(A29,[1]Planilha1!N$4:Q$280,4,FALSE)</f>
        <v>183173005.23000002</v>
      </c>
      <c r="I29" s="18">
        <f>VLOOKUP(A29,[1]Planilha1!A$4:L$280,12,FALSE)</f>
        <v>1203339.02</v>
      </c>
      <c r="J29" s="11">
        <f>VLOOKUP(A29,[2]Dados_EFPC!A$1:O$272,10,FALSE)</f>
        <v>1188</v>
      </c>
      <c r="K29" s="11">
        <f>VLOOKUP(A29,[2]Dados_EFPC!A$1:O$272,11,FALSE)</f>
        <v>553</v>
      </c>
      <c r="L29" s="11">
        <f>VLOOKUP(A29,[2]Dados_EFPC!A$1:O$272,12,FALSE)</f>
        <v>728</v>
      </c>
      <c r="M29" s="12">
        <v>4</v>
      </c>
      <c r="N29" s="8">
        <v>6</v>
      </c>
      <c r="O29" s="16" t="str">
        <f>VLOOKUP(A29,[2]Dados_EFPC!A$1:O$272,15,FALSE)</f>
        <v>http://www.centrus.org.br</v>
      </c>
    </row>
    <row r="30" spans="1:15" x14ac:dyDescent="0.25">
      <c r="A30" s="2" t="s">
        <v>696</v>
      </c>
      <c r="B30" s="2" t="s">
        <v>697</v>
      </c>
      <c r="C30" s="2" t="s">
        <v>337</v>
      </c>
      <c r="D30" s="3" t="s">
        <v>545</v>
      </c>
      <c r="E30" s="3" t="s">
        <v>544</v>
      </c>
      <c r="F30" s="18">
        <f>VLOOKUP(A30,[1]Planilha1!A$4:K$280,3,FALSE)</f>
        <v>6854994357.5</v>
      </c>
      <c r="G30" s="18">
        <f>VLOOKUP(A30,[1]Planilha1!N$4:U$280,8,FALSE)</f>
        <v>178991425.66999999</v>
      </c>
      <c r="H30" s="18">
        <f>VLOOKUP(A30,[1]Planilha1!N$4:Q$280,4,FALSE)</f>
        <v>399194533.00999999</v>
      </c>
      <c r="I30" s="18">
        <f>VLOOKUP(A30,[1]Planilha1!A$4:L$280,12,FALSE)</f>
        <v>38996115.119999997</v>
      </c>
      <c r="J30" s="11"/>
      <c r="K30" s="11"/>
      <c r="L30" s="11"/>
      <c r="M30" s="12">
        <v>11</v>
      </c>
      <c r="N30" s="8">
        <v>125</v>
      </c>
      <c r="O30" s="16" t="s">
        <v>536</v>
      </c>
    </row>
    <row r="31" spans="1:15" x14ac:dyDescent="0.25">
      <c r="A31" s="2" t="s">
        <v>643</v>
      </c>
      <c r="B31" s="2" t="s">
        <v>626</v>
      </c>
      <c r="C31" s="2" t="s">
        <v>280</v>
      </c>
      <c r="D31" s="3" t="s">
        <v>545</v>
      </c>
      <c r="E31" s="3" t="s">
        <v>549</v>
      </c>
      <c r="F31" s="18">
        <f>VLOOKUP(A31,[1]Planilha1!A$4:K$280,3,FALSE)</f>
        <v>6718496614</v>
      </c>
      <c r="G31" s="18">
        <f>VLOOKUP(A31,[1]Planilha1!N$4:U$280,8,FALSE)</f>
        <v>111879156.04000001</v>
      </c>
      <c r="H31" s="18">
        <f>VLOOKUP(A31,[1]Planilha1!N$4:Q$280,4,FALSE)</f>
        <v>242463682.28999999</v>
      </c>
      <c r="I31" s="18">
        <f>VLOOKUP(A31,[1]Planilha1!A$4:L$280,12,FALSE)</f>
        <v>11420971.1</v>
      </c>
      <c r="J31" s="11"/>
      <c r="K31" s="11"/>
      <c r="L31" s="11"/>
      <c r="M31" s="12">
        <v>7</v>
      </c>
      <c r="N31" s="8">
        <v>138</v>
      </c>
      <c r="O31" s="16" t="s">
        <v>536</v>
      </c>
    </row>
    <row r="32" spans="1:15" x14ac:dyDescent="0.25">
      <c r="A32" s="2" t="s">
        <v>26</v>
      </c>
      <c r="B32" s="2" t="s">
        <v>653</v>
      </c>
      <c r="C32" s="2" t="s">
        <v>293</v>
      </c>
      <c r="D32" s="3" t="s">
        <v>558</v>
      </c>
      <c r="E32" s="3" t="s">
        <v>549</v>
      </c>
      <c r="F32" s="18">
        <f>VLOOKUP(A32,[1]Planilha1!A$4:K$280,3,FALSE)</f>
        <v>6635317831.6999998</v>
      </c>
      <c r="G32" s="18">
        <f>VLOOKUP(A32,[1]Planilha1!N$4:U$280,8,FALSE)</f>
        <v>178499541.79000002</v>
      </c>
      <c r="H32" s="18">
        <f>VLOOKUP(A32,[1]Planilha1!N$4:Q$280,4,FALSE)</f>
        <v>277877275.17000002</v>
      </c>
      <c r="I32" s="18">
        <f>VLOOKUP(A32,[1]Planilha1!A$4:L$280,12,FALSE)</f>
        <v>703940.83</v>
      </c>
      <c r="J32" s="11">
        <f>VLOOKUP(A32,[2]Dados_EFPC!A$1:O$272,10,FALSE)</f>
        <v>6826</v>
      </c>
      <c r="K32" s="11">
        <f>VLOOKUP(A32,[2]Dados_EFPC!A$1:O$272,11,FALSE)</f>
        <v>4100</v>
      </c>
      <c r="L32" s="11">
        <f>VLOOKUP(A32,[2]Dados_EFPC!A$1:O$272,12,FALSE)</f>
        <v>1589</v>
      </c>
      <c r="M32" s="12">
        <v>3</v>
      </c>
      <c r="N32" s="8">
        <v>3</v>
      </c>
      <c r="O32" s="16" t="str">
        <f>VLOOKUP(A32,[2]Dados_EFPC!A$1:O$272,15,FALSE)</f>
        <v>http://www.capef.com.br</v>
      </c>
    </row>
    <row r="33" spans="1:15" x14ac:dyDescent="0.25">
      <c r="A33" s="2" t="s">
        <v>35</v>
      </c>
      <c r="B33" s="2" t="s">
        <v>559</v>
      </c>
      <c r="C33" s="2" t="s">
        <v>303</v>
      </c>
      <c r="D33" s="3" t="s">
        <v>543</v>
      </c>
      <c r="E33" s="3" t="s">
        <v>544</v>
      </c>
      <c r="F33" s="18">
        <f>VLOOKUP(A33,[1]Planilha1!A$4:K$280,3,FALSE)</f>
        <v>0</v>
      </c>
      <c r="G33" s="18">
        <f>VLOOKUP(A33,[1]Planilha1!N$4:U$280,8,FALSE)</f>
        <v>0</v>
      </c>
      <c r="H33" s="18">
        <f>VLOOKUP(A33,[1]Planilha1!N$4:Q$280,4,FALSE)</f>
        <v>0</v>
      </c>
      <c r="I33" s="18">
        <f>VLOOKUP(A33,[1]Planilha1!A$4:L$280,12,FALSE)</f>
        <v>0</v>
      </c>
      <c r="J33" s="11">
        <f>VLOOKUP(A33,[2]Dados_EFPC!A$1:O$272,10,FALSE)</f>
        <v>21801</v>
      </c>
      <c r="K33" s="11">
        <f>VLOOKUP(A33,[2]Dados_EFPC!A$1:O$272,11,FALSE)</f>
        <v>7673</v>
      </c>
      <c r="L33" s="11">
        <f>VLOOKUP(A33,[2]Dados_EFPC!A$1:O$272,12,FALSE)</f>
        <v>4487</v>
      </c>
      <c r="M33" s="12">
        <v>4</v>
      </c>
      <c r="N33" s="8">
        <v>10</v>
      </c>
      <c r="O33" s="16" t="str">
        <f>VLOOKUP(A33,[2]Dados_EFPC!A$1:O$272,15,FALSE)</f>
        <v>CBSPREV.COM.BR</v>
      </c>
    </row>
    <row r="34" spans="1:15" x14ac:dyDescent="0.25">
      <c r="A34" s="2" t="s">
        <v>109</v>
      </c>
      <c r="B34" s="2" t="s">
        <v>560</v>
      </c>
      <c r="C34" s="2" t="s">
        <v>379</v>
      </c>
      <c r="D34" s="3" t="s">
        <v>547</v>
      </c>
      <c r="E34" s="3" t="s">
        <v>544</v>
      </c>
      <c r="F34" s="18">
        <f>VLOOKUP(A34,[1]Planilha1!A$4:K$280,3,FALSE)</f>
        <v>5818279309.9099998</v>
      </c>
      <c r="G34" s="18">
        <f>VLOOKUP(A34,[1]Planilha1!N$4:U$280,8,FALSE)</f>
        <v>74935630.810000002</v>
      </c>
      <c r="H34" s="18">
        <f>VLOOKUP(A34,[1]Planilha1!N$4:Q$280,4,FALSE)</f>
        <v>106716535.39</v>
      </c>
      <c r="I34" s="18">
        <f>VLOOKUP(A34,[1]Planilha1!A$4:L$280,12,FALSE)</f>
        <v>34862922.810000002</v>
      </c>
      <c r="J34" s="11">
        <f>VLOOKUP(A34,[2]Dados_EFPC!A$1:O$272,10,FALSE)</f>
        <v>7316</v>
      </c>
      <c r="K34" s="11">
        <f>VLOOKUP(A34,[2]Dados_EFPC!A$1:O$272,11,FALSE)</f>
        <v>1924</v>
      </c>
      <c r="L34" s="11">
        <f>VLOOKUP(A34,[2]Dados_EFPC!A$1:O$272,12,FALSE)</f>
        <v>16</v>
      </c>
      <c r="M34" s="12">
        <v>3</v>
      </c>
      <c r="N34" s="8">
        <v>3</v>
      </c>
      <c r="O34" s="16" t="str">
        <f>VLOOKUP(A34,[2]Dados_EFPC!A$1:O$272,15,FALSE)</f>
        <v>WWW.FUNDACAOIBM.COM.BR</v>
      </c>
    </row>
    <row r="35" spans="1:15" x14ac:dyDescent="0.25">
      <c r="A35" s="2" t="s">
        <v>59</v>
      </c>
      <c r="B35" s="2" t="s">
        <v>686</v>
      </c>
      <c r="C35" s="2" t="s">
        <v>327</v>
      </c>
      <c r="D35" s="3" t="s">
        <v>547</v>
      </c>
      <c r="E35" s="3" t="s">
        <v>549</v>
      </c>
      <c r="F35" s="18">
        <f>VLOOKUP(A35,[1]Planilha1!A$4:K$280,3,FALSE)</f>
        <v>5737052030.71</v>
      </c>
      <c r="G35" s="18">
        <f>VLOOKUP(A35,[1]Planilha1!N$4:U$280,8,FALSE)</f>
        <v>108283215.16999999</v>
      </c>
      <c r="H35" s="18">
        <f>VLOOKUP(A35,[1]Planilha1!N$4:Q$280,4,FALSE)</f>
        <v>239960323.48999998</v>
      </c>
      <c r="I35" s="18">
        <f>VLOOKUP(A35,[1]Planilha1!A$4:L$280,12,FALSE)</f>
        <v>19524084.02</v>
      </c>
      <c r="J35" s="11">
        <f>VLOOKUP(A35,[2]Dados_EFPC!A$1:O$272,10,FALSE)</f>
        <v>2448</v>
      </c>
      <c r="K35" s="11">
        <f>VLOOKUP(A35,[2]Dados_EFPC!A$1:O$272,11,FALSE)</f>
        <v>2047</v>
      </c>
      <c r="L35" s="11">
        <f>VLOOKUP(A35,[2]Dados_EFPC!A$1:O$272,12,FALSE)</f>
        <v>635</v>
      </c>
      <c r="M35" s="12">
        <v>6</v>
      </c>
      <c r="N35" s="8">
        <v>8</v>
      </c>
      <c r="O35" s="16" t="str">
        <f>VLOOKUP(A35,[2]Dados_EFPC!A$1:O$272,15,FALSE)</f>
        <v>http://www.eletros.com.br</v>
      </c>
    </row>
    <row r="36" spans="1:15" x14ac:dyDescent="0.25">
      <c r="A36" s="2" t="s">
        <v>77</v>
      </c>
      <c r="B36" s="2" t="s">
        <v>704</v>
      </c>
      <c r="C36" s="2" t="s">
        <v>346</v>
      </c>
      <c r="D36" s="3" t="s">
        <v>546</v>
      </c>
      <c r="E36" s="3" t="s">
        <v>544</v>
      </c>
      <c r="F36" s="18">
        <f>VLOOKUP(A36,[1]Planilha1!A$4:K$280,3,FALSE)</f>
        <v>5715531576.3900003</v>
      </c>
      <c r="G36" s="18">
        <f>VLOOKUP(A36,[1]Planilha1!N$4:U$280,8,FALSE)</f>
        <v>77132909.859999999</v>
      </c>
      <c r="H36" s="18">
        <f>VLOOKUP(A36,[1]Planilha1!N$4:Q$280,4,FALSE)</f>
        <v>201537668.12</v>
      </c>
      <c r="I36" s="18">
        <f>VLOOKUP(A36,[1]Planilha1!A$4:L$280,12,FALSE)</f>
        <v>2304032.5099999998</v>
      </c>
      <c r="J36" s="11">
        <f>VLOOKUP(A36,[2]Dados_EFPC!A$1:O$272,10,FALSE)</f>
        <v>1996</v>
      </c>
      <c r="K36" s="11">
        <f>VLOOKUP(A36,[2]Dados_EFPC!A$1:O$272,11,FALSE)</f>
        <v>1693</v>
      </c>
      <c r="L36" s="11">
        <f>VLOOKUP(A36,[2]Dados_EFPC!A$1:O$272,12,FALSE)</f>
        <v>339</v>
      </c>
      <c r="M36" s="12">
        <v>2</v>
      </c>
      <c r="N36" s="8">
        <v>4</v>
      </c>
      <c r="O36" s="16" t="str">
        <f>VLOOKUP(A36,[2]Dados_EFPC!A$1:O$272,15,FALSE)</f>
        <v>http://www.fundacaoitaipu.com.br</v>
      </c>
    </row>
    <row r="37" spans="1:15" x14ac:dyDescent="0.25">
      <c r="A37" s="2" t="s">
        <v>205</v>
      </c>
      <c r="B37" s="2" t="s">
        <v>561</v>
      </c>
      <c r="C37" s="2" t="s">
        <v>478</v>
      </c>
      <c r="D37" s="3" t="s">
        <v>562</v>
      </c>
      <c r="E37" s="3" t="s">
        <v>563</v>
      </c>
      <c r="F37" s="18">
        <f>VLOOKUP(A37,[1]Planilha1!A$4:K$280,3,FALSE)</f>
        <v>5664303459.0500002</v>
      </c>
      <c r="G37" s="18">
        <f>VLOOKUP(A37,[1]Planilha1!N$4:U$280,8,FALSE)</f>
        <v>250593658.35000002</v>
      </c>
      <c r="H37" s="18">
        <f>VLOOKUP(A37,[1]Planilha1!N$4:Q$280,4,FALSE)</f>
        <v>23701930.879999999</v>
      </c>
      <c r="I37" s="18">
        <f>VLOOKUP(A37,[1]Planilha1!A$4:L$280,12,FALSE)</f>
        <v>125482858.53</v>
      </c>
      <c r="J37" s="11">
        <f>VLOOKUP(A37,[2]Dados_EFPC!A$1:O$272,10,FALSE)</f>
        <v>159868</v>
      </c>
      <c r="K37" s="11">
        <f>VLOOKUP(A37,[2]Dados_EFPC!A$1:O$272,11,FALSE)</f>
        <v>538</v>
      </c>
      <c r="L37" s="11">
        <f>VLOOKUP(A37,[2]Dados_EFPC!A$1:O$272,12,FALSE)</f>
        <v>249</v>
      </c>
      <c r="M37" s="12">
        <v>3</v>
      </c>
      <c r="N37" s="8">
        <v>44</v>
      </c>
      <c r="O37" s="16" t="str">
        <f>VLOOKUP(A37,[2]Dados_EFPC!A$1:O$272,15,FALSE)</f>
        <v>www.quanta-previdencia.com.br</v>
      </c>
    </row>
    <row r="38" spans="1:15" x14ac:dyDescent="0.25">
      <c r="A38" s="2" t="s">
        <v>186</v>
      </c>
      <c r="B38" s="2" t="s">
        <v>787</v>
      </c>
      <c r="C38" s="2" t="s">
        <v>457</v>
      </c>
      <c r="D38" s="3" t="s">
        <v>543</v>
      </c>
      <c r="E38" s="3" t="s">
        <v>544</v>
      </c>
      <c r="F38" s="18">
        <f>VLOOKUP(A38,[1]Planilha1!A$4:K$280,3,FALSE)</f>
        <v>5026226538.54</v>
      </c>
      <c r="G38" s="18">
        <f>VLOOKUP(A38,[1]Planilha1!N$4:U$280,8,FALSE)</f>
        <v>42145608.960000001</v>
      </c>
      <c r="H38" s="18">
        <f>VLOOKUP(A38,[1]Planilha1!N$4:Q$280,4,FALSE)</f>
        <v>134623212.64000002</v>
      </c>
      <c r="I38" s="18">
        <f>VLOOKUP(A38,[1]Planilha1!A$4:L$280,12,FALSE)</f>
        <v>4931773.3600000003</v>
      </c>
      <c r="J38" s="11">
        <f>VLOOKUP(A38,[2]Dados_EFPC!A$1:O$272,10,FALSE)</f>
        <v>18028</v>
      </c>
      <c r="K38" s="11">
        <f>VLOOKUP(A38,[2]Dados_EFPC!A$1:O$272,11,FALSE)</f>
        <v>3825</v>
      </c>
      <c r="L38" s="11">
        <f>VLOOKUP(A38,[2]Dados_EFPC!A$1:O$272,12,FALSE)</f>
        <v>301</v>
      </c>
      <c r="M38" s="12">
        <v>1</v>
      </c>
      <c r="N38" s="8">
        <v>1</v>
      </c>
      <c r="O38" s="16" t="str">
        <f>VLOOKUP(A38,[2]Dados_EFPC!A$1:O$272,15,FALSE)</f>
        <v>http://www.previgm.com.br</v>
      </c>
    </row>
    <row r="39" spans="1:15" x14ac:dyDescent="0.25">
      <c r="A39" s="2" t="s">
        <v>218</v>
      </c>
      <c r="B39" s="2" t="s">
        <v>815</v>
      </c>
      <c r="C39" s="2" t="s">
        <v>491</v>
      </c>
      <c r="D39" s="3" t="s">
        <v>543</v>
      </c>
      <c r="E39" s="3" t="s">
        <v>544</v>
      </c>
      <c r="F39" s="18">
        <f>VLOOKUP(A39,[1]Planilha1!A$4:K$280,3,FALSE)</f>
        <v>4702652003.0900002</v>
      </c>
      <c r="G39" s="18">
        <f>VLOOKUP(A39,[1]Planilha1!N$4:U$280,8,FALSE)</f>
        <v>102678509.62</v>
      </c>
      <c r="H39" s="18">
        <f>VLOOKUP(A39,[1]Planilha1!N$4:Q$280,4,FALSE)</f>
        <v>102299369.92</v>
      </c>
      <c r="I39" s="18">
        <f>VLOOKUP(A39,[1]Planilha1!A$4:L$280,12,FALSE)</f>
        <v>47213281.859999999</v>
      </c>
      <c r="J39" s="11">
        <f>VLOOKUP(A39,[2]Dados_EFPC!A$1:O$272,10,FALSE)</f>
        <v>26551</v>
      </c>
      <c r="K39" s="11">
        <f>VLOOKUP(A39,[2]Dados_EFPC!A$1:O$272,11,FALSE)</f>
        <v>1923</v>
      </c>
      <c r="L39" s="11">
        <f>VLOOKUP(A39,[2]Dados_EFPC!A$1:O$272,12,FALSE)</f>
        <v>7</v>
      </c>
      <c r="M39" s="12">
        <v>1</v>
      </c>
      <c r="N39" s="8">
        <v>18</v>
      </c>
      <c r="O39" s="16" t="str">
        <f>VLOOKUP(A39,[2]Dados_EFPC!A$1:O$272,15,FALSE)</f>
        <v>http://www.santanderprevi.com.br</v>
      </c>
    </row>
    <row r="40" spans="1:15" x14ac:dyDescent="0.25">
      <c r="A40" s="2" t="s">
        <v>60</v>
      </c>
      <c r="B40" s="2" t="s">
        <v>687</v>
      </c>
      <c r="C40" s="2" t="s">
        <v>328</v>
      </c>
      <c r="D40" s="3" t="s">
        <v>562</v>
      </c>
      <c r="E40" s="3" t="s">
        <v>544</v>
      </c>
      <c r="F40" s="18">
        <f>VLOOKUP(A40,[1]Planilha1!A$4:K$280,3,FALSE)</f>
        <v>4702012754.1300001</v>
      </c>
      <c r="G40" s="18">
        <f>VLOOKUP(A40,[1]Planilha1!N$4:U$280,8,FALSE)</f>
        <v>61472603</v>
      </c>
      <c r="H40" s="18">
        <f>VLOOKUP(A40,[1]Planilha1!N$4:Q$280,4,FALSE)</f>
        <v>190307859</v>
      </c>
      <c r="I40" s="18">
        <f>VLOOKUP(A40,[1]Planilha1!A$4:L$280,12,FALSE)</f>
        <v>634860.80000000005</v>
      </c>
      <c r="J40" s="11">
        <f>VLOOKUP(A40,[2]Dados_EFPC!A$1:O$272,10,FALSE)</f>
        <v>1340</v>
      </c>
      <c r="K40" s="11">
        <f>VLOOKUP(A40,[2]Dados_EFPC!A$1:O$272,11,FALSE)</f>
        <v>2708</v>
      </c>
      <c r="L40" s="11">
        <f>VLOOKUP(A40,[2]Dados_EFPC!A$1:O$272,12,FALSE)</f>
        <v>849</v>
      </c>
      <c r="M40" s="12">
        <v>6</v>
      </c>
      <c r="N40" s="8">
        <v>4</v>
      </c>
      <c r="O40" s="16" t="str">
        <f>VLOOKUP(A40,[2]Dados_EFPC!A$1:O$272,15,FALSE)</f>
        <v>http://www.elos.org.br</v>
      </c>
    </row>
    <row r="41" spans="1:15" x14ac:dyDescent="0.25">
      <c r="A41" s="2" t="s">
        <v>191</v>
      </c>
      <c r="B41" s="2" t="s">
        <v>792</v>
      </c>
      <c r="C41" s="2" t="s">
        <v>463</v>
      </c>
      <c r="D41" s="3" t="s">
        <v>550</v>
      </c>
      <c r="E41" s="3" t="s">
        <v>549</v>
      </c>
      <c r="F41" s="18">
        <f>VLOOKUP(A41,[1]Planilha1!A$4:K$280,3,FALSE)</f>
        <v>4619269685.21</v>
      </c>
      <c r="G41" s="18">
        <f>VLOOKUP(A41,[1]Planilha1!N$4:U$280,8,FALSE)</f>
        <v>49592157.340000004</v>
      </c>
      <c r="H41" s="18">
        <f>VLOOKUP(A41,[1]Planilha1!N$4:Q$280,4,FALSE)</f>
        <v>173690397.74000001</v>
      </c>
      <c r="I41" s="18">
        <f>VLOOKUP(A41,[1]Planilha1!A$4:L$280,12,FALSE)</f>
        <v>26501182.239999998</v>
      </c>
      <c r="J41" s="11">
        <f>VLOOKUP(A41,[2]Dados_EFPC!A$1:O$272,10,FALSE)</f>
        <v>3491</v>
      </c>
      <c r="K41" s="11">
        <f>VLOOKUP(A41,[2]Dados_EFPC!A$1:O$272,11,FALSE)</f>
        <v>2044</v>
      </c>
      <c r="L41" s="11">
        <f>VLOOKUP(A41,[2]Dados_EFPC!A$1:O$272,12,FALSE)</f>
        <v>557</v>
      </c>
      <c r="M41" s="12">
        <v>6</v>
      </c>
      <c r="N41" s="8">
        <v>4</v>
      </c>
      <c r="O41" s="16" t="str">
        <f>VLOOKUP(A41,[2]Dados_EFPC!A$1:O$272,15,FALSE)</f>
        <v>http://www.previnorte.com.br</v>
      </c>
    </row>
    <row r="42" spans="1:15" x14ac:dyDescent="0.25">
      <c r="A42" s="2" t="s">
        <v>91</v>
      </c>
      <c r="B42" s="2" t="s">
        <v>717</v>
      </c>
      <c r="C42" s="2" t="s">
        <v>361</v>
      </c>
      <c r="D42" s="3" t="s">
        <v>548</v>
      </c>
      <c r="E42" s="3" t="s">
        <v>549</v>
      </c>
      <c r="F42" s="18">
        <f>VLOOKUP(A42,[1]Planilha1!A$4:K$280,3,FALSE)</f>
        <v>4583677435.8500004</v>
      </c>
      <c r="G42" s="18">
        <f>VLOOKUP(A42,[1]Planilha1!N$4:U$280,8,FALSE)</f>
        <v>72254413.650000006</v>
      </c>
      <c r="H42" s="18">
        <f>VLOOKUP(A42,[1]Planilha1!N$4:Q$280,4,FALSE)</f>
        <v>106207660.45</v>
      </c>
      <c r="I42" s="18">
        <f>VLOOKUP(A42,[1]Planilha1!A$4:L$280,12,FALSE)</f>
        <v>10765718.32</v>
      </c>
      <c r="J42" s="11">
        <f>VLOOKUP(A42,[2]Dados_EFPC!A$1:O$272,10,FALSE)</f>
        <v>15454</v>
      </c>
      <c r="K42" s="11">
        <f>VLOOKUP(A42,[2]Dados_EFPC!A$1:O$272,11,FALSE)</f>
        <v>4490</v>
      </c>
      <c r="L42" s="11">
        <f>VLOOKUP(A42,[2]Dados_EFPC!A$1:O$272,12,FALSE)</f>
        <v>918</v>
      </c>
      <c r="M42" s="12">
        <v>18</v>
      </c>
      <c r="N42" s="8">
        <v>17</v>
      </c>
      <c r="O42" s="16" t="str">
        <f>VLOOKUP(A42,[2]Dados_EFPC!A$1:O$272,15,FALSE)</f>
        <v>http://www.fundacaolibertas.com.br</v>
      </c>
    </row>
    <row r="43" spans="1:15" x14ac:dyDescent="0.25">
      <c r="A43" s="2" t="s">
        <v>61</v>
      </c>
      <c r="B43" s="2" t="s">
        <v>688</v>
      </c>
      <c r="C43" s="2" t="s">
        <v>329</v>
      </c>
      <c r="D43" s="3" t="s">
        <v>543</v>
      </c>
      <c r="E43" s="3" t="s">
        <v>544</v>
      </c>
      <c r="F43" s="18">
        <f>VLOOKUP(A43,[1]Planilha1!A$4:K$280,3,FALSE)</f>
        <v>4502355460.0799999</v>
      </c>
      <c r="G43" s="18">
        <f>VLOOKUP(A43,[1]Planilha1!N$4:U$280,8,FALSE)</f>
        <v>87719008.50999999</v>
      </c>
      <c r="H43" s="18">
        <f>VLOOKUP(A43,[1]Planilha1!N$4:Q$280,4,FALSE)</f>
        <v>57097910.270000003</v>
      </c>
      <c r="I43" s="18">
        <f>VLOOKUP(A43,[1]Planilha1!A$4:L$280,12,FALSE)</f>
        <v>22648474.859999999</v>
      </c>
      <c r="J43" s="11">
        <f>VLOOKUP(A43,[2]Dados_EFPC!A$1:O$272,10,FALSE)</f>
        <v>18582</v>
      </c>
      <c r="K43" s="11">
        <f>VLOOKUP(A43,[2]Dados_EFPC!A$1:O$272,11,FALSE)</f>
        <v>1817</v>
      </c>
      <c r="L43" s="11">
        <f>VLOOKUP(A43,[2]Dados_EFPC!A$1:O$272,12,FALSE)</f>
        <v>221</v>
      </c>
      <c r="M43" s="12">
        <v>1</v>
      </c>
      <c r="N43" s="8">
        <v>8</v>
      </c>
      <c r="O43" s="16" t="str">
        <f>VLOOKUP(A43,[2]Dados_EFPC!A$1:O$272,15,FALSE)</f>
        <v>http://www.embraerprev.com.br</v>
      </c>
    </row>
    <row r="44" spans="1:15" x14ac:dyDescent="0.25">
      <c r="A44" s="2" t="s">
        <v>21</v>
      </c>
      <c r="B44" s="2" t="s">
        <v>649</v>
      </c>
      <c r="C44" s="2" t="s">
        <v>288</v>
      </c>
      <c r="D44" s="3" t="s">
        <v>543</v>
      </c>
      <c r="E44" s="3" t="s">
        <v>544</v>
      </c>
      <c r="F44" s="18">
        <f>VLOOKUP(A44,[1]Planilha1!A$4:K$280,3,FALSE)</f>
        <v>4467481609.3699999</v>
      </c>
      <c r="G44" s="18">
        <f>VLOOKUP(A44,[1]Planilha1!N$4:U$280,8,FALSE)</f>
        <v>34696873.980000004</v>
      </c>
      <c r="H44" s="18">
        <f>VLOOKUP(A44,[1]Planilha1!N$4:Q$280,4,FALSE)</f>
        <v>111113459.78</v>
      </c>
      <c r="I44" s="18">
        <f>VLOOKUP(A44,[1]Planilha1!A$4:L$280,12,FALSE)</f>
        <v>43274641.920000002</v>
      </c>
      <c r="J44" s="11">
        <f>VLOOKUP(A44,[2]Dados_EFPC!A$1:O$272,10,FALSE)</f>
        <v>46228</v>
      </c>
      <c r="K44" s="11">
        <f>VLOOKUP(A44,[2]Dados_EFPC!A$1:O$272,11,FALSE)</f>
        <v>6796</v>
      </c>
      <c r="L44" s="11">
        <f>VLOOKUP(A44,[2]Dados_EFPC!A$1:O$272,12,FALSE)</f>
        <v>1248</v>
      </c>
      <c r="M44" s="12">
        <v>4</v>
      </c>
      <c r="N44" s="8">
        <v>7</v>
      </c>
      <c r="O44" s="16" t="str">
        <f>VLOOKUP(A44,[2]Dados_EFPC!A$1:O$272,15,FALSE)</f>
        <v>http://www.brfprevidencia.com.br</v>
      </c>
    </row>
    <row r="45" spans="1:15" x14ac:dyDescent="0.25">
      <c r="A45" s="2" t="s">
        <v>36</v>
      </c>
      <c r="B45" s="2" t="s">
        <v>667</v>
      </c>
      <c r="C45" s="2" t="s">
        <v>304</v>
      </c>
      <c r="D45" s="3" t="s">
        <v>562</v>
      </c>
      <c r="E45" s="3" t="s">
        <v>549</v>
      </c>
      <c r="F45" s="18">
        <f>VLOOKUP(A45,[1]Planilha1!A$4:K$280,3,FALSE)</f>
        <v>4426449441.3199997</v>
      </c>
      <c r="G45" s="18">
        <f>VLOOKUP(A45,[1]Planilha1!N$4:U$280,8,FALSE)</f>
        <v>84407164.420000002</v>
      </c>
      <c r="H45" s="18">
        <f>VLOOKUP(A45,[1]Planilha1!N$4:Q$280,4,FALSE)</f>
        <v>195389425.03999999</v>
      </c>
      <c r="I45" s="18">
        <f>VLOOKUP(A45,[1]Planilha1!A$4:L$280,12,FALSE)</f>
        <v>6337411.4299999997</v>
      </c>
      <c r="J45" s="11">
        <f>VLOOKUP(A45,[2]Dados_EFPC!A$1:O$272,10,FALSE)</f>
        <v>7544</v>
      </c>
      <c r="K45" s="11">
        <f>VLOOKUP(A45,[2]Dados_EFPC!A$1:O$272,11,FALSE)</f>
        <v>4380</v>
      </c>
      <c r="L45" s="11">
        <f>VLOOKUP(A45,[2]Dados_EFPC!A$1:O$272,12,FALSE)</f>
        <v>1428</v>
      </c>
      <c r="M45" s="12">
        <v>5</v>
      </c>
      <c r="N45" s="8">
        <v>3</v>
      </c>
      <c r="O45" s="16" t="str">
        <f>VLOOKUP(A45,[2]Dados_EFPC!A$1:O$272,15,FALSE)</f>
        <v>http://www.celos.com.br</v>
      </c>
    </row>
    <row r="46" spans="1:15" x14ac:dyDescent="0.25">
      <c r="A46" s="2" t="s">
        <v>106</v>
      </c>
      <c r="B46" s="2" t="s">
        <v>564</v>
      </c>
      <c r="C46" s="2" t="s">
        <v>376</v>
      </c>
      <c r="D46" s="3" t="s">
        <v>545</v>
      </c>
      <c r="E46" s="3" t="s">
        <v>544</v>
      </c>
      <c r="F46" s="18">
        <f>VLOOKUP(A46,[1]Planilha1!A$4:K$280,3,FALSE)</f>
        <v>4399928472.9200001</v>
      </c>
      <c r="G46" s="18">
        <f>VLOOKUP(A46,[1]Planilha1!N$4:U$280,8,FALSE)</f>
        <v>57036011.739999995</v>
      </c>
      <c r="H46" s="18">
        <f>VLOOKUP(A46,[1]Planilha1!N$4:Q$280,4,FALSE)</f>
        <v>106363699.72</v>
      </c>
      <c r="I46" s="18">
        <f>VLOOKUP(A46,[1]Planilha1!A$4:L$280,12,FALSE)</f>
        <v>24694266.73</v>
      </c>
      <c r="J46" s="11">
        <f>VLOOKUP(A46,[2]Dados_EFPC!A$1:O$272,10,FALSE)</f>
        <v>16440</v>
      </c>
      <c r="K46" s="11">
        <f>VLOOKUP(A46,[2]Dados_EFPC!A$1:O$272,11,FALSE)</f>
        <v>2583</v>
      </c>
      <c r="L46" s="11">
        <f>VLOOKUP(A46,[2]Dados_EFPC!A$1:O$272,12,FALSE)</f>
        <v>566</v>
      </c>
      <c r="M46" s="12">
        <v>3</v>
      </c>
      <c r="N46" s="8">
        <v>19</v>
      </c>
      <c r="O46" s="16" t="str">
        <f>VLOOKUP(A46,[2]Dados_EFPC!A$1:O$272,15,FALSE)</f>
        <v>WWW.GERDAUPREVIDENCIA.COM.BR</v>
      </c>
    </row>
    <row r="47" spans="1:15" x14ac:dyDescent="0.25">
      <c r="A47" s="2" t="s">
        <v>217</v>
      </c>
      <c r="B47" s="2" t="s">
        <v>814</v>
      </c>
      <c r="C47" s="2" t="s">
        <v>490</v>
      </c>
      <c r="D47" s="3" t="s">
        <v>543</v>
      </c>
      <c r="E47" s="3" t="s">
        <v>549</v>
      </c>
      <c r="F47" s="18">
        <f>VLOOKUP(A47,[1]Planilha1!A$4:K$280,3,FALSE)</f>
        <v>4350379204.5699997</v>
      </c>
      <c r="G47" s="18">
        <f>VLOOKUP(A47,[1]Planilha1!N$4:U$280,8,FALSE)</f>
        <v>69645125.289999992</v>
      </c>
      <c r="H47" s="18">
        <f>VLOOKUP(A47,[1]Planilha1!N$4:Q$280,4,FALSE)</f>
        <v>118529879.25999999</v>
      </c>
      <c r="I47" s="18">
        <f>VLOOKUP(A47,[1]Planilha1!A$4:L$280,12,FALSE)</f>
        <v>2632798.6</v>
      </c>
      <c r="J47" s="11">
        <f>VLOOKUP(A47,[2]Dados_EFPC!A$1:O$272,10,FALSE)</f>
        <v>11795</v>
      </c>
      <c r="K47" s="11">
        <f>VLOOKUP(A47,[2]Dados_EFPC!A$1:O$272,11,FALSE)</f>
        <v>6829</v>
      </c>
      <c r="L47" s="11">
        <f>VLOOKUP(A47,[2]Dados_EFPC!A$1:O$272,12,FALSE)</f>
        <v>2158</v>
      </c>
      <c r="M47" s="12">
        <v>5</v>
      </c>
      <c r="N47" s="8">
        <v>3</v>
      </c>
      <c r="O47" s="16" t="str">
        <f>VLOOKUP(A47,[2]Dados_EFPC!A$1:O$272,15,FALSE)</f>
        <v>https://www.sabesprev.com.br</v>
      </c>
    </row>
    <row r="48" spans="1:15" x14ac:dyDescent="0.25">
      <c r="A48" s="2" t="s">
        <v>143</v>
      </c>
      <c r="B48" s="2" t="s">
        <v>749</v>
      </c>
      <c r="C48" s="2" t="s">
        <v>414</v>
      </c>
      <c r="D48" s="3" t="s">
        <v>547</v>
      </c>
      <c r="E48" s="3" t="s">
        <v>549</v>
      </c>
      <c r="F48" s="18">
        <f>VLOOKUP(A48,[1]Planilha1!A$4:K$280,3,FALSE)</f>
        <v>4348262005.4700003</v>
      </c>
      <c r="G48" s="18">
        <f>VLOOKUP(A48,[1]Planilha1!N$4:U$280,8,FALSE)</f>
        <v>51768138.5</v>
      </c>
      <c r="H48" s="18">
        <f>VLOOKUP(A48,[1]Planilha1!N$4:Q$280,4,FALSE)</f>
        <v>120934001.91</v>
      </c>
      <c r="I48" s="18">
        <f>VLOOKUP(A48,[1]Planilha1!A$4:L$280,12,FALSE)</f>
        <v>1497447.36</v>
      </c>
      <c r="J48" s="11">
        <f>VLOOKUP(A48,[2]Dados_EFPC!A$1:O$272,10,FALSE)</f>
        <v>2877</v>
      </c>
      <c r="K48" s="11">
        <f>VLOOKUP(A48,[2]Dados_EFPC!A$1:O$272,11,FALSE)</f>
        <v>1546</v>
      </c>
      <c r="L48" s="11">
        <f>VLOOKUP(A48,[2]Dados_EFPC!A$1:O$272,12,FALSE)</f>
        <v>417</v>
      </c>
      <c r="M48" s="12">
        <v>4</v>
      </c>
      <c r="N48" s="8">
        <v>4</v>
      </c>
      <c r="O48" s="16" t="str">
        <f>VLOOKUP(A48,[2]Dados_EFPC!A$1:O$272,15,FALSE)</f>
        <v>http://www.nucleos.com.br</v>
      </c>
    </row>
    <row r="49" spans="1:15" x14ac:dyDescent="0.25">
      <c r="A49" s="2" t="s">
        <v>44</v>
      </c>
      <c r="B49" s="2" t="s">
        <v>674</v>
      </c>
      <c r="C49" s="2" t="s">
        <v>312</v>
      </c>
      <c r="D49" s="3" t="s">
        <v>543</v>
      </c>
      <c r="E49" s="3" t="s">
        <v>544</v>
      </c>
      <c r="F49" s="18">
        <f>VLOOKUP(A49,[1]Planilha1!A$4:K$280,3,FALSE)</f>
        <v>4211842327.77</v>
      </c>
      <c r="G49" s="18">
        <f>VLOOKUP(A49,[1]Planilha1!N$4:U$280,8,FALSE)</f>
        <v>68456779.489999995</v>
      </c>
      <c r="H49" s="18">
        <f>VLOOKUP(A49,[1]Planilha1!N$4:Q$280,4,FALSE)</f>
        <v>118875643.66</v>
      </c>
      <c r="I49" s="18">
        <f>VLOOKUP(A49,[1]Planilha1!A$4:L$280,12,FALSE)</f>
        <v>8748147.25</v>
      </c>
      <c r="J49" s="11">
        <f>VLOOKUP(A49,[2]Dados_EFPC!A$1:O$272,10,FALSE)</f>
        <v>6064</v>
      </c>
      <c r="K49" s="11">
        <f>VLOOKUP(A49,[2]Dados_EFPC!A$1:O$272,11,FALSE)</f>
        <v>921</v>
      </c>
      <c r="L49" s="11">
        <f>VLOOKUP(A49,[2]Dados_EFPC!A$1:O$272,12,FALSE)</f>
        <v>93</v>
      </c>
      <c r="M49" s="12">
        <v>4</v>
      </c>
      <c r="N49" s="8">
        <v>16</v>
      </c>
      <c r="O49" s="16" t="str">
        <f>VLOOKUP(A49,[2]Dados_EFPC!A$1:O$272,15,FALSE)</f>
        <v>https://www.citiprevi.com.br/</v>
      </c>
    </row>
    <row r="50" spans="1:15" ht="15" customHeight="1" x14ac:dyDescent="0.25">
      <c r="A50" s="2" t="s">
        <v>139</v>
      </c>
      <c r="B50" s="2" t="s">
        <v>565</v>
      </c>
      <c r="C50" s="2" t="s">
        <v>409</v>
      </c>
      <c r="D50" s="3" t="s">
        <v>543</v>
      </c>
      <c r="E50" s="3" t="s">
        <v>544</v>
      </c>
      <c r="F50" s="18">
        <f>VLOOKUP(A50,[1]Planilha1!A$4:K$280,3,FALSE)</f>
        <v>4183254366.6700001</v>
      </c>
      <c r="G50" s="18">
        <f>VLOOKUP(A50,[1]Planilha1!N$4:U$280,8,FALSE)</f>
        <v>103921715.66</v>
      </c>
      <c r="H50" s="18">
        <f>VLOOKUP(A50,[1]Planilha1!N$4:Q$280,4,FALSE)</f>
        <v>82040683.379999995</v>
      </c>
      <c r="I50" s="18">
        <f>VLOOKUP(A50,[1]Planilha1!A$4:L$280,12,FALSE)</f>
        <v>44834460.119999997</v>
      </c>
      <c r="J50" s="11">
        <f>VLOOKUP(A50,[2]Dados_EFPC!A$1:O$272,10,FALSE)</f>
        <v>67174</v>
      </c>
      <c r="K50" s="11">
        <f>VLOOKUP(A50,[2]Dados_EFPC!A$1:O$272,11,FALSE)</f>
        <v>3472</v>
      </c>
      <c r="L50" s="11">
        <f>VLOOKUP(A50,[2]Dados_EFPC!A$1:O$272,12,FALSE)</f>
        <v>326</v>
      </c>
      <c r="M50" s="12">
        <v>27</v>
      </c>
      <c r="N50" s="8">
        <v>133</v>
      </c>
      <c r="O50" s="16" t="str">
        <f>VLOOKUP(A50,[2]Dados_EFPC!A$1:O$272,15,FALSE)</f>
        <v>WWW.BRADESCOPREVIDENCIA.COM.BR/MULTIPENSIONS/</v>
      </c>
    </row>
    <row r="51" spans="1:15" x14ac:dyDescent="0.25">
      <c r="A51" s="2" t="s">
        <v>114</v>
      </c>
      <c r="B51" s="2" t="s">
        <v>735</v>
      </c>
      <c r="C51" s="2" t="s">
        <v>384</v>
      </c>
      <c r="D51" s="3" t="s">
        <v>547</v>
      </c>
      <c r="E51" s="3" t="s">
        <v>549</v>
      </c>
      <c r="F51" s="18">
        <f>VLOOKUP(A51,[1]Planilha1!A$4:K$280,3,FALSE)</f>
        <v>4180521489</v>
      </c>
      <c r="G51" s="18">
        <f>VLOOKUP(A51,[1]Planilha1!N$4:U$280,8,FALSE)</f>
        <v>44106828.870000005</v>
      </c>
      <c r="H51" s="18">
        <f>VLOOKUP(A51,[1]Planilha1!N$4:Q$280,4,FALSE)</f>
        <v>128369974.44999999</v>
      </c>
      <c r="I51" s="18">
        <f>VLOOKUP(A51,[1]Planilha1!A$4:L$280,12,FALSE)</f>
        <v>8438325.0999999996</v>
      </c>
      <c r="J51" s="11">
        <f>VLOOKUP(A51,[2]Dados_EFPC!A$1:O$272,10,FALSE)</f>
        <v>6000</v>
      </c>
      <c r="K51" s="11">
        <f>VLOOKUP(A51,[2]Dados_EFPC!A$1:O$272,11,FALSE)</f>
        <v>4060</v>
      </c>
      <c r="L51" s="11">
        <f>VLOOKUP(A51,[2]Dados_EFPC!A$1:O$272,12,FALSE)</f>
        <v>1092</v>
      </c>
      <c r="M51" s="12">
        <v>4</v>
      </c>
      <c r="N51" s="8">
        <v>13</v>
      </c>
      <c r="O51" s="16" t="str">
        <f>VLOOKUP(A51,[2]Dados_EFPC!A$1:O$272,15,FALSE)</f>
        <v>http://www.infraprev.org.br</v>
      </c>
    </row>
    <row r="52" spans="1:15" x14ac:dyDescent="0.25">
      <c r="A52" s="2" t="s">
        <v>98</v>
      </c>
      <c r="B52" s="2" t="s">
        <v>723</v>
      </c>
      <c r="C52" s="2" t="s">
        <v>368</v>
      </c>
      <c r="D52" s="3" t="s">
        <v>566</v>
      </c>
      <c r="E52" s="3" t="s">
        <v>544</v>
      </c>
      <c r="F52" s="18">
        <f>VLOOKUP(A52,[1]Planilha1!A$4:K$280,3,FALSE)</f>
        <v>4142719264.9299998</v>
      </c>
      <c r="G52" s="18">
        <f>VLOOKUP(A52,[1]Planilha1!N$4:U$280,8,FALSE)</f>
        <v>30612644.800000001</v>
      </c>
      <c r="H52" s="18">
        <f>VLOOKUP(A52,[1]Planilha1!N$4:Q$280,4,FALSE)</f>
        <v>129522453.22999999</v>
      </c>
      <c r="I52" s="18">
        <f>VLOOKUP(A52,[1]Planilha1!A$4:L$280,12,FALSE)</f>
        <v>14763042.039999999</v>
      </c>
      <c r="J52" s="11">
        <f>VLOOKUP(A52,[2]Dados_EFPC!A$1:O$272,10,FALSE)</f>
        <v>7779</v>
      </c>
      <c r="K52" s="11">
        <f>VLOOKUP(A52,[2]Dados_EFPC!A$1:O$272,11,FALSE)</f>
        <v>2977</v>
      </c>
      <c r="L52" s="11">
        <f>VLOOKUP(A52,[2]Dados_EFPC!A$1:O$272,12,FALSE)</f>
        <v>527</v>
      </c>
      <c r="M52" s="12">
        <v>5</v>
      </c>
      <c r="N52" s="8">
        <v>5</v>
      </c>
      <c r="O52" s="16" t="str">
        <f>VLOOKUP(A52,[2]Dados_EFPC!A$1:O$272,15,FALSE)</f>
        <v>http://www.funssest.com.br</v>
      </c>
    </row>
    <row r="53" spans="1:15" x14ac:dyDescent="0.25">
      <c r="A53" s="2" t="s">
        <v>250</v>
      </c>
      <c r="B53" s="2" t="s">
        <v>250</v>
      </c>
      <c r="C53" s="2" t="s">
        <v>523</v>
      </c>
      <c r="D53" s="3" t="s">
        <v>543</v>
      </c>
      <c r="E53" s="3" t="s">
        <v>544</v>
      </c>
      <c r="F53" s="18">
        <f>VLOOKUP(A53,[1]Planilha1!A$4:K$280,3,FALSE)</f>
        <v>4138866413.1500001</v>
      </c>
      <c r="G53" s="18">
        <f>VLOOKUP(A53,[1]Planilha1!N$4:U$280,8,FALSE)</f>
        <v>143752116.05000001</v>
      </c>
      <c r="H53" s="18">
        <f>VLOOKUP(A53,[1]Planilha1!N$4:Q$280,4,FALSE)</f>
        <v>62368284.289999999</v>
      </c>
      <c r="I53" s="18">
        <f>VLOOKUP(A53,[1]Planilha1!A$4:L$280,12,FALSE)</f>
        <v>56761991.590000004</v>
      </c>
      <c r="J53" s="11">
        <f>VLOOKUP(A53,[2]Dados_EFPC!A$1:O$272,10,FALSE)</f>
        <v>15280</v>
      </c>
      <c r="K53" s="11">
        <f>VLOOKUP(A53,[2]Dados_EFPC!A$1:O$272,11,FALSE)</f>
        <v>991</v>
      </c>
      <c r="L53" s="11">
        <f>VLOOKUP(A53,[2]Dados_EFPC!A$1:O$272,12,FALSE)</f>
        <v>23</v>
      </c>
      <c r="M53" s="12">
        <v>1</v>
      </c>
      <c r="N53" s="8">
        <v>216</v>
      </c>
      <c r="O53" s="16" t="str">
        <f>VLOOKUP(A53,[2]Dados_EFPC!A$1:O$272,15,FALSE)</f>
        <v>https://vexty.com.br/</v>
      </c>
    </row>
    <row r="54" spans="1:15" x14ac:dyDescent="0.25">
      <c r="A54" s="2" t="s">
        <v>133</v>
      </c>
      <c r="B54" s="2" t="s">
        <v>744</v>
      </c>
      <c r="C54" s="2" t="s">
        <v>403</v>
      </c>
      <c r="D54" s="3" t="s">
        <v>543</v>
      </c>
      <c r="E54" s="3" t="s">
        <v>549</v>
      </c>
      <c r="F54" s="18">
        <f>VLOOKUP(A54,[1]Planilha1!A$4:K$280,3,FALSE)</f>
        <v>3933502107.2800002</v>
      </c>
      <c r="G54" s="18">
        <f>VLOOKUP(A54,[1]Planilha1!N$4:U$280,8,FALSE)</f>
        <v>49860681</v>
      </c>
      <c r="H54" s="18">
        <f>VLOOKUP(A54,[1]Planilha1!N$4:Q$280,4,FALSE)</f>
        <v>84951907.569999993</v>
      </c>
      <c r="I54" s="18">
        <f>VLOOKUP(A54,[1]Planilha1!A$4:L$280,12,FALSE)</f>
        <v>15224512.23</v>
      </c>
      <c r="J54" s="11">
        <f>VLOOKUP(A54,[2]Dados_EFPC!A$1:O$272,10,FALSE)</f>
        <v>7877</v>
      </c>
      <c r="K54" s="11">
        <f>VLOOKUP(A54,[2]Dados_EFPC!A$1:O$272,11,FALSE)</f>
        <v>3758</v>
      </c>
      <c r="L54" s="11">
        <f>VLOOKUP(A54,[2]Dados_EFPC!A$1:O$272,12,FALSE)</f>
        <v>849</v>
      </c>
      <c r="M54" s="12">
        <v>4</v>
      </c>
      <c r="N54" s="8">
        <v>5</v>
      </c>
      <c r="O54" s="16" t="str">
        <f>VLOOKUP(A54,[2]Dados_EFPC!A$1:O$272,15,FALSE)</f>
        <v>http://www.metrus.org.br</v>
      </c>
    </row>
    <row r="55" spans="1:15" x14ac:dyDescent="0.25">
      <c r="A55" s="2" t="s">
        <v>245</v>
      </c>
      <c r="B55" s="2" t="s">
        <v>835</v>
      </c>
      <c r="C55" s="2" t="s">
        <v>518</v>
      </c>
      <c r="D55" s="3" t="s">
        <v>543</v>
      </c>
      <c r="E55" s="3" t="s">
        <v>544</v>
      </c>
      <c r="F55" s="18">
        <f>VLOOKUP(A55,[1]Planilha1!A$4:K$280,3,FALSE)</f>
        <v>3925617815.8899999</v>
      </c>
      <c r="G55" s="18">
        <f>VLOOKUP(A55,[1]Planilha1!N$4:U$280,8,FALSE)</f>
        <v>35818779.530000001</v>
      </c>
      <c r="H55" s="18">
        <f>VLOOKUP(A55,[1]Planilha1!N$4:Q$280,4,FALSE)</f>
        <v>92652383.909999996</v>
      </c>
      <c r="I55" s="18">
        <f>VLOOKUP(A55,[1]Planilha1!A$4:L$280,12,FALSE)</f>
        <v>2857570.46</v>
      </c>
      <c r="J55" s="11">
        <f>VLOOKUP(A55,[2]Dados_EFPC!A$1:O$272,10,FALSE)</f>
        <v>13248</v>
      </c>
      <c r="K55" s="11">
        <f>VLOOKUP(A55,[2]Dados_EFPC!A$1:O$272,11,FALSE)</f>
        <v>1379</v>
      </c>
      <c r="L55" s="11">
        <f>VLOOKUP(A55,[2]Dados_EFPC!A$1:O$272,12,FALSE)</f>
        <v>323</v>
      </c>
      <c r="M55" s="12">
        <v>3</v>
      </c>
      <c r="N55" s="8">
        <v>9</v>
      </c>
      <c r="O55" s="16" t="str">
        <f>VLOOKUP(A55,[2]Dados_EFPC!A$1:O$272,15,FALSE)</f>
        <v>http://www.unileverprev.com.br</v>
      </c>
    </row>
    <row r="56" spans="1:15" x14ac:dyDescent="0.25">
      <c r="A56" s="2" t="s">
        <v>111</v>
      </c>
      <c r="B56" s="2" t="s">
        <v>732</v>
      </c>
      <c r="C56" s="2" t="s">
        <v>381</v>
      </c>
      <c r="D56" s="3" t="s">
        <v>543</v>
      </c>
      <c r="E56" s="3" t="s">
        <v>544</v>
      </c>
      <c r="F56" s="18">
        <f>VLOOKUP(A56,[1]Planilha1!A$4:K$280,3,FALSE)</f>
        <v>3855276485.4899998</v>
      </c>
      <c r="G56" s="18">
        <f>VLOOKUP(A56,[1]Planilha1!N$4:U$280,8,FALSE)</f>
        <v>115230921.21000001</v>
      </c>
      <c r="H56" s="18">
        <f>VLOOKUP(A56,[1]Planilha1!N$4:Q$280,4,FALSE)</f>
        <v>55101091.710000001</v>
      </c>
      <c r="I56" s="18">
        <f>VLOOKUP(A56,[1]Planilha1!A$4:L$280,12,FALSE)</f>
        <v>42173156.969999999</v>
      </c>
      <c r="J56" s="11">
        <f>VLOOKUP(A56,[2]Dados_EFPC!A$1:O$272,10,FALSE)</f>
        <v>40214</v>
      </c>
      <c r="K56" s="11">
        <f>VLOOKUP(A56,[2]Dados_EFPC!A$1:O$272,11,FALSE)</f>
        <v>1263</v>
      </c>
      <c r="L56" s="11">
        <f>VLOOKUP(A56,[2]Dados_EFPC!A$1:O$272,12,FALSE)</f>
        <v>110</v>
      </c>
      <c r="M56" s="12">
        <v>34</v>
      </c>
      <c r="N56" s="8">
        <v>48</v>
      </c>
      <c r="O56" s="16" t="str">
        <f>VLOOKUP(A56,[2]Dados_EFPC!A$1:O$272,15,FALSE)</f>
        <v>http://https//www.ifmprev.com.br</v>
      </c>
    </row>
    <row r="57" spans="1:15" x14ac:dyDescent="0.25">
      <c r="A57" s="2" t="s">
        <v>94</v>
      </c>
      <c r="B57" s="2" t="s">
        <v>719</v>
      </c>
      <c r="C57" s="2" t="s">
        <v>364</v>
      </c>
      <c r="D57" s="3" t="s">
        <v>543</v>
      </c>
      <c r="E57" s="3" t="s">
        <v>544</v>
      </c>
      <c r="F57" s="18">
        <f>VLOOKUP(A57,[1]Planilha1!A$4:K$280,3,FALSE)</f>
        <v>3822047748.5</v>
      </c>
      <c r="G57" s="18">
        <f>VLOOKUP(A57,[1]Planilha1!N$4:U$280,8,FALSE)</f>
        <v>48976007.189999998</v>
      </c>
      <c r="H57" s="18">
        <f>VLOOKUP(A57,[1]Planilha1!N$4:Q$280,4,FALSE)</f>
        <v>105851689.22</v>
      </c>
      <c r="I57" s="18">
        <f>VLOOKUP(A57,[1]Planilha1!A$4:L$280,12,FALSE)</f>
        <v>20366689.300000001</v>
      </c>
      <c r="J57" s="11">
        <f>VLOOKUP(A57,[2]Dados_EFPC!A$1:O$272,10,FALSE)</f>
        <v>20663</v>
      </c>
      <c r="K57" s="11">
        <f>VLOOKUP(A57,[2]Dados_EFPC!A$1:O$272,11,FALSE)</f>
        <v>2147</v>
      </c>
      <c r="L57" s="11">
        <f>VLOOKUP(A57,[2]Dados_EFPC!A$1:O$272,12,FALSE)</f>
        <v>371</v>
      </c>
      <c r="M57" s="12">
        <v>6</v>
      </c>
      <c r="N57" s="8">
        <v>11</v>
      </c>
      <c r="O57" s="16" t="str">
        <f>VLOOKUP(A57,[2]Dados_EFPC!A$1:O$272,15,FALSE)</f>
        <v>http://www.funepp.com.br</v>
      </c>
    </row>
    <row r="58" spans="1:15" x14ac:dyDescent="0.25">
      <c r="A58" s="2" t="s">
        <v>212</v>
      </c>
      <c r="B58" s="2" t="s">
        <v>809</v>
      </c>
      <c r="C58" s="2" t="s">
        <v>485</v>
      </c>
      <c r="D58" s="3" t="s">
        <v>550</v>
      </c>
      <c r="E58" s="3" t="s">
        <v>549</v>
      </c>
      <c r="F58" s="18">
        <f>VLOOKUP(A58,[1]Planilha1!A$4:K$280,3,FALSE)</f>
        <v>3769498953.6799998</v>
      </c>
      <c r="G58" s="18">
        <f>VLOOKUP(A58,[1]Planilha1!N$4:U$280,8,FALSE)</f>
        <v>79688181.020000011</v>
      </c>
      <c r="H58" s="18">
        <f>VLOOKUP(A58,[1]Planilha1!N$4:Q$280,4,FALSE)</f>
        <v>119750264.8</v>
      </c>
      <c r="I58" s="18">
        <f>VLOOKUP(A58,[1]Planilha1!A$4:L$280,12,FALSE)</f>
        <v>5815415.8600000003</v>
      </c>
      <c r="J58" s="11">
        <f>VLOOKUP(A58,[2]Dados_EFPC!A$1:O$272,10,FALSE)</f>
        <v>4678</v>
      </c>
      <c r="K58" s="11">
        <f>VLOOKUP(A58,[2]Dados_EFPC!A$1:O$272,11,FALSE)</f>
        <v>1406</v>
      </c>
      <c r="L58" s="11">
        <f>VLOOKUP(A58,[2]Dados_EFPC!A$1:O$272,12,FALSE)</f>
        <v>169</v>
      </c>
      <c r="M58" s="12">
        <v>7</v>
      </c>
      <c r="N58" s="8">
        <v>15</v>
      </c>
      <c r="O58" s="16" t="str">
        <f>VLOOKUP(A58,[2]Dados_EFPC!A$1:O$272,15,FALSE)</f>
        <v>http://www.regius.org.br</v>
      </c>
    </row>
    <row r="59" spans="1:15" x14ac:dyDescent="0.25">
      <c r="A59" s="2" t="s">
        <v>142</v>
      </c>
      <c r="B59" s="2" t="s">
        <v>567</v>
      </c>
      <c r="C59" s="2" t="s">
        <v>413</v>
      </c>
      <c r="D59" s="3" t="s">
        <v>568</v>
      </c>
      <c r="E59" s="3" t="s">
        <v>544</v>
      </c>
      <c r="F59" s="18">
        <f>VLOOKUP(A59,[1]Planilha1!A$4:K$280,3,FALSE)</f>
        <v>3700864078.8000002</v>
      </c>
      <c r="G59" s="18">
        <f>VLOOKUP(A59,[1]Planilha1!N$4:U$280,8,FALSE)</f>
        <v>68990316.439999998</v>
      </c>
      <c r="H59" s="18">
        <f>VLOOKUP(A59,[1]Planilha1!N$4:Q$280,4,FALSE)</f>
        <v>138248413.34</v>
      </c>
      <c r="I59" s="18">
        <f>VLOOKUP(A59,[1]Planilha1!A$4:L$280,12,FALSE)</f>
        <v>11898849.67</v>
      </c>
      <c r="J59" s="11">
        <f>VLOOKUP(A59,[2]Dados_EFPC!A$1:O$272,10,FALSE)</f>
        <v>10879</v>
      </c>
      <c r="K59" s="11">
        <f>VLOOKUP(A59,[2]Dados_EFPC!A$1:O$272,11,FALSE)</f>
        <v>4463</v>
      </c>
      <c r="L59" s="11">
        <f>VLOOKUP(A59,[2]Dados_EFPC!A$1:O$272,12,FALSE)</f>
        <v>1681</v>
      </c>
      <c r="M59" s="12">
        <v>7</v>
      </c>
      <c r="N59" s="8">
        <v>42</v>
      </c>
      <c r="O59" s="16" t="str">
        <f>VLOOKUP(A59,[2]Dados_EFPC!A$1:O$272,15,FALSE)</f>
        <v>Sem site</v>
      </c>
    </row>
    <row r="60" spans="1:15" x14ac:dyDescent="0.25">
      <c r="A60" s="2" t="s">
        <v>20</v>
      </c>
      <c r="B60" s="2" t="s">
        <v>648</v>
      </c>
      <c r="C60" s="2" t="s">
        <v>287</v>
      </c>
      <c r="D60" s="3" t="s">
        <v>547</v>
      </c>
      <c r="E60" s="3" t="s">
        <v>544</v>
      </c>
      <c r="F60" s="18">
        <f>VLOOKUP(A60,[1]Planilha1!A$4:K$280,3,FALSE)</f>
        <v>3557401036.6700001</v>
      </c>
      <c r="G60" s="18">
        <f>VLOOKUP(A60,[1]Planilha1!N$4:U$280,8,FALSE)</f>
        <v>14147839.710000001</v>
      </c>
      <c r="H60" s="18">
        <f>VLOOKUP(A60,[1]Planilha1!N$4:Q$280,4,FALSE)</f>
        <v>163877785.25</v>
      </c>
      <c r="I60" s="18">
        <f>VLOOKUP(A60,[1]Planilha1!A$4:L$280,12,FALSE)</f>
        <v>21826172.989999998</v>
      </c>
      <c r="J60" s="11">
        <f>VLOOKUP(A60,[2]Dados_EFPC!A$1:O$272,10,FALSE)</f>
        <v>4656</v>
      </c>
      <c r="K60" s="11">
        <f>VLOOKUP(A60,[2]Dados_EFPC!A$1:O$272,11,FALSE)</f>
        <v>3194</v>
      </c>
      <c r="L60" s="11">
        <f>VLOOKUP(A60,[2]Dados_EFPC!A$1:O$272,12,FALSE)</f>
        <v>1853</v>
      </c>
      <c r="M60" s="12">
        <v>3</v>
      </c>
      <c r="N60" s="8">
        <v>7</v>
      </c>
      <c r="O60" s="16" t="str">
        <f>VLOOKUP(A60,[2]Dados_EFPC!A$1:O$272,15,FALSE)</f>
        <v>http://www.braslight.com.br</v>
      </c>
    </row>
    <row r="61" spans="1:15" x14ac:dyDescent="0.25">
      <c r="A61" s="2" t="s">
        <v>177</v>
      </c>
      <c r="B61" s="2" t="s">
        <v>779</v>
      </c>
      <c r="C61" s="2" t="s">
        <v>448</v>
      </c>
      <c r="D61" s="3" t="s">
        <v>543</v>
      </c>
      <c r="E61" s="3" t="s">
        <v>544</v>
      </c>
      <c r="F61" s="18">
        <f>VLOOKUP(A61,[1]Planilha1!A$4:K$280,3,FALSE)</f>
        <v>3543129353.4899998</v>
      </c>
      <c r="G61" s="18">
        <f>VLOOKUP(A61,[1]Planilha1!N$4:U$280,8,FALSE)</f>
        <v>62866732.369999997</v>
      </c>
      <c r="H61" s="18">
        <f>VLOOKUP(A61,[1]Planilha1!N$4:Q$280,4,FALSE)</f>
        <v>63221934.370000005</v>
      </c>
      <c r="I61" s="18">
        <f>VLOOKUP(A61,[1]Planilha1!A$4:L$280,12,FALSE)</f>
        <v>21184872.859999999</v>
      </c>
      <c r="J61" s="11">
        <f>VLOOKUP(A61,[2]Dados_EFPC!A$1:O$272,10,FALSE)</f>
        <v>9223</v>
      </c>
      <c r="K61" s="11">
        <f>VLOOKUP(A61,[2]Dados_EFPC!A$1:O$272,11,FALSE)</f>
        <v>1493</v>
      </c>
      <c r="L61" s="11">
        <f>VLOOKUP(A61,[2]Dados_EFPC!A$1:O$272,12,FALSE)</f>
        <v>318</v>
      </c>
      <c r="M61" s="12">
        <v>4</v>
      </c>
      <c r="N61" s="8">
        <v>7</v>
      </c>
      <c r="O61" s="16" t="str">
        <f>VLOOKUP(A61,[2]Dados_EFPC!A$1:O$272,15,FALSE)</f>
        <v>http://www.previbayer.com.br</v>
      </c>
    </row>
    <row r="62" spans="1:15" x14ac:dyDescent="0.25">
      <c r="A62" s="2" t="s">
        <v>119</v>
      </c>
      <c r="B62" s="2" t="s">
        <v>569</v>
      </c>
      <c r="C62" s="2" t="s">
        <v>389</v>
      </c>
      <c r="D62" s="3" t="s">
        <v>543</v>
      </c>
      <c r="E62" s="3" t="s">
        <v>544</v>
      </c>
      <c r="F62" s="18">
        <f>VLOOKUP(A62,[1]Planilha1!A$4:K$280,3,FALSE)</f>
        <v>3477536750.8800001</v>
      </c>
      <c r="G62" s="18">
        <f>VLOOKUP(A62,[1]Planilha1!N$4:U$280,8,FALSE)</f>
        <v>18639846.98</v>
      </c>
      <c r="H62" s="18">
        <f>VLOOKUP(A62,[1]Planilha1!N$4:Q$280,4,FALSE)</f>
        <v>49639461.359999999</v>
      </c>
      <c r="I62" s="18">
        <f>VLOOKUP(A62,[1]Planilha1!A$4:L$280,12,FALSE)</f>
        <v>3168103.21</v>
      </c>
      <c r="J62" s="11">
        <f>VLOOKUP(A62,[2]Dados_EFPC!A$1:O$272,10,FALSE)</f>
        <v>5480</v>
      </c>
      <c r="K62" s="11">
        <f>VLOOKUP(A62,[2]Dados_EFPC!A$1:O$272,11,FALSE)</f>
        <v>1237</v>
      </c>
      <c r="L62" s="11">
        <f>VLOOKUP(A62,[2]Dados_EFPC!A$1:O$272,12,FALSE)</f>
        <v>2</v>
      </c>
      <c r="M62" s="12">
        <v>2</v>
      </c>
      <c r="N62" s="8">
        <v>12</v>
      </c>
      <c r="O62" s="16" t="str">
        <f>VLOOKUP(A62,[2]Dados_EFPC!A$1:O$272,15,FALSE)</f>
        <v>WWW.FUNDITAUSAIND.COM.BR</v>
      </c>
    </row>
    <row r="63" spans="1:15" x14ac:dyDescent="0.25">
      <c r="A63" s="2" t="s">
        <v>255</v>
      </c>
      <c r="B63" s="2" t="s">
        <v>843</v>
      </c>
      <c r="C63" s="2" t="s">
        <v>528</v>
      </c>
      <c r="D63" s="3" t="s">
        <v>543</v>
      </c>
      <c r="E63" s="3" t="s">
        <v>544</v>
      </c>
      <c r="F63" s="18">
        <f>VLOOKUP(A63,[1]Planilha1!A$4:K$280,3,FALSE)</f>
        <v>3358150132.3600001</v>
      </c>
      <c r="G63" s="18">
        <f>VLOOKUP(A63,[1]Planilha1!N$4:U$280,8,FALSE)</f>
        <v>49439065.07</v>
      </c>
      <c r="H63" s="18">
        <f>VLOOKUP(A63,[1]Planilha1!N$4:Q$280,4,FALSE)</f>
        <v>62757304.829999998</v>
      </c>
      <c r="I63" s="18">
        <f>VLOOKUP(A63,[1]Planilha1!A$4:L$280,12,FALSE)</f>
        <v>28716338.559999999</v>
      </c>
      <c r="J63" s="11">
        <f>VLOOKUP(A63,[2]Dados_EFPC!A$1:O$272,10,FALSE)</f>
        <v>28555</v>
      </c>
      <c r="K63" s="11">
        <f>VLOOKUP(A63,[2]Dados_EFPC!A$1:O$272,11,FALSE)</f>
        <v>2389</v>
      </c>
      <c r="L63" s="11">
        <f>VLOOKUP(A63,[2]Dados_EFPC!A$1:O$272,12,FALSE)</f>
        <v>269</v>
      </c>
      <c r="M63" s="10">
        <v>2</v>
      </c>
      <c r="N63" s="3">
        <v>5</v>
      </c>
      <c r="O63" s="3" t="str">
        <f>VLOOKUP(A63,[2]Dados_EFPC!A$1:O$272,15,FALSE)</f>
        <v>https://www.vwpp.com.br/</v>
      </c>
    </row>
    <row r="64" spans="1:15" x14ac:dyDescent="0.25">
      <c r="A64" s="2" t="s">
        <v>110</v>
      </c>
      <c r="B64" s="2" t="s">
        <v>731</v>
      </c>
      <c r="C64" s="2" t="s">
        <v>380</v>
      </c>
      <c r="D64" s="3" t="s">
        <v>547</v>
      </c>
      <c r="E64" s="3" t="s">
        <v>544</v>
      </c>
      <c r="F64" s="18">
        <f>VLOOKUP(A64,[1]Planilha1!A$4:K$280,3,FALSE)</f>
        <v>3040283649.6999998</v>
      </c>
      <c r="G64" s="18">
        <f>VLOOKUP(A64,[1]Planilha1!N$4:U$280,8,FALSE)</f>
        <v>70632604.420000002</v>
      </c>
      <c r="H64" s="18">
        <f>VLOOKUP(A64,[1]Planilha1!N$4:Q$280,4,FALSE)</f>
        <v>74428915.909999996</v>
      </c>
      <c r="I64" s="18">
        <f>VLOOKUP(A64,[1]Planilha1!A$4:L$280,12,FALSE)</f>
        <v>39025275.240000002</v>
      </c>
      <c r="J64" s="11">
        <f>VLOOKUP(A64,[2]Dados_EFPC!A$1:O$272,10,FALSE)</f>
        <v>34396</v>
      </c>
      <c r="K64" s="11">
        <f>VLOOKUP(A64,[2]Dados_EFPC!A$1:O$272,11,FALSE)</f>
        <v>1849</v>
      </c>
      <c r="L64" s="11">
        <f>VLOOKUP(A64,[2]Dados_EFPC!A$1:O$272,12,FALSE)</f>
        <v>395</v>
      </c>
      <c r="M64" s="12">
        <v>43</v>
      </c>
      <c r="N64" s="8">
        <v>103</v>
      </c>
      <c r="O64" s="16" t="str">
        <f>VLOOKUP(A64,[2]Dados_EFPC!A$1:O$272,15,FALSE)</f>
        <v>https://portal.icatuseguros.com.br/</v>
      </c>
    </row>
    <row r="65" spans="1:15" x14ac:dyDescent="0.25">
      <c r="A65" s="2" t="s">
        <v>194</v>
      </c>
      <c r="B65" s="2" t="s">
        <v>795</v>
      </c>
      <c r="C65" s="2" t="s">
        <v>466</v>
      </c>
      <c r="D65" s="3" t="s">
        <v>547</v>
      </c>
      <c r="E65" s="3" t="s">
        <v>544</v>
      </c>
      <c r="F65" s="18">
        <f>VLOOKUP(A65,[1]Planilha1!A$4:K$280,3,FALSE)</f>
        <v>3014896095.9699998</v>
      </c>
      <c r="G65" s="18">
        <f>VLOOKUP(A65,[1]Planilha1!N$4:U$280,8,FALSE)</f>
        <v>9771749.5199999996</v>
      </c>
      <c r="H65" s="18">
        <f>VLOOKUP(A65,[1]Planilha1!N$4:Q$280,4,FALSE)</f>
        <v>79101459.079999998</v>
      </c>
      <c r="I65" s="18">
        <f>VLOOKUP(A65,[1]Planilha1!A$4:L$280,12,FALSE)</f>
        <v>51300.7</v>
      </c>
      <c r="J65" s="11">
        <f>VLOOKUP(A65,[2]Dados_EFPC!A$1:O$272,10,FALSE)</f>
        <v>562</v>
      </c>
      <c r="K65" s="11">
        <f>VLOOKUP(A65,[2]Dados_EFPC!A$1:O$272,11,FALSE)</f>
        <v>1175</v>
      </c>
      <c r="L65" s="11">
        <f>VLOOKUP(A65,[2]Dados_EFPC!A$1:O$272,12,FALSE)</f>
        <v>289</v>
      </c>
      <c r="M65" s="12">
        <v>2</v>
      </c>
      <c r="N65" s="8">
        <v>4</v>
      </c>
      <c r="O65" s="16" t="str">
        <f>VLOOKUP(A65,[2]Dados_EFPC!A$1:O$272,15,FALSE)</f>
        <v>http://www.previrb.com.br</v>
      </c>
    </row>
    <row r="66" spans="1:15" x14ac:dyDescent="0.25">
      <c r="A66" s="2" t="s">
        <v>233</v>
      </c>
      <c r="B66" s="2" t="s">
        <v>571</v>
      </c>
      <c r="C66" s="2" t="s">
        <v>506</v>
      </c>
      <c r="D66" s="3" t="s">
        <v>543</v>
      </c>
      <c r="E66" s="3" t="s">
        <v>549</v>
      </c>
      <c r="F66" s="18">
        <f>VLOOKUP(A66,[1]Planilha1!A$4:K$280,3,FALSE)</f>
        <v>3003686142.8499999</v>
      </c>
      <c r="G66" s="18">
        <f>VLOOKUP(A66,[1]Planilha1!N$4:U$280,8,FALSE)</f>
        <v>158233640.81</v>
      </c>
      <c r="H66" s="18">
        <f>VLOOKUP(A66,[1]Planilha1!N$4:Q$280,4,FALSE)</f>
        <v>17623033.030000001</v>
      </c>
      <c r="I66" s="18">
        <f>VLOOKUP(A66,[1]Planilha1!A$4:L$280,12,FALSE)</f>
        <v>18588583.149999999</v>
      </c>
      <c r="J66" s="11">
        <f>VLOOKUP(A66,[2]Dados_EFPC!A$1:O$272,10,FALSE)</f>
        <v>23837</v>
      </c>
      <c r="K66" s="11">
        <f>VLOOKUP(A66,[2]Dados_EFPC!A$1:O$272,11,FALSE)</f>
        <v>290</v>
      </c>
      <c r="L66" s="11">
        <f>VLOOKUP(A66,[2]Dados_EFPC!A$1:O$272,12,FALSE)</f>
        <v>11</v>
      </c>
      <c r="M66" s="12">
        <v>9</v>
      </c>
      <c r="N66" s="8">
        <v>37</v>
      </c>
      <c r="O66" s="16" t="str">
        <f>VLOOKUP(A66,[2]Dados_EFPC!A$1:O$272,15,FALSE)</f>
        <v>WWW.PREVCOM.COM.BR</v>
      </c>
    </row>
    <row r="67" spans="1:15" x14ac:dyDescent="0.25">
      <c r="A67" s="2" t="s">
        <v>253</v>
      </c>
      <c r="B67" s="2" t="s">
        <v>570</v>
      </c>
      <c r="C67" s="2" t="s">
        <v>526</v>
      </c>
      <c r="D67" s="3" t="s">
        <v>550</v>
      </c>
      <c r="E67" s="3" t="s">
        <v>563</v>
      </c>
      <c r="F67" s="18">
        <f>VLOOKUP(A67,[1]Planilha1!A$4:K$280,3,FALSE)</f>
        <v>2992667803.0500002</v>
      </c>
      <c r="G67" s="18">
        <f>VLOOKUP(A67,[1]Planilha1!N$4:U$280,8,FALSE)</f>
        <v>14157310.23</v>
      </c>
      <c r="H67" s="18">
        <f>VLOOKUP(A67,[1]Planilha1!N$4:Q$280,4,FALSE)</f>
        <v>129253669.06999999</v>
      </c>
      <c r="I67" s="18">
        <f>VLOOKUP(A67,[1]Planilha1!A$4:L$280,12,FALSE)</f>
        <v>52273267.25</v>
      </c>
      <c r="J67" s="11">
        <f>VLOOKUP(A67,[2]Dados_EFPC!A$1:O$272,10,FALSE)</f>
        <v>48138</v>
      </c>
      <c r="K67" s="11">
        <f>VLOOKUP(A67,[2]Dados_EFPC!A$1:O$272,11,FALSE)</f>
        <v>9206</v>
      </c>
      <c r="L67" s="11">
        <f>VLOOKUP(A67,[2]Dados_EFPC!A$1:O$272,12,FALSE)</f>
        <v>825</v>
      </c>
      <c r="M67" s="12">
        <v>4</v>
      </c>
      <c r="N67" s="8">
        <v>14</v>
      </c>
      <c r="O67" s="16" t="str">
        <f>VLOOKUP(A67,[2]Dados_EFPC!A$1:O$272,15,FALSE)</f>
        <v>WWW.VIVAPREV.COM.BR</v>
      </c>
    </row>
    <row r="68" spans="1:15" x14ac:dyDescent="0.25">
      <c r="A68" s="2" t="s">
        <v>100</v>
      </c>
      <c r="B68" s="2" t="s">
        <v>725</v>
      </c>
      <c r="C68" s="2" t="s">
        <v>370</v>
      </c>
      <c r="D68" s="3" t="s">
        <v>562</v>
      </c>
      <c r="E68" s="3" t="s">
        <v>549</v>
      </c>
      <c r="F68" s="18">
        <f>VLOOKUP(A68,[1]Planilha1!A$4:K$280,3,FALSE)</f>
        <v>2928583901.8899999</v>
      </c>
      <c r="G68" s="18">
        <f>VLOOKUP(A68,[1]Planilha1!N$4:U$280,8,FALSE)</f>
        <v>18743462.469999999</v>
      </c>
      <c r="H68" s="18">
        <f>VLOOKUP(A68,[1]Planilha1!N$4:Q$280,4,FALSE)</f>
        <v>82228089.859999999</v>
      </c>
      <c r="I68" s="18">
        <f>VLOOKUP(A68,[1]Planilha1!A$4:L$280,12,FALSE)</f>
        <v>3036109.21</v>
      </c>
      <c r="J68" s="11">
        <f>VLOOKUP(A68,[2]Dados_EFPC!A$1:O$272,10,FALSE)</f>
        <v>1966</v>
      </c>
      <c r="K68" s="11">
        <f>VLOOKUP(A68,[2]Dados_EFPC!A$1:O$272,11,FALSE)</f>
        <v>4133</v>
      </c>
      <c r="L68" s="11">
        <f>VLOOKUP(A68,[2]Dados_EFPC!A$1:O$272,12,FALSE)</f>
        <v>764</v>
      </c>
      <c r="M68" s="12">
        <v>3</v>
      </c>
      <c r="N68" s="8">
        <v>6</v>
      </c>
      <c r="O68" s="16" t="str">
        <f>VLOOKUP(A68,[2]Dados_EFPC!A$1:O$272,15,FALSE)</f>
        <v>http://www.fusesc.com.br</v>
      </c>
    </row>
    <row r="69" spans="1:15" x14ac:dyDescent="0.25">
      <c r="A69" s="2" t="s">
        <v>43</v>
      </c>
      <c r="B69" s="2" t="s">
        <v>671</v>
      </c>
      <c r="C69" s="2" t="s">
        <v>311</v>
      </c>
      <c r="D69" s="3" t="s">
        <v>550</v>
      </c>
      <c r="E69" s="3" t="s">
        <v>549</v>
      </c>
      <c r="F69" s="18">
        <f>VLOOKUP(A69,[1]Planilha1!A$4:K$280,3,FALSE)</f>
        <v>2864649252.1599998</v>
      </c>
      <c r="G69" s="18">
        <f>VLOOKUP(A69,[1]Planilha1!N$4:U$280,8,FALSE)</f>
        <v>31613996.549999997</v>
      </c>
      <c r="H69" s="18">
        <f>VLOOKUP(A69,[1]Planilha1!N$4:Q$280,4,FALSE)</f>
        <v>51662690.699999996</v>
      </c>
      <c r="I69" s="18">
        <f>VLOOKUP(A69,[1]Planilha1!A$4:L$280,12,FALSE)</f>
        <v>1359487.09</v>
      </c>
      <c r="J69" s="11">
        <f>VLOOKUP(A69,[2]Dados_EFPC!A$1:O$272,10,FALSE)</f>
        <v>2744</v>
      </c>
      <c r="K69" s="11">
        <f>VLOOKUP(A69,[2]Dados_EFPC!A$1:O$272,11,FALSE)</f>
        <v>1274</v>
      </c>
      <c r="L69" s="11">
        <f>VLOOKUP(A69,[2]Dados_EFPC!A$1:O$272,12,FALSE)</f>
        <v>544</v>
      </c>
      <c r="M69" s="12">
        <v>3</v>
      </c>
      <c r="N69" s="8">
        <v>2</v>
      </c>
      <c r="O69" s="16" t="str">
        <f>VLOOKUP(A69,[2]Dados_EFPC!A$1:O$272,15,FALSE)</f>
        <v>http://www.cibrius.com.br</v>
      </c>
    </row>
    <row r="70" spans="1:15" x14ac:dyDescent="0.25">
      <c r="A70" s="2" t="s">
        <v>96</v>
      </c>
      <c r="B70" s="2" t="s">
        <v>721</v>
      </c>
      <c r="C70" s="2" t="s">
        <v>366</v>
      </c>
      <c r="D70" s="3" t="s">
        <v>550</v>
      </c>
      <c r="E70" s="3" t="s">
        <v>549</v>
      </c>
      <c r="F70" s="18">
        <f>VLOOKUP(A70,[1]Planilha1!A$4:K$280,3,FALSE)</f>
        <v>2774183582.1700001</v>
      </c>
      <c r="G70" s="18">
        <f>VLOOKUP(A70,[1]Planilha1!N$4:U$280,8,FALSE)</f>
        <v>310085362.87</v>
      </c>
      <c r="H70" s="18">
        <f>VLOOKUP(A70,[1]Planilha1!N$4:Q$280,4,FALSE)</f>
        <v>646158.91999999993</v>
      </c>
      <c r="I70" s="18">
        <f>VLOOKUP(A70,[1]Planilha1!A$4:L$280,12,FALSE)</f>
        <v>1314434.52</v>
      </c>
      <c r="J70" s="11">
        <f>VLOOKUP(A70,[2]Dados_EFPC!A$1:O$272,10,FALSE)</f>
        <v>28611</v>
      </c>
      <c r="K70" s="11">
        <f>VLOOKUP(A70,[2]Dados_EFPC!A$1:O$272,11,FALSE)</f>
        <v>4</v>
      </c>
      <c r="L70" s="11">
        <f>VLOOKUP(A70,[2]Dados_EFPC!A$1:O$272,12,FALSE)</f>
        <v>18</v>
      </c>
      <c r="M70" s="12">
        <v>1</v>
      </c>
      <c r="N70" s="8">
        <v>99</v>
      </c>
      <c r="O70" s="16" t="str">
        <f>VLOOKUP(A70,[2]Dados_EFPC!A$1:O$272,15,FALSE)</f>
        <v>http://www.funprespjud.com.br/</v>
      </c>
    </row>
    <row r="71" spans="1:15" x14ac:dyDescent="0.25">
      <c r="A71" s="2" t="s">
        <v>140</v>
      </c>
      <c r="B71" s="2" t="s">
        <v>572</v>
      </c>
      <c r="C71" s="2" t="s">
        <v>410</v>
      </c>
      <c r="D71" s="3" t="s">
        <v>543</v>
      </c>
      <c r="E71" s="3" t="s">
        <v>544</v>
      </c>
      <c r="F71" s="18">
        <f>VLOOKUP(A71,[1]Planilha1!A$4:K$280,3,FALSE)</f>
        <v>2643967272.8699999</v>
      </c>
      <c r="G71" s="18">
        <f>VLOOKUP(A71,[1]Planilha1!N$4:U$280,8,FALSE)</f>
        <v>41770729.370000005</v>
      </c>
      <c r="H71" s="18">
        <f>VLOOKUP(A71,[1]Planilha1!N$4:Q$280,4,FALSE)</f>
        <v>56964178.32</v>
      </c>
      <c r="I71" s="18">
        <f>VLOOKUP(A71,[1]Planilha1!A$4:L$280,12,FALSE)</f>
        <v>9370398.0500000007</v>
      </c>
      <c r="J71" s="11">
        <f>VLOOKUP(A71,[2]Dados_EFPC!A$1:O$272,10,FALSE)</f>
        <v>21179</v>
      </c>
      <c r="K71" s="11">
        <f>VLOOKUP(A71,[2]Dados_EFPC!A$1:O$272,11,FALSE)</f>
        <v>958</v>
      </c>
      <c r="L71" s="11">
        <f>VLOOKUP(A71,[2]Dados_EFPC!A$1:O$272,12,FALSE)</f>
        <v>104</v>
      </c>
      <c r="M71" s="12">
        <v>4</v>
      </c>
      <c r="N71" s="8">
        <v>4</v>
      </c>
      <c r="O71" s="16" t="str">
        <f>VLOOKUP(A71,[2]Dados_EFPC!A$1:O$272,15,FALSE)</f>
        <v>MULTIPLAPREV.COM.BR</v>
      </c>
    </row>
    <row r="72" spans="1:15" x14ac:dyDescent="0.25">
      <c r="A72" s="2" t="s">
        <v>169</v>
      </c>
      <c r="B72" s="2" t="s">
        <v>772</v>
      </c>
      <c r="C72" s="2" t="s">
        <v>440</v>
      </c>
      <c r="D72" s="3" t="s">
        <v>543</v>
      </c>
      <c r="E72" s="3" t="s">
        <v>544</v>
      </c>
      <c r="F72" s="18">
        <f>VLOOKUP(A72,[1]Planilha1!A$4:K$280,3,FALSE)</f>
        <v>2593454224.02</v>
      </c>
      <c r="G72" s="18">
        <f>VLOOKUP(A72,[1]Planilha1!N$4:U$280,8,FALSE)</f>
        <v>23173474.73</v>
      </c>
      <c r="H72" s="18">
        <f>VLOOKUP(A72,[1]Planilha1!N$4:Q$280,4,FALSE)</f>
        <v>59377808.079999998</v>
      </c>
      <c r="I72" s="18">
        <f>VLOOKUP(A72,[1]Planilha1!A$4:L$280,12,FALSE)</f>
        <v>1587322.57</v>
      </c>
      <c r="J72" s="11">
        <f>VLOOKUP(A72,[2]Dados_EFPC!A$1:O$272,10,FALSE)</f>
        <v>3036</v>
      </c>
      <c r="K72" s="11">
        <f>VLOOKUP(A72,[2]Dados_EFPC!A$1:O$272,11,FALSE)</f>
        <v>780</v>
      </c>
      <c r="L72" s="11">
        <f>VLOOKUP(A72,[2]Dados_EFPC!A$1:O$272,12,FALSE)</f>
        <v>102</v>
      </c>
      <c r="M72" s="12">
        <v>1</v>
      </c>
      <c r="N72" s="8">
        <v>8</v>
      </c>
      <c r="O72" s="16" t="str">
        <f>VLOOKUP(A72,[2]Dados_EFPC!A$1:O$272,15,FALSE)</f>
        <v>https://www.prevdow.com.br</v>
      </c>
    </row>
    <row r="73" spans="1:15" x14ac:dyDescent="0.25">
      <c r="A73" s="2" t="s">
        <v>63</v>
      </c>
      <c r="B73" s="2" t="s">
        <v>690</v>
      </c>
      <c r="C73" s="2" t="s">
        <v>331</v>
      </c>
      <c r="D73" s="3" t="s">
        <v>543</v>
      </c>
      <c r="E73" s="3" t="s">
        <v>544</v>
      </c>
      <c r="F73" s="18">
        <f>VLOOKUP(A73,[1]Planilha1!A$4:K$280,3,FALSE)</f>
        <v>2502461903.9400001</v>
      </c>
      <c r="G73" s="18">
        <f>VLOOKUP(A73,[1]Planilha1!N$4:U$280,8,FALSE)</f>
        <v>24685823.690000001</v>
      </c>
      <c r="H73" s="18">
        <f>VLOOKUP(A73,[1]Planilha1!N$4:Q$280,4,FALSE)</f>
        <v>73799842.989999995</v>
      </c>
      <c r="I73" s="18">
        <f>VLOOKUP(A73,[1]Planilha1!A$4:L$280,12,FALSE)</f>
        <v>1623467.28</v>
      </c>
      <c r="J73" s="11">
        <f>VLOOKUP(A73,[2]Dados_EFPC!A$1:O$272,10,FALSE)</f>
        <v>2707</v>
      </c>
      <c r="K73" s="11">
        <f>VLOOKUP(A73,[2]Dados_EFPC!A$1:O$272,11,FALSE)</f>
        <v>2172</v>
      </c>
      <c r="L73" s="11">
        <f>VLOOKUP(A73,[2]Dados_EFPC!A$1:O$272,12,FALSE)</f>
        <v>417</v>
      </c>
      <c r="M73" s="12">
        <v>3</v>
      </c>
      <c r="N73" s="8">
        <v>24</v>
      </c>
      <c r="O73" s="16" t="str">
        <f>VLOOKUP(A73,[2]Dados_EFPC!A$1:O$272,15,FALSE)</f>
        <v>http://www.enerprev.com.br</v>
      </c>
    </row>
    <row r="74" spans="1:15" x14ac:dyDescent="0.25">
      <c r="A74" s="2" t="s">
        <v>116</v>
      </c>
      <c r="B74" s="2" t="s">
        <v>736</v>
      </c>
      <c r="C74" s="2" t="s">
        <v>386</v>
      </c>
      <c r="D74" s="3" t="s">
        <v>543</v>
      </c>
      <c r="E74" s="3" t="s">
        <v>544</v>
      </c>
      <c r="F74" s="18">
        <f>VLOOKUP(A74,[1]Planilha1!A$4:K$280,3,FALSE)</f>
        <v>2441433564.1100001</v>
      </c>
      <c r="G74" s="18">
        <f>VLOOKUP(A74,[1]Planilha1!N$4:U$280,8,FALSE)</f>
        <v>50646798.899999999</v>
      </c>
      <c r="H74" s="18">
        <f>VLOOKUP(A74,[1]Planilha1!N$4:Q$280,4,FALSE)</f>
        <v>61384525.5</v>
      </c>
      <c r="I74" s="18">
        <f>VLOOKUP(A74,[1]Planilha1!A$4:L$280,12,FALSE)</f>
        <v>7737330.7999999998</v>
      </c>
      <c r="J74" s="11">
        <f>VLOOKUP(A74,[2]Dados_EFPC!A$1:O$272,10,FALSE)</f>
        <v>9046</v>
      </c>
      <c r="K74" s="11">
        <f>VLOOKUP(A74,[2]Dados_EFPC!A$1:O$272,11,FALSE)</f>
        <v>676</v>
      </c>
      <c r="L74" s="11">
        <f>VLOOKUP(A74,[2]Dados_EFPC!A$1:O$272,12,FALSE)</f>
        <v>444</v>
      </c>
      <c r="M74" s="12">
        <v>2</v>
      </c>
      <c r="N74" s="8">
        <v>9</v>
      </c>
      <c r="O74" s="16" t="str">
        <f>VLOOKUP(A74,[2]Dados_EFPC!A$1:O$272,15,FALSE)</f>
        <v>http://iapp.com.br/pt-br/home/</v>
      </c>
    </row>
    <row r="75" spans="1:15" x14ac:dyDescent="0.25">
      <c r="A75" s="2" t="s">
        <v>229</v>
      </c>
      <c r="B75" s="2" t="s">
        <v>822</v>
      </c>
      <c r="C75" s="2" t="s">
        <v>502</v>
      </c>
      <c r="D75" s="3" t="s">
        <v>550</v>
      </c>
      <c r="E75" s="3" t="s">
        <v>544</v>
      </c>
      <c r="F75" s="18">
        <f>VLOOKUP(A75,[1]Planilha1!A$4:K$280,3,FALSE)</f>
        <v>2335005202.8000002</v>
      </c>
      <c r="G75" s="18">
        <f>VLOOKUP(A75,[1]Planilha1!N$4:U$280,8,FALSE)</f>
        <v>160634469.47999999</v>
      </c>
      <c r="H75" s="18">
        <f>VLOOKUP(A75,[1]Planilha1!N$4:Q$280,4,FALSE)</f>
        <v>4610721.7299999995</v>
      </c>
      <c r="I75" s="18">
        <f>VLOOKUP(A75,[1]Planilha1!A$4:L$280,12,FALSE)</f>
        <v>96294827.680000007</v>
      </c>
      <c r="J75" s="11">
        <f>VLOOKUP(A75,[2]Dados_EFPC!A$1:O$272,10,FALSE)</f>
        <v>202789</v>
      </c>
      <c r="K75" s="11">
        <f>VLOOKUP(A75,[2]Dados_EFPC!A$1:O$272,11,FALSE)</f>
        <v>98</v>
      </c>
      <c r="L75" s="11">
        <f>VLOOKUP(A75,[2]Dados_EFPC!A$1:O$272,12,FALSE)</f>
        <v>70</v>
      </c>
      <c r="M75" s="12">
        <v>2</v>
      </c>
      <c r="N75" s="8">
        <v>10</v>
      </c>
      <c r="O75" s="16" t="str">
        <f>VLOOKUP(A75,[2]Dados_EFPC!A$1:O$272,15,FALSE)</f>
        <v>http://www.sicoobprevi.com.br</v>
      </c>
    </row>
    <row r="76" spans="1:15" x14ac:dyDescent="0.25">
      <c r="A76" s="2" t="s">
        <v>120</v>
      </c>
      <c r="B76" s="2" t="s">
        <v>573</v>
      </c>
      <c r="C76" s="2" t="s">
        <v>390</v>
      </c>
      <c r="D76" s="3" t="s">
        <v>543</v>
      </c>
      <c r="E76" s="3" t="s">
        <v>544</v>
      </c>
      <c r="F76" s="18">
        <f>VLOOKUP(A76,[1]Planilha1!A$4:K$280,3,FALSE)</f>
        <v>2315550477.8299999</v>
      </c>
      <c r="G76" s="18">
        <f>VLOOKUP(A76,[1]Planilha1!N$4:U$280,8,FALSE)</f>
        <v>2695850.13</v>
      </c>
      <c r="H76" s="18">
        <f>VLOOKUP(A76,[1]Planilha1!N$4:Q$280,4,FALSE)</f>
        <v>52099631.539999999</v>
      </c>
      <c r="I76" s="18">
        <f>VLOOKUP(A76,[1]Planilha1!A$4:L$280,12,FALSE)</f>
        <v>0</v>
      </c>
      <c r="J76" s="11">
        <f>VLOOKUP(A76,[2]Dados_EFPC!A$1:O$272,10,FALSE)</f>
        <v>8419</v>
      </c>
      <c r="K76" s="11">
        <f>VLOOKUP(A76,[2]Dados_EFPC!A$1:O$272,11,FALSE)</f>
        <v>1023</v>
      </c>
      <c r="L76" s="11">
        <f>VLOOKUP(A76,[2]Dados_EFPC!A$1:O$272,12,FALSE)</f>
        <v>148</v>
      </c>
      <c r="M76" s="12">
        <v>1</v>
      </c>
      <c r="N76" s="8">
        <v>8</v>
      </c>
      <c r="O76" s="16" t="str">
        <f>VLOOKUP(A76,[2]Dados_EFPC!A$1:O$272,15,FALSE)</f>
        <v>WWW.PORTALPREV.COM.BR/JOHNSON/JOHNSON</v>
      </c>
    </row>
    <row r="77" spans="1:15" x14ac:dyDescent="0.25">
      <c r="A77" s="2" t="s">
        <v>12</v>
      </c>
      <c r="B77" s="2" t="s">
        <v>640</v>
      </c>
      <c r="C77" s="2" t="s">
        <v>277</v>
      </c>
      <c r="D77" s="3" t="s">
        <v>554</v>
      </c>
      <c r="E77" s="3" t="s">
        <v>544</v>
      </c>
      <c r="F77" s="18">
        <f>VLOOKUP(A77,[1]Planilha1!A$4:K$280,3,FALSE)</f>
        <v>2315413425.3899999</v>
      </c>
      <c r="G77" s="18">
        <f>VLOOKUP(A77,[1]Planilha1!N$4:U$280,8,FALSE)</f>
        <v>6045045.3000000007</v>
      </c>
      <c r="H77" s="18">
        <f>VLOOKUP(A77,[1]Planilha1!N$4:Q$280,4,FALSE)</f>
        <v>79731748.969999999</v>
      </c>
      <c r="I77" s="18">
        <f>VLOOKUP(A77,[1]Planilha1!A$4:L$280,12,FALSE)</f>
        <v>0</v>
      </c>
      <c r="J77" s="11">
        <f>VLOOKUP(A77,[2]Dados_EFPC!A$1:O$272,10,FALSE)</f>
        <v>324</v>
      </c>
      <c r="K77" s="11">
        <f>VLOOKUP(A77,[2]Dados_EFPC!A$1:O$272,11,FALSE)</f>
        <v>1457</v>
      </c>
      <c r="L77" s="11">
        <f>VLOOKUP(A77,[2]Dados_EFPC!A$1:O$272,12,FALSE)</f>
        <v>442</v>
      </c>
      <c r="M77" s="12">
        <v>3</v>
      </c>
      <c r="N77" s="8">
        <v>3</v>
      </c>
      <c r="O77" s="16" t="str">
        <f>VLOOKUP(A77,[2]Dados_EFPC!A$1:O$272,15,FALSE)</f>
        <v>http://www.bandeprev.com.br</v>
      </c>
    </row>
    <row r="78" spans="1:15" x14ac:dyDescent="0.25">
      <c r="A78" s="2" t="s">
        <v>161</v>
      </c>
      <c r="B78" s="2" t="s">
        <v>765</v>
      </c>
      <c r="C78" s="2" t="s">
        <v>432</v>
      </c>
      <c r="D78" s="3" t="s">
        <v>547</v>
      </c>
      <c r="E78" s="3" t="s">
        <v>549</v>
      </c>
      <c r="F78" s="18">
        <f>VLOOKUP(A78,[1]Planilha1!A$4:K$280,3,FALSE)</f>
        <v>2313549258.6300001</v>
      </c>
      <c r="G78" s="18">
        <f>VLOOKUP(A78,[1]Planilha1!N$4:U$280,8,FALSE)</f>
        <v>31779345.77</v>
      </c>
      <c r="H78" s="18">
        <f>VLOOKUP(A78,[1]Planilha1!N$4:Q$280,4,FALSE)</f>
        <v>116458029.07000001</v>
      </c>
      <c r="I78" s="18">
        <f>VLOOKUP(A78,[1]Planilha1!A$4:L$280,12,FALSE)</f>
        <v>12554058.720000001</v>
      </c>
      <c r="J78" s="11">
        <f>VLOOKUP(A78,[2]Dados_EFPC!A$1:O$272,10,FALSE)</f>
        <v>1455</v>
      </c>
      <c r="K78" s="11">
        <f>VLOOKUP(A78,[2]Dados_EFPC!A$1:O$272,11,FALSE)</f>
        <v>3110</v>
      </c>
      <c r="L78" s="11">
        <f>VLOOKUP(A78,[2]Dados_EFPC!A$1:O$272,12,FALSE)</f>
        <v>3469</v>
      </c>
      <c r="M78" s="12">
        <v>5</v>
      </c>
      <c r="N78" s="8">
        <v>3</v>
      </c>
      <c r="O78" s="16" t="str">
        <f>VLOOKUP(A78,[2]Dados_EFPC!A$1:O$272,15,FALSE)</f>
        <v>http://www.prece.com.br</v>
      </c>
    </row>
    <row r="79" spans="1:15" x14ac:dyDescent="0.25">
      <c r="A79" s="2" t="s">
        <v>13</v>
      </c>
      <c r="B79" s="2" t="s">
        <v>641</v>
      </c>
      <c r="C79" s="2" t="s">
        <v>278</v>
      </c>
      <c r="D79" s="3" t="s">
        <v>566</v>
      </c>
      <c r="E79" s="3" t="s">
        <v>549</v>
      </c>
      <c r="F79" s="18">
        <f>VLOOKUP(A79,[1]Planilha1!A$4:K$280,3,FALSE)</f>
        <v>2259740924.3699999</v>
      </c>
      <c r="G79" s="18">
        <f>VLOOKUP(A79,[1]Planilha1!N$4:U$280,8,FALSE)</f>
        <v>21095473.789999999</v>
      </c>
      <c r="H79" s="18">
        <f>VLOOKUP(A79,[1]Planilha1!N$4:Q$280,4,FALSE)</f>
        <v>80646577.939999998</v>
      </c>
      <c r="I79" s="18">
        <f>VLOOKUP(A79,[1]Planilha1!A$4:L$280,12,FALSE)</f>
        <v>4817090.66</v>
      </c>
      <c r="J79" s="11">
        <f>VLOOKUP(A79,[2]Dados_EFPC!A$1:O$272,10,FALSE)</f>
        <v>1911</v>
      </c>
      <c r="K79" s="11">
        <f>VLOOKUP(A79,[2]Dados_EFPC!A$1:O$272,11,FALSE)</f>
        <v>2190</v>
      </c>
      <c r="L79" s="11">
        <f>VLOOKUP(A79,[2]Dados_EFPC!A$1:O$272,12,FALSE)</f>
        <v>347</v>
      </c>
      <c r="M79" s="12">
        <v>2</v>
      </c>
      <c r="N79" s="8">
        <v>6</v>
      </c>
      <c r="O79" s="16" t="str">
        <f>VLOOKUP(A79,[2]Dados_EFPC!A$1:O$272,15,FALSE)</f>
        <v>http://www.baneses.com.br</v>
      </c>
    </row>
    <row r="80" spans="1:15" x14ac:dyDescent="0.25">
      <c r="A80" s="2" t="s">
        <v>90</v>
      </c>
      <c r="B80" s="2" t="s">
        <v>574</v>
      </c>
      <c r="C80" s="2" t="s">
        <v>360</v>
      </c>
      <c r="D80" s="3" t="s">
        <v>545</v>
      </c>
      <c r="E80" s="3" t="s">
        <v>549</v>
      </c>
      <c r="F80" s="18">
        <f>VLOOKUP(A80,[1]Planilha1!A$4:K$280,3,FALSE)</f>
        <v>2206552507.3200002</v>
      </c>
      <c r="G80" s="18">
        <f>VLOOKUP(A80,[1]Planilha1!N$4:U$280,8,FALSE)</f>
        <v>67118917.310000002</v>
      </c>
      <c r="H80" s="18">
        <f>VLOOKUP(A80,[1]Planilha1!N$4:Q$280,4,FALSE)</f>
        <v>119560306.59</v>
      </c>
      <c r="I80" s="18">
        <f>VLOOKUP(A80,[1]Planilha1!A$4:L$280,12,FALSE)</f>
        <v>7163946.1799999997</v>
      </c>
      <c r="J80" s="11">
        <f>VLOOKUP(A80,[2]Dados_EFPC!A$1:O$272,10,FALSE)</f>
        <v>4137</v>
      </c>
      <c r="K80" s="11">
        <f>VLOOKUP(A80,[2]Dados_EFPC!A$1:O$272,11,FALSE)</f>
        <v>2823</v>
      </c>
      <c r="L80" s="11">
        <f>VLOOKUP(A80,[2]Dados_EFPC!A$1:O$272,12,FALSE)</f>
        <v>1394</v>
      </c>
      <c r="M80" s="12">
        <v>1</v>
      </c>
      <c r="N80" s="8">
        <v>2</v>
      </c>
      <c r="O80" s="16" t="str">
        <f>VLOOKUP(A80,[2]Dados_EFPC!A$1:O$272,15,FALSE)</f>
        <v>WWW.FUNCORSAN.COM.BR</v>
      </c>
    </row>
    <row r="81" spans="1:15" x14ac:dyDescent="0.25">
      <c r="A81" s="2" t="s">
        <v>104</v>
      </c>
      <c r="B81" s="2" t="s">
        <v>728</v>
      </c>
      <c r="C81" s="2" t="s">
        <v>374</v>
      </c>
      <c r="D81" s="3" t="s">
        <v>543</v>
      </c>
      <c r="E81" s="3" t="s">
        <v>544</v>
      </c>
      <c r="F81" s="18">
        <f>VLOOKUP(A81,[1]Planilha1!A$4:K$280,3,FALSE)</f>
        <v>2200249218.9499998</v>
      </c>
      <c r="G81" s="18">
        <f>VLOOKUP(A81,[1]Planilha1!N$4:U$280,8,FALSE)</f>
        <v>41224141.82</v>
      </c>
      <c r="H81" s="18">
        <f>VLOOKUP(A81,[1]Planilha1!N$4:Q$280,4,FALSE)</f>
        <v>30630748.109999999</v>
      </c>
      <c r="I81" s="18">
        <f>VLOOKUP(A81,[1]Planilha1!A$4:L$280,12,FALSE)</f>
        <v>10774037.02</v>
      </c>
      <c r="J81" s="11">
        <f>VLOOKUP(A81,[2]Dados_EFPC!A$1:O$272,10,FALSE)</f>
        <v>8777</v>
      </c>
      <c r="K81" s="11">
        <f>VLOOKUP(A81,[2]Dados_EFPC!A$1:O$272,11,FALSE)</f>
        <v>692</v>
      </c>
      <c r="L81" s="11">
        <f>VLOOKUP(A81,[2]Dados_EFPC!A$1:O$272,12,FALSE)</f>
        <v>39</v>
      </c>
      <c r="M81" s="12">
        <v>3</v>
      </c>
      <c r="N81" s="8">
        <v>16</v>
      </c>
      <c r="O81" s="16" t="str">
        <f>VLOOKUP(A81,[2]Dados_EFPC!A$1:O$272,15,FALSE)</f>
        <v>http://www.gebsaprev.org.br</v>
      </c>
    </row>
    <row r="82" spans="1:15" x14ac:dyDescent="0.25">
      <c r="A82" s="2" t="s">
        <v>64</v>
      </c>
      <c r="B82" s="2" t="s">
        <v>691</v>
      </c>
      <c r="C82" s="2" t="s">
        <v>332</v>
      </c>
      <c r="D82" s="3" t="s">
        <v>575</v>
      </c>
      <c r="E82" s="3" t="s">
        <v>544</v>
      </c>
      <c r="F82" s="18">
        <f>VLOOKUP(A82,[1]Planilha1!A$4:K$280,3,FALSE)</f>
        <v>2198812746.9699998</v>
      </c>
      <c r="G82" s="18">
        <f>VLOOKUP(A82,[1]Planilha1!N$4:U$280,8,FALSE)</f>
        <v>11652573.34</v>
      </c>
      <c r="H82" s="18">
        <f>VLOOKUP(A82,[1]Planilha1!N$4:Q$280,4,FALSE)</f>
        <v>64847720.469999999</v>
      </c>
      <c r="I82" s="18">
        <f>VLOOKUP(A82,[1]Planilha1!A$4:L$280,12,FALSE)</f>
        <v>5032009.62</v>
      </c>
      <c r="J82" s="11">
        <f>VLOOKUP(A82,[2]Dados_EFPC!A$1:O$272,10,FALSE)</f>
        <v>3007</v>
      </c>
      <c r="K82" s="11">
        <f>VLOOKUP(A82,[2]Dados_EFPC!A$1:O$272,11,FALSE)</f>
        <v>2743</v>
      </c>
      <c r="L82" s="11">
        <f>VLOOKUP(A82,[2]Dados_EFPC!A$1:O$272,12,FALSE)</f>
        <v>1152</v>
      </c>
      <c r="M82" s="12">
        <v>9</v>
      </c>
      <c r="N82" s="8">
        <v>9</v>
      </c>
      <c r="O82" s="16" t="str">
        <f>VLOOKUP(A82,[2]Dados_EFPC!A$1:O$272,15,FALSE)</f>
        <v>http://www.fascemar.org.br</v>
      </c>
    </row>
    <row r="83" spans="1:15" x14ac:dyDescent="0.25">
      <c r="A83" s="2" t="s">
        <v>99</v>
      </c>
      <c r="B83" s="2" t="s">
        <v>724</v>
      </c>
      <c r="C83" s="2" t="s">
        <v>369</v>
      </c>
      <c r="D83" s="3" t="s">
        <v>546</v>
      </c>
      <c r="E83" s="3" t="s">
        <v>549</v>
      </c>
      <c r="F83" s="18">
        <f>VLOOKUP(A83,[1]Planilha1!A$4:K$280,3,FALSE)</f>
        <v>2129644157.8800001</v>
      </c>
      <c r="G83" s="18">
        <f>VLOOKUP(A83,[1]Planilha1!N$4:U$280,8,FALSE)</f>
        <v>41198868.75</v>
      </c>
      <c r="H83" s="18">
        <f>VLOOKUP(A83,[1]Planilha1!N$4:Q$280,4,FALSE)</f>
        <v>58416455.090000004</v>
      </c>
      <c r="I83" s="18">
        <f>VLOOKUP(A83,[1]Planilha1!A$4:L$280,12,FALSE)</f>
        <v>6273780.21</v>
      </c>
      <c r="J83" s="11">
        <f>VLOOKUP(A83,[2]Dados_EFPC!A$1:O$272,10,FALSE)</f>
        <v>6965</v>
      </c>
      <c r="K83" s="11">
        <f>VLOOKUP(A83,[2]Dados_EFPC!A$1:O$272,11,FALSE)</f>
        <v>2170</v>
      </c>
      <c r="L83" s="11">
        <f>VLOOKUP(A83,[2]Dados_EFPC!A$1:O$272,12,FALSE)</f>
        <v>971</v>
      </c>
      <c r="M83" s="12">
        <v>3</v>
      </c>
      <c r="N83" s="8">
        <v>29</v>
      </c>
      <c r="O83" s="16" t="str">
        <f>VLOOKUP(A83,[2]Dados_EFPC!A$1:O$272,15,FALSE)</f>
        <v>http://www.fundacaosanepar.com.br</v>
      </c>
    </row>
    <row r="84" spans="1:15" x14ac:dyDescent="0.25">
      <c r="A84" s="2" t="s">
        <v>138</v>
      </c>
      <c r="B84" s="2" t="s">
        <v>746</v>
      </c>
      <c r="C84" s="2" t="s">
        <v>408</v>
      </c>
      <c r="D84" s="3" t="s">
        <v>543</v>
      </c>
      <c r="E84" s="3" t="s">
        <v>544</v>
      </c>
      <c r="F84" s="18">
        <f>VLOOKUP(A84,[1]Planilha1!A$4:K$280,3,FALSE)</f>
        <v>2088455727.1400001</v>
      </c>
      <c r="G84" s="18">
        <f>VLOOKUP(A84,[1]Planilha1!N$4:U$280,8,FALSE)</f>
        <v>164483597.92000002</v>
      </c>
      <c r="H84" s="18">
        <f>VLOOKUP(A84,[1]Planilha1!N$4:Q$280,4,FALSE)</f>
        <v>21759876.510000002</v>
      </c>
      <c r="I84" s="18">
        <f>VLOOKUP(A84,[1]Planilha1!A$4:L$280,12,FALSE)</f>
        <v>19334851.09</v>
      </c>
      <c r="J84" s="11">
        <f>VLOOKUP(A84,[2]Dados_EFPC!A$1:O$272,10,FALSE)</f>
        <v>9117</v>
      </c>
      <c r="K84" s="11">
        <f>VLOOKUP(A84,[2]Dados_EFPC!A$1:O$272,11,FALSE)</f>
        <v>74</v>
      </c>
      <c r="L84" s="11">
        <f>VLOOKUP(A84,[2]Dados_EFPC!A$1:O$272,12,FALSE)</f>
        <v>16</v>
      </c>
      <c r="M84" s="12">
        <v>5</v>
      </c>
      <c r="N84" s="8">
        <v>48</v>
      </c>
      <c r="O84" s="16" t="str">
        <f>VLOOKUP(A84,[2]Dados_EFPC!A$1:O$272,15,FALSE)</f>
        <v>https://www.portalprev.com.br/unimed/unimed</v>
      </c>
    </row>
    <row r="85" spans="1:15" x14ac:dyDescent="0.25">
      <c r="A85" s="2" t="s">
        <v>197</v>
      </c>
      <c r="B85" s="2" t="s">
        <v>797</v>
      </c>
      <c r="C85" s="2" t="s">
        <v>469</v>
      </c>
      <c r="D85" s="3" t="s">
        <v>543</v>
      </c>
      <c r="E85" s="3" t="s">
        <v>544</v>
      </c>
      <c r="F85" s="18">
        <f>VLOOKUP(A85,[1]Planilha1!A$4:K$280,3,FALSE)</f>
        <v>2066551470.0799999</v>
      </c>
      <c r="G85" s="18">
        <f>VLOOKUP(A85,[1]Planilha1!N$4:U$280,8,FALSE)</f>
        <v>31157895.41</v>
      </c>
      <c r="H85" s="18">
        <f>VLOOKUP(A85,[1]Planilha1!N$4:Q$280,4,FALSE)</f>
        <v>36411037.309999995</v>
      </c>
      <c r="I85" s="18">
        <f>VLOOKUP(A85,[1]Planilha1!A$4:L$280,12,FALSE)</f>
        <v>2105180.9</v>
      </c>
      <c r="J85" s="11">
        <f>VLOOKUP(A85,[2]Dados_EFPC!A$1:O$272,10,FALSE)</f>
        <v>7217</v>
      </c>
      <c r="K85" s="11">
        <f>VLOOKUP(A85,[2]Dados_EFPC!A$1:O$272,11,FALSE)</f>
        <v>1400</v>
      </c>
      <c r="L85" s="11">
        <f>VLOOKUP(A85,[2]Dados_EFPC!A$1:O$272,12,FALSE)</f>
        <v>200</v>
      </c>
      <c r="M85" s="12">
        <v>3</v>
      </c>
      <c r="N85" s="8">
        <v>12</v>
      </c>
      <c r="O85" s="16" t="str">
        <f>VLOOKUP(A85,[2]Dados_EFPC!A$1:O$272,15,FALSE)</f>
        <v>http://www.previsiemens.com.br</v>
      </c>
    </row>
    <row r="86" spans="1:15" x14ac:dyDescent="0.25">
      <c r="A86" s="2" t="s">
        <v>79</v>
      </c>
      <c r="B86" s="2" t="s">
        <v>706</v>
      </c>
      <c r="C86" s="2" t="s">
        <v>348</v>
      </c>
      <c r="D86" s="3" t="s">
        <v>550</v>
      </c>
      <c r="E86" s="3" t="s">
        <v>549</v>
      </c>
      <c r="F86" s="18">
        <f>VLOOKUP(A86,[1]Planilha1!A$4:K$280,3,FALSE)</f>
        <v>2065781744.4100001</v>
      </c>
      <c r="G86" s="18">
        <f>VLOOKUP(A86,[1]Planilha1!N$4:U$280,8,FALSE)</f>
        <v>12401105.550000001</v>
      </c>
      <c r="H86" s="18">
        <f>VLOOKUP(A86,[1]Planilha1!N$4:Q$280,4,FALSE)</f>
        <v>38805315.600000001</v>
      </c>
      <c r="I86" s="18">
        <f>VLOOKUP(A86,[1]Planilha1!A$4:L$280,12,FALSE)</f>
        <v>447230.61</v>
      </c>
      <c r="J86" s="11">
        <f>VLOOKUP(A86,[2]Dados_EFPC!A$1:O$272,10,FALSE)</f>
        <v>11658</v>
      </c>
      <c r="K86" s="11">
        <f>VLOOKUP(A86,[2]Dados_EFPC!A$1:O$272,11,FALSE)</f>
        <v>360</v>
      </c>
      <c r="L86" s="11">
        <f>VLOOKUP(A86,[2]Dados_EFPC!A$1:O$272,12,FALSE)</f>
        <v>121</v>
      </c>
      <c r="M86" s="12">
        <v>3</v>
      </c>
      <c r="N86" s="8">
        <v>20</v>
      </c>
      <c r="O86" s="16" t="str">
        <f>VLOOKUP(A86,[2]Dados_EFPC!A$1:O$272,15,FALSE)</f>
        <v>http://www.fipecq.org.br</v>
      </c>
    </row>
    <row r="87" spans="1:15" x14ac:dyDescent="0.25">
      <c r="A87" s="2" t="s">
        <v>168</v>
      </c>
      <c r="B87" s="2" t="s">
        <v>771</v>
      </c>
      <c r="C87" s="2" t="s">
        <v>439</v>
      </c>
      <c r="D87" s="3" t="s">
        <v>547</v>
      </c>
      <c r="E87" s="3" t="s">
        <v>549</v>
      </c>
      <c r="F87" s="18">
        <f>VLOOKUP(A87,[1]Planilha1!A$4:K$280,3,FALSE)</f>
        <v>2022025841.5899999</v>
      </c>
      <c r="G87" s="18">
        <f>VLOOKUP(A87,[1]Planilha1!N$4:U$280,8,FALSE)</f>
        <v>40615387.049999997</v>
      </c>
      <c r="H87" s="18">
        <f>VLOOKUP(A87,[1]Planilha1!N$4:Q$280,4,FALSE)</f>
        <v>48679231.990000002</v>
      </c>
      <c r="I87" s="18">
        <f>VLOOKUP(A87,[1]Planilha1!A$4:L$280,12,FALSE)</f>
        <v>801994.73</v>
      </c>
      <c r="J87" s="11">
        <f>VLOOKUP(A87,[2]Dados_EFPC!A$1:O$272,10,FALSE)</f>
        <v>2898</v>
      </c>
      <c r="K87" s="11">
        <f>VLOOKUP(A87,[2]Dados_EFPC!A$1:O$272,11,FALSE)</f>
        <v>1463</v>
      </c>
      <c r="L87" s="11">
        <f>VLOOKUP(A87,[2]Dados_EFPC!A$1:O$272,12,FALSE)</f>
        <v>475</v>
      </c>
      <c r="M87" s="12">
        <v>2</v>
      </c>
      <c r="N87" s="8">
        <v>2</v>
      </c>
      <c r="O87" s="16" t="str">
        <f>VLOOKUP(A87,[2]Dados_EFPC!A$1:O$272,15,FALSE)</f>
        <v>http://www.prevdata.org.br</v>
      </c>
    </row>
    <row r="88" spans="1:15" x14ac:dyDescent="0.25">
      <c r="A88" s="2" t="s">
        <v>256</v>
      </c>
      <c r="B88" s="2" t="s">
        <v>576</v>
      </c>
      <c r="C88" s="2" t="s">
        <v>529</v>
      </c>
      <c r="D88" s="3" t="s">
        <v>562</v>
      </c>
      <c r="E88" s="3" t="s">
        <v>544</v>
      </c>
      <c r="F88" s="18">
        <f>VLOOKUP(A88,[1]Planilha1!A$4:K$280,3,FALSE)</f>
        <v>1999158596.51</v>
      </c>
      <c r="G88" s="18">
        <f>VLOOKUP(A88,[1]Planilha1!N$4:U$280,8,FALSE)</f>
        <v>62222291.380000003</v>
      </c>
      <c r="H88" s="18">
        <f>VLOOKUP(A88,[1]Planilha1!N$4:Q$280,4,FALSE)</f>
        <v>29755694.080000002</v>
      </c>
      <c r="I88" s="18">
        <f>VLOOKUP(A88,[1]Planilha1!A$4:L$280,12,FALSE)</f>
        <v>9188921.7699999996</v>
      </c>
      <c r="J88" s="11">
        <f>VLOOKUP(A88,[2]Dados_EFPC!A$1:O$272,10,FALSE)</f>
        <v>23724</v>
      </c>
      <c r="K88" s="11">
        <f>VLOOKUP(A88,[2]Dados_EFPC!A$1:O$272,11,FALSE)</f>
        <v>716</v>
      </c>
      <c r="L88" s="11">
        <f>VLOOKUP(A88,[2]Dados_EFPC!A$1:O$272,12,FALSE)</f>
        <v>77</v>
      </c>
      <c r="M88" s="10">
        <v>1</v>
      </c>
      <c r="N88" s="3">
        <v>19</v>
      </c>
      <c r="O88" s="3"/>
    </row>
    <row r="89" spans="1:15" x14ac:dyDescent="0.25">
      <c r="A89" s="2" t="s">
        <v>97</v>
      </c>
      <c r="B89" s="2" t="s">
        <v>722</v>
      </c>
      <c r="C89" s="2" t="s">
        <v>367</v>
      </c>
      <c r="D89" s="3" t="s">
        <v>543</v>
      </c>
      <c r="E89" s="3" t="s">
        <v>544</v>
      </c>
      <c r="F89" s="18">
        <f>VLOOKUP(A89,[1]Planilha1!A$4:K$280,3,FALSE)</f>
        <v>1996673468.8800001</v>
      </c>
      <c r="G89" s="18">
        <f>VLOOKUP(A89,[1]Planilha1!N$4:U$280,8,FALSE)</f>
        <v>40774875.340000004</v>
      </c>
      <c r="H89" s="18">
        <f>VLOOKUP(A89,[1]Planilha1!N$4:Q$280,4,FALSE)</f>
        <v>27794069.119999997</v>
      </c>
      <c r="I89" s="18">
        <f>VLOOKUP(A89,[1]Planilha1!A$4:L$280,12,FALSE)</f>
        <v>25365263.280000001</v>
      </c>
      <c r="J89" s="11">
        <f>VLOOKUP(A89,[2]Dados_EFPC!A$1:O$272,10,FALSE)</f>
        <v>17170</v>
      </c>
      <c r="K89" s="11">
        <f>VLOOKUP(A89,[2]Dados_EFPC!A$1:O$272,11,FALSE)</f>
        <v>810</v>
      </c>
      <c r="L89" s="11">
        <f>VLOOKUP(A89,[2]Dados_EFPC!A$1:O$272,12,FALSE)</f>
        <v>42</v>
      </c>
      <c r="M89" s="12">
        <v>2</v>
      </c>
      <c r="N89" s="8">
        <v>24</v>
      </c>
      <c r="O89" s="16" t="str">
        <f>VLOOKUP(A89,[2]Dados_EFPC!A$1:O$272,15,FALSE)</f>
        <v>http://www.funsejem.org.br</v>
      </c>
    </row>
    <row r="90" spans="1:15" x14ac:dyDescent="0.25">
      <c r="A90" s="2" t="s">
        <v>62</v>
      </c>
      <c r="B90" s="2" t="s">
        <v>689</v>
      </c>
      <c r="C90" s="2" t="s">
        <v>330</v>
      </c>
      <c r="D90" s="3" t="s">
        <v>543</v>
      </c>
      <c r="E90" s="3" t="s">
        <v>544</v>
      </c>
      <c r="F90" s="18">
        <f>VLOOKUP(A90,[1]Planilha1!A$4:K$280,3,FALSE)</f>
        <v>1935853047.0999999</v>
      </c>
      <c r="G90" s="18">
        <f>VLOOKUP(A90,[1]Planilha1!N$4:U$280,8,FALSE)</f>
        <v>39796176.260000005</v>
      </c>
      <c r="H90" s="18">
        <f>VLOOKUP(A90,[1]Planilha1!N$4:Q$280,4,FALSE)</f>
        <v>81674686.900000006</v>
      </c>
      <c r="I90" s="18">
        <f>VLOOKUP(A90,[1]Planilha1!A$4:L$280,12,FALSE)</f>
        <v>8363944.75</v>
      </c>
      <c r="J90" s="11">
        <f>VLOOKUP(A90,[2]Dados_EFPC!A$1:O$272,10,FALSE)</f>
        <v>10567</v>
      </c>
      <c r="K90" s="11">
        <f>VLOOKUP(A90,[2]Dados_EFPC!A$1:O$272,11,FALSE)</f>
        <v>2051</v>
      </c>
      <c r="L90" s="11">
        <f>VLOOKUP(A90,[2]Dados_EFPC!A$1:O$272,12,FALSE)</f>
        <v>943</v>
      </c>
      <c r="M90" s="12">
        <v>17</v>
      </c>
      <c r="N90" s="8">
        <v>33</v>
      </c>
      <c r="O90" s="16" t="str">
        <f>VLOOKUP(A90,[2]Dados_EFPC!A$1:O$272,15,FALSE)</f>
        <v>http://www.energisaprev.com.br/</v>
      </c>
    </row>
    <row r="91" spans="1:15" ht="30" x14ac:dyDescent="0.25">
      <c r="A91" s="2" t="s">
        <v>16</v>
      </c>
      <c r="B91" s="2" t="s">
        <v>577</v>
      </c>
      <c r="C91" s="2" t="s">
        <v>282</v>
      </c>
      <c r="D91" s="3" t="s">
        <v>543</v>
      </c>
      <c r="E91" s="3" t="s">
        <v>544</v>
      </c>
      <c r="F91" s="18">
        <f>VLOOKUP(A91,[1]Planilha1!A$4:K$280,3,FALSE)</f>
        <v>1920114378.95</v>
      </c>
      <c r="G91" s="18">
        <f>VLOOKUP(A91,[1]Planilha1!N$4:U$280,8,FALSE)</f>
        <v>42747252.119999997</v>
      </c>
      <c r="H91" s="18">
        <f>VLOOKUP(A91,[1]Planilha1!N$4:Q$280,4,FALSE)</f>
        <v>38928708.299999997</v>
      </c>
      <c r="I91" s="18">
        <f>VLOOKUP(A91,[1]Planilha1!A$4:L$280,12,FALSE)</f>
        <v>14269451.23</v>
      </c>
      <c r="J91" s="11">
        <f>VLOOKUP(A91,[2]Dados_EFPC!A$1:O$272,10,FALSE)</f>
        <v>4215</v>
      </c>
      <c r="K91" s="11">
        <f>VLOOKUP(A91,[2]Dados_EFPC!A$1:O$272,11,FALSE)</f>
        <v>543</v>
      </c>
      <c r="L91" s="11">
        <f>VLOOKUP(A91,[2]Dados_EFPC!A$1:O$272,12,FALSE)</f>
        <v>94</v>
      </c>
      <c r="M91" s="12">
        <v>1</v>
      </c>
      <c r="N91" s="8">
        <v>8</v>
      </c>
      <c r="O91" s="16" t="str">
        <f>VLOOKUP(A91,[2]Dados_EFPC!A$1:O$272,15,FALSE)</f>
        <v>WWW.BASF.COM/BR/PT/COMPANY/BASF-SOCIEDADE-DE-PREVIDENCIA-COMPLEMENTAR.HTML</v>
      </c>
    </row>
    <row r="92" spans="1:15" x14ac:dyDescent="0.25">
      <c r="A92" s="2" t="s">
        <v>74</v>
      </c>
      <c r="B92" s="2" t="s">
        <v>702</v>
      </c>
      <c r="C92" s="2" t="s">
        <v>343</v>
      </c>
      <c r="D92" s="3" t="s">
        <v>543</v>
      </c>
      <c r="E92" s="3" t="s">
        <v>544</v>
      </c>
      <c r="F92" s="18">
        <f>VLOOKUP(A92,[1]Planilha1!A$4:K$280,3,FALSE)</f>
        <v>1887893746.1600001</v>
      </c>
      <c r="G92" s="18">
        <f>VLOOKUP(A92,[1]Planilha1!N$4:U$280,8,FALSE)</f>
        <v>20258795.32</v>
      </c>
      <c r="H92" s="18">
        <f>VLOOKUP(A92,[1]Planilha1!N$4:Q$280,4,FALSE)</f>
        <v>55595235.400000006</v>
      </c>
      <c r="I92" s="18">
        <f>VLOOKUP(A92,[1]Planilha1!A$4:L$280,12,FALSE)</f>
        <v>4943812.75</v>
      </c>
      <c r="J92" s="11">
        <f>VLOOKUP(A92,[2]Dados_EFPC!A$1:O$272,10,FALSE)</f>
        <v>4291</v>
      </c>
      <c r="K92" s="11">
        <f>VLOOKUP(A92,[2]Dados_EFPC!A$1:O$272,11,FALSE)</f>
        <v>780</v>
      </c>
      <c r="L92" s="11">
        <f>VLOOKUP(A92,[2]Dados_EFPC!A$1:O$272,12,FALSE)</f>
        <v>198</v>
      </c>
      <c r="M92" s="12">
        <v>2</v>
      </c>
      <c r="N92" s="8">
        <v>3</v>
      </c>
      <c r="O92" s="16" t="str">
        <f>VLOOKUP(A92,[2]Dados_EFPC!A$1:O$272,15,FALSE)</f>
        <v>http://www.fascprev.com.br</v>
      </c>
    </row>
    <row r="93" spans="1:15" ht="15" customHeight="1" x14ac:dyDescent="0.25">
      <c r="A93" s="2" t="s">
        <v>803</v>
      </c>
      <c r="B93" s="2" t="s">
        <v>804</v>
      </c>
      <c r="C93" s="2" t="s">
        <v>477</v>
      </c>
      <c r="D93" s="3" t="s">
        <v>543</v>
      </c>
      <c r="E93" s="3" t="s">
        <v>544</v>
      </c>
      <c r="F93" s="18">
        <f>VLOOKUP(A93,[1]Planilha1!A$4:K$280,3,FALSE)</f>
        <v>1859876393.9100001</v>
      </c>
      <c r="G93" s="18">
        <f>VLOOKUP(A93,[1]Planilha1!N$4:U$280,8,FALSE)</f>
        <v>7329868.1500000004</v>
      </c>
      <c r="H93" s="18">
        <f>VLOOKUP(A93,[1]Planilha1!N$4:Q$280,4,FALSE)</f>
        <v>56427234.940000005</v>
      </c>
      <c r="I93" s="18">
        <f>VLOOKUP(A93,[1]Planilha1!A$4:L$280,12,FALSE)</f>
        <v>2380511.38</v>
      </c>
      <c r="J93" s="11"/>
      <c r="K93" s="11"/>
      <c r="L93" s="11"/>
      <c r="M93" s="12">
        <v>2</v>
      </c>
      <c r="N93" s="8">
        <v>8</v>
      </c>
      <c r="O93" s="16" t="s">
        <v>536</v>
      </c>
    </row>
    <row r="94" spans="1:15" x14ac:dyDescent="0.25">
      <c r="A94" s="2" t="s">
        <v>184</v>
      </c>
      <c r="B94" s="2" t="s">
        <v>578</v>
      </c>
      <c r="C94" s="2" t="s">
        <v>455</v>
      </c>
      <c r="D94" s="3" t="s">
        <v>543</v>
      </c>
      <c r="E94" s="3" t="s">
        <v>544</v>
      </c>
      <c r="F94" s="18">
        <f>VLOOKUP(A94,[1]Planilha1!A$4:K$280,3,FALSE)</f>
        <v>1848482579.8299999</v>
      </c>
      <c r="G94" s="18">
        <f>VLOOKUP(A94,[1]Planilha1!N$4:U$280,8,FALSE)</f>
        <v>14408723.609999999</v>
      </c>
      <c r="H94" s="18">
        <f>VLOOKUP(A94,[1]Planilha1!N$4:Q$280,4,FALSE)</f>
        <v>32187647.580000002</v>
      </c>
      <c r="I94" s="18">
        <f>VLOOKUP(A94,[1]Planilha1!A$4:L$280,12,FALSE)</f>
        <v>1250287.23</v>
      </c>
      <c r="J94" s="11">
        <f>VLOOKUP(A94,[2]Dados_EFPC!A$1:O$272,10,FALSE)</f>
        <v>2705</v>
      </c>
      <c r="K94" s="11">
        <f>VLOOKUP(A94,[2]Dados_EFPC!A$1:O$272,11,FALSE)</f>
        <v>703</v>
      </c>
      <c r="L94" s="11">
        <f>VLOOKUP(A94,[2]Dados_EFPC!A$1:O$272,12,FALSE)</f>
        <v>95</v>
      </c>
      <c r="M94" s="12">
        <v>3</v>
      </c>
      <c r="N94" s="8">
        <v>5</v>
      </c>
      <c r="O94" s="16" t="str">
        <f>VLOOKUP(A94,[2]Dados_EFPC!A$1:O$272,15,FALSE)</f>
        <v>WWW.PREVIERICSSON.COM.BR</v>
      </c>
    </row>
    <row r="95" spans="1:15" x14ac:dyDescent="0.25">
      <c r="A95" s="2" t="s">
        <v>185</v>
      </c>
      <c r="B95" s="2" t="s">
        <v>786</v>
      </c>
      <c r="C95" s="2" t="s">
        <v>456</v>
      </c>
      <c r="D95" s="3" t="s">
        <v>562</v>
      </c>
      <c r="E95" s="3" t="s">
        <v>544</v>
      </c>
      <c r="F95" s="18">
        <f>VLOOKUP(A95,[1]Planilha1!A$4:K$280,3,FALSE)</f>
        <v>1838455817.8399999</v>
      </c>
      <c r="G95" s="18">
        <f>VLOOKUP(A95,[1]Planilha1!N$4:U$280,8,FALSE)</f>
        <v>38986133</v>
      </c>
      <c r="H95" s="18">
        <f>VLOOKUP(A95,[1]Planilha1!N$4:Q$280,4,FALSE)</f>
        <v>46202718</v>
      </c>
      <c r="I95" s="18">
        <f>VLOOKUP(A95,[1]Planilha1!A$4:L$280,12,FALSE)</f>
        <v>6007572.5899999999</v>
      </c>
      <c r="J95" s="11">
        <f>VLOOKUP(A95,[2]Dados_EFPC!A$1:O$272,10,FALSE)</f>
        <v>2684</v>
      </c>
      <c r="K95" s="11">
        <f>VLOOKUP(A95,[2]Dados_EFPC!A$1:O$272,11,FALSE)</f>
        <v>874</v>
      </c>
      <c r="L95" s="11">
        <f>VLOOKUP(A95,[2]Dados_EFPC!A$1:O$272,12,FALSE)</f>
        <v>114</v>
      </c>
      <c r="M95" s="12">
        <v>2</v>
      </c>
      <c r="N95" s="8">
        <v>9</v>
      </c>
      <c r="O95" s="16" t="str">
        <f>VLOOKUP(A95,[2]Dados_EFPC!A$1:O$272,15,FALSE)</f>
        <v>http://www.previg.org.br</v>
      </c>
    </row>
    <row r="96" spans="1:15" x14ac:dyDescent="0.25">
      <c r="A96" s="2" t="s">
        <v>195</v>
      </c>
      <c r="B96" s="2" t="s">
        <v>796</v>
      </c>
      <c r="C96" s="2" t="s">
        <v>467</v>
      </c>
      <c r="D96" s="3" t="s">
        <v>562</v>
      </c>
      <c r="E96" s="3" t="s">
        <v>544</v>
      </c>
      <c r="F96" s="18">
        <f>VLOOKUP(A96,[1]Planilha1!A$4:K$280,3,FALSE)</f>
        <v>1829185853.3499999</v>
      </c>
      <c r="G96" s="18">
        <f>VLOOKUP(A96,[1]Planilha1!N$4:U$280,8,FALSE)</f>
        <v>41783264.719999999</v>
      </c>
      <c r="H96" s="18">
        <f>VLOOKUP(A96,[1]Planilha1!N$4:Q$280,4,FALSE)</f>
        <v>45196582.279999994</v>
      </c>
      <c r="I96" s="18">
        <f>VLOOKUP(A96,[1]Planilha1!A$4:L$280,12,FALSE)</f>
        <v>10216191.76</v>
      </c>
      <c r="J96" s="11">
        <f>VLOOKUP(A96,[2]Dados_EFPC!A$1:O$272,10,FALSE)</f>
        <v>18095</v>
      </c>
      <c r="K96" s="11">
        <f>VLOOKUP(A96,[2]Dados_EFPC!A$1:O$272,11,FALSE)</f>
        <v>1412</v>
      </c>
      <c r="L96" s="11">
        <f>VLOOKUP(A96,[2]Dados_EFPC!A$1:O$272,12,FALSE)</f>
        <v>206</v>
      </c>
      <c r="M96" s="12">
        <v>18</v>
      </c>
      <c r="N96" s="8">
        <v>48</v>
      </c>
      <c r="O96" s="16" t="str">
        <f>VLOOKUP(A96,[2]Dados_EFPC!A$1:O$272,15,FALSE)</f>
        <v>http://www.previsc.com.br</v>
      </c>
    </row>
    <row r="97" spans="1:15" x14ac:dyDescent="0.25">
      <c r="A97" s="2" t="s">
        <v>30</v>
      </c>
      <c r="B97" s="2" t="s">
        <v>661</v>
      </c>
      <c r="C97" s="2" t="s">
        <v>297</v>
      </c>
      <c r="D97" s="3" t="s">
        <v>543</v>
      </c>
      <c r="E97" s="3" t="s">
        <v>544</v>
      </c>
      <c r="F97" s="18">
        <f>VLOOKUP(A97,[1]Planilha1!A$4:K$280,3,FALSE)</f>
        <v>1770686629.1600001</v>
      </c>
      <c r="G97" s="18">
        <f>VLOOKUP(A97,[1]Planilha1!N$4:U$280,8,FALSE)</f>
        <v>45655149.469999999</v>
      </c>
      <c r="H97" s="18">
        <f>VLOOKUP(A97,[1]Planilha1!N$4:Q$280,4,FALSE)</f>
        <v>31684632.52</v>
      </c>
      <c r="I97" s="18">
        <f>VLOOKUP(A97,[1]Planilha1!A$4:L$280,12,FALSE)</f>
        <v>13845191.26</v>
      </c>
      <c r="J97" s="11">
        <f>VLOOKUP(A97,[2]Dados_EFPC!A$1:O$272,10,FALSE)</f>
        <v>6962</v>
      </c>
      <c r="K97" s="11">
        <f>VLOOKUP(A97,[2]Dados_EFPC!A$1:O$272,11,FALSE)</f>
        <v>360</v>
      </c>
      <c r="L97" s="11">
        <f>VLOOKUP(A97,[2]Dados_EFPC!A$1:O$272,12,FALSE)</f>
        <v>36</v>
      </c>
      <c r="M97" s="12">
        <v>3</v>
      </c>
      <c r="N97" s="8">
        <v>16</v>
      </c>
      <c r="O97" s="16" t="str">
        <f>VLOOKUP(A97,[2]Dados_EFPC!A$1:O$272,15,FALSE)</f>
        <v>http://www.cargillprev.com.br</v>
      </c>
    </row>
    <row r="98" spans="1:15" x14ac:dyDescent="0.25">
      <c r="A98" s="2" t="s">
        <v>237</v>
      </c>
      <c r="B98" s="2" t="s">
        <v>829</v>
      </c>
      <c r="C98" s="2" t="s">
        <v>510</v>
      </c>
      <c r="D98" s="3" t="s">
        <v>543</v>
      </c>
      <c r="E98" s="3" t="s">
        <v>544</v>
      </c>
      <c r="F98" s="18">
        <f>VLOOKUP(A98,[1]Planilha1!A$4:K$280,3,FALSE)</f>
        <v>1693441544.3599999</v>
      </c>
      <c r="G98" s="18">
        <f>VLOOKUP(A98,[1]Planilha1!N$4:U$280,8,FALSE)</f>
        <v>55285590.219999999</v>
      </c>
      <c r="H98" s="18">
        <f>VLOOKUP(A98,[1]Planilha1!N$4:Q$280,4,FALSE)</f>
        <v>17862584.07</v>
      </c>
      <c r="I98" s="18">
        <f>VLOOKUP(A98,[1]Planilha1!A$4:L$280,12,FALSE)</f>
        <v>17391825.859999999</v>
      </c>
      <c r="J98" s="11">
        <f>VLOOKUP(A98,[2]Dados_EFPC!A$1:O$272,10,FALSE)</f>
        <v>4262</v>
      </c>
      <c r="K98" s="11">
        <f>VLOOKUP(A98,[2]Dados_EFPC!A$1:O$272,11,FALSE)</f>
        <v>324</v>
      </c>
      <c r="L98" s="11">
        <f>VLOOKUP(A98,[2]Dados_EFPC!A$1:O$272,12,FALSE)</f>
        <v>42</v>
      </c>
      <c r="M98" s="12">
        <v>1</v>
      </c>
      <c r="N98" s="8">
        <v>3</v>
      </c>
      <c r="O98" s="16" t="str">
        <f>VLOOKUP(A98,[2]Dados_EFPC!A$1:O$272,15,FALSE)</f>
        <v>http://www.syngentaprevi.com.br</v>
      </c>
    </row>
    <row r="99" spans="1:15" x14ac:dyDescent="0.25">
      <c r="A99" s="2" t="s">
        <v>0</v>
      </c>
      <c r="B99" s="2" t="s">
        <v>627</v>
      </c>
      <c r="C99" s="2" t="s">
        <v>265</v>
      </c>
      <c r="D99" s="3" t="s">
        <v>548</v>
      </c>
      <c r="E99" s="3" t="s">
        <v>544</v>
      </c>
      <c r="F99" s="18">
        <f>VLOOKUP(A99,[1]Planilha1!A$4:K$280,3,FALSE)</f>
        <v>1667310619.8499999</v>
      </c>
      <c r="G99" s="18">
        <f>VLOOKUP(A99,[1]Planilha1!N$4:U$280,8,FALSE)</f>
        <v>13526689.199999999</v>
      </c>
      <c r="H99" s="18">
        <f>VLOOKUP(A99,[1]Planilha1!N$4:Q$280,4,FALSE)</f>
        <v>39961514.469999999</v>
      </c>
      <c r="I99" s="18">
        <f>VLOOKUP(A99,[1]Planilha1!A$4:L$280,12,FALSE)</f>
        <v>1270251.3</v>
      </c>
      <c r="J99" s="11">
        <f>VLOOKUP(A99,[2]Dados_EFPC!A$1:O$272,10,FALSE)</f>
        <v>4190</v>
      </c>
      <c r="K99" s="11">
        <f>VLOOKUP(A99,[2]Dados_EFPC!A$1:O$272,11,FALSE)</f>
        <v>1640</v>
      </c>
      <c r="L99" s="11">
        <f>VLOOKUP(A99,[2]Dados_EFPC!A$1:O$272,12,FALSE)</f>
        <v>273</v>
      </c>
      <c r="M99" s="12">
        <v>1</v>
      </c>
      <c r="N99" s="8">
        <v>2</v>
      </c>
      <c r="O99" s="16" t="str">
        <f>VLOOKUP(A99,[2]Dados_EFPC!A$1:O$272,15,FALSE)</f>
        <v>http://www.aceprev.com.br</v>
      </c>
    </row>
    <row r="100" spans="1:15" s="9" customFormat="1" x14ac:dyDescent="0.25">
      <c r="A100" s="2" t="s">
        <v>158</v>
      </c>
      <c r="B100" s="2" t="s">
        <v>762</v>
      </c>
      <c r="C100" s="2" t="s">
        <v>429</v>
      </c>
      <c r="D100" s="3" t="s">
        <v>547</v>
      </c>
      <c r="E100" s="3" t="s">
        <v>549</v>
      </c>
      <c r="F100" s="18">
        <f>VLOOKUP(A100,[1]Planilha1!A$4:K$280,3,FALSE)</f>
        <v>1655538653.3299999</v>
      </c>
      <c r="G100" s="18">
        <f>VLOOKUP(A100,[1]Planilha1!N$4:U$280,8,FALSE)</f>
        <v>63520941.109999999</v>
      </c>
      <c r="H100" s="18">
        <f>VLOOKUP(A100,[1]Planilha1!N$4:Q$280,4,FALSE)</f>
        <v>130993336.11</v>
      </c>
      <c r="I100" s="18">
        <f>VLOOKUP(A100,[1]Planilha1!A$4:L$280,12,FALSE)</f>
        <v>922025.91</v>
      </c>
      <c r="J100" s="11">
        <f>VLOOKUP(A100,[2]Dados_EFPC!A$1:O$272,10,FALSE)</f>
        <v>664</v>
      </c>
      <c r="K100" s="11">
        <f>VLOOKUP(A100,[2]Dados_EFPC!A$1:O$272,11,FALSE)</f>
        <v>4302</v>
      </c>
      <c r="L100" s="11">
        <f>VLOOKUP(A100,[2]Dados_EFPC!A$1:O$272,12,FALSE)</f>
        <v>3724</v>
      </c>
      <c r="M100" s="12">
        <v>6</v>
      </c>
      <c r="N100" s="8">
        <v>13</v>
      </c>
      <c r="O100" s="16" t="str">
        <f>VLOOKUP(A100,[2]Dados_EFPC!A$1:O$272,15,FALSE)</f>
        <v>http://www.portusinstituto.com.br</v>
      </c>
    </row>
    <row r="101" spans="1:15" x14ac:dyDescent="0.25">
      <c r="A101" s="2" t="s">
        <v>248</v>
      </c>
      <c r="B101" s="2" t="s">
        <v>839</v>
      </c>
      <c r="C101" s="2" t="s">
        <v>521</v>
      </c>
      <c r="D101" s="3" t="s">
        <v>543</v>
      </c>
      <c r="E101" s="3" t="s">
        <v>544</v>
      </c>
      <c r="F101" s="18">
        <f>VLOOKUP(A101,[1]Planilha1!A$4:K$280,3,FALSE)</f>
        <v>1654253449.97</v>
      </c>
      <c r="G101" s="18">
        <f>VLOOKUP(A101,[1]Planilha1!N$4:U$280,8,FALSE)</f>
        <v>15594812.420000002</v>
      </c>
      <c r="H101" s="18">
        <f>VLOOKUP(A101,[1]Planilha1!N$4:Q$280,4,FALSE)</f>
        <v>25424343.850000001</v>
      </c>
      <c r="I101" s="18">
        <f>VLOOKUP(A101,[1]Planilha1!A$4:L$280,12,FALSE)</f>
        <v>5031962.34</v>
      </c>
      <c r="J101" s="11">
        <f>VLOOKUP(A101,[2]Dados_EFPC!A$1:O$272,10,FALSE)</f>
        <v>2671</v>
      </c>
      <c r="K101" s="11">
        <f>VLOOKUP(A101,[2]Dados_EFPC!A$1:O$272,11,FALSE)</f>
        <v>475</v>
      </c>
      <c r="L101" s="11">
        <f>VLOOKUP(A101,[2]Dados_EFPC!A$1:O$272,12,FALSE)</f>
        <v>21</v>
      </c>
      <c r="M101" s="12">
        <v>3</v>
      </c>
      <c r="N101" s="8">
        <v>8</v>
      </c>
      <c r="O101" s="16" t="str">
        <f>VLOOKUP(A101,[2]Dados_EFPC!A$1:O$272,15,FALSE)</f>
        <v>http://www.hpprev.com.br</v>
      </c>
    </row>
    <row r="102" spans="1:15" x14ac:dyDescent="0.25">
      <c r="A102" s="2" t="s">
        <v>204</v>
      </c>
      <c r="B102" s="2" t="s">
        <v>802</v>
      </c>
      <c r="C102" s="2" t="s">
        <v>476</v>
      </c>
      <c r="D102" s="3" t="s">
        <v>543</v>
      </c>
      <c r="E102" s="3" t="s">
        <v>544</v>
      </c>
      <c r="F102" s="18">
        <f>VLOOKUP(A102,[1]Planilha1!A$4:K$280,3,FALSE)</f>
        <v>1634915701.9100001</v>
      </c>
      <c r="G102" s="18">
        <f>VLOOKUP(A102,[1]Planilha1!N$4:U$280,8,FALSE)</f>
        <v>17101450.449999999</v>
      </c>
      <c r="H102" s="18">
        <f>VLOOKUP(A102,[1]Planilha1!N$4:Q$280,4,FALSE)</f>
        <v>51926938.649999999</v>
      </c>
      <c r="I102" s="18">
        <f>VLOOKUP(A102,[1]Planilha1!A$4:L$280,12,FALSE)</f>
        <v>9373006.4800000004</v>
      </c>
      <c r="J102" s="11">
        <f>VLOOKUP(A102,[2]Dados_EFPC!A$1:O$272,10,FALSE)</f>
        <v>2049</v>
      </c>
      <c r="K102" s="11">
        <f>VLOOKUP(A102,[2]Dados_EFPC!A$1:O$272,11,FALSE)</f>
        <v>1060</v>
      </c>
      <c r="L102" s="11">
        <f>VLOOKUP(A102,[2]Dados_EFPC!A$1:O$272,12,FALSE)</f>
        <v>440</v>
      </c>
      <c r="M102" s="12">
        <v>3</v>
      </c>
      <c r="N102" s="8">
        <v>3</v>
      </c>
      <c r="O102" s="16" t="str">
        <f>VLOOKUP(A102,[2]Dados_EFPC!A$1:O$272,15,FALSE)</f>
        <v>http://www.prhosper.com.br</v>
      </c>
    </row>
    <row r="103" spans="1:15" x14ac:dyDescent="0.25">
      <c r="A103" s="2" t="s">
        <v>202</v>
      </c>
      <c r="B103" s="2" t="s">
        <v>579</v>
      </c>
      <c r="C103" s="2" t="s">
        <v>474</v>
      </c>
      <c r="D103" s="3" t="s">
        <v>547</v>
      </c>
      <c r="E103" s="3" t="s">
        <v>544</v>
      </c>
      <c r="F103" s="18">
        <f>VLOOKUP(A103,[1]Planilha1!A$4:K$280,3,FALSE)</f>
        <v>1605348308.25</v>
      </c>
      <c r="G103" s="18">
        <f>VLOOKUP(A103,[1]Planilha1!N$4:U$280,8,FALSE)</f>
        <v>16488124.940000001</v>
      </c>
      <c r="H103" s="18">
        <f>VLOOKUP(A103,[1]Planilha1!N$4:Q$280,4,FALSE)</f>
        <v>50226205.890000001</v>
      </c>
      <c r="I103" s="18">
        <f>VLOOKUP(A103,[1]Planilha1!A$4:L$280,12,FALSE)</f>
        <v>3038276.01</v>
      </c>
      <c r="J103" s="11">
        <f>VLOOKUP(A103,[2]Dados_EFPC!A$1:O$272,10,FALSE)</f>
        <v>3899</v>
      </c>
      <c r="K103" s="11">
        <f>VLOOKUP(A103,[2]Dados_EFPC!A$1:O$272,11,FALSE)</f>
        <v>830</v>
      </c>
      <c r="L103" s="11">
        <f>VLOOKUP(A103,[2]Dados_EFPC!A$1:O$272,12,FALSE)</f>
        <v>315</v>
      </c>
      <c r="M103" s="12">
        <v>2</v>
      </c>
      <c r="N103" s="8">
        <v>9</v>
      </c>
      <c r="O103" s="16" t="str">
        <f>VLOOKUP(A103,[2]Dados_EFPC!A$1:O$272,15,FALSE)</f>
        <v>WWW.PREVUNIAO.COM.BR</v>
      </c>
    </row>
    <row r="104" spans="1:15" x14ac:dyDescent="0.25">
      <c r="A104" s="2" t="s">
        <v>19</v>
      </c>
      <c r="B104" s="2" t="s">
        <v>647</v>
      </c>
      <c r="C104" s="2" t="s">
        <v>286</v>
      </c>
      <c r="D104" s="3" t="s">
        <v>547</v>
      </c>
      <c r="E104" s="3" t="s">
        <v>544</v>
      </c>
      <c r="F104" s="18">
        <f>VLOOKUP(A104,[1]Planilha1!A$4:K$280,3,FALSE)</f>
        <v>1561489702.5999999</v>
      </c>
      <c r="G104" s="18">
        <f>VLOOKUP(A104,[1]Planilha1!N$4:U$280,8,FALSE)</f>
        <v>10121931.710000001</v>
      </c>
      <c r="H104" s="18">
        <f>VLOOKUP(A104,[1]Planilha1!N$4:Q$280,4,FALSE)</f>
        <v>62558127.710000001</v>
      </c>
      <c r="I104" s="18">
        <f>VLOOKUP(A104,[1]Planilha1!A$4:L$280,12,FALSE)</f>
        <v>1041958.02</v>
      </c>
      <c r="J104" s="11">
        <f>VLOOKUP(A104,[2]Dados_EFPC!A$1:O$272,10,FALSE)</f>
        <v>1042</v>
      </c>
      <c r="K104" s="11">
        <f>VLOOKUP(A104,[2]Dados_EFPC!A$1:O$272,11,FALSE)</f>
        <v>1605</v>
      </c>
      <c r="L104" s="11">
        <f>VLOOKUP(A104,[2]Dados_EFPC!A$1:O$272,12,FALSE)</f>
        <v>830</v>
      </c>
      <c r="M104" s="12">
        <v>2</v>
      </c>
      <c r="N104" s="8">
        <v>3</v>
      </c>
      <c r="O104" s="16" t="str">
        <f>VLOOKUP(A104,[2]Dados_EFPC!A$1:O$272,15,FALSE)</f>
        <v>http://www.brasiletros.com.br</v>
      </c>
    </row>
    <row r="105" spans="1:15" x14ac:dyDescent="0.25">
      <c r="A105" s="2" t="s">
        <v>219</v>
      </c>
      <c r="B105" s="2" t="s">
        <v>580</v>
      </c>
      <c r="C105" s="2" t="s">
        <v>492</v>
      </c>
      <c r="D105" s="3" t="s">
        <v>543</v>
      </c>
      <c r="E105" s="3" t="s">
        <v>544</v>
      </c>
      <c r="F105" s="18">
        <f>VLOOKUP(A105,[1]Planilha1!A$4:K$280,3,FALSE)</f>
        <v>1557283298.05</v>
      </c>
      <c r="G105" s="18">
        <f>VLOOKUP(A105,[1]Planilha1!N$4:U$280,8,FALSE)</f>
        <v>37708949.75</v>
      </c>
      <c r="H105" s="18">
        <f>VLOOKUP(A105,[1]Planilha1!N$4:Q$280,4,FALSE)</f>
        <v>27865249.369999997</v>
      </c>
      <c r="I105" s="18">
        <f>VLOOKUP(A105,[1]Planilha1!A$4:L$280,12,FALSE)</f>
        <v>7641483.1900000004</v>
      </c>
      <c r="J105" s="11">
        <f>VLOOKUP(A105,[2]Dados_EFPC!A$1:O$272,10,FALSE)</f>
        <v>10468</v>
      </c>
      <c r="K105" s="11">
        <f>VLOOKUP(A105,[2]Dados_EFPC!A$1:O$272,11,FALSE)</f>
        <v>1053</v>
      </c>
      <c r="L105" s="11">
        <f>VLOOKUP(A105,[2]Dados_EFPC!A$1:O$272,12,FALSE)</f>
        <v>270</v>
      </c>
      <c r="M105" s="12">
        <v>1</v>
      </c>
      <c r="N105" s="8">
        <v>15</v>
      </c>
      <c r="O105" s="16" t="str">
        <f>VLOOKUP(A105,[2]Dados_EFPC!A$1:O$272,15,FALSE)</f>
        <v>WWW.SAOBERNARDO.ORG.BR</v>
      </c>
    </row>
    <row r="106" spans="1:15" x14ac:dyDescent="0.25">
      <c r="A106" s="2" t="s">
        <v>68</v>
      </c>
      <c r="B106" s="2" t="s">
        <v>695</v>
      </c>
      <c r="C106" s="2" t="s">
        <v>336</v>
      </c>
      <c r="D106" s="3" t="s">
        <v>558</v>
      </c>
      <c r="E106" s="3" t="s">
        <v>544</v>
      </c>
      <c r="F106" s="18">
        <f>VLOOKUP(A106,[1]Planilha1!A$4:K$280,3,FALSE)</f>
        <v>1556295589.4200001</v>
      </c>
      <c r="G106" s="18">
        <f>VLOOKUP(A106,[1]Planilha1!N$4:U$280,8,FALSE)</f>
        <v>9098725.4800000004</v>
      </c>
      <c r="H106" s="18">
        <f>VLOOKUP(A106,[1]Planilha1!N$4:Q$280,4,FALSE)</f>
        <v>57203709.439999998</v>
      </c>
      <c r="I106" s="18">
        <f>VLOOKUP(A106,[1]Planilha1!A$4:L$280,12,FALSE)</f>
        <v>3798856.27</v>
      </c>
      <c r="J106" s="11">
        <f>VLOOKUP(A106,[2]Dados_EFPC!A$1:O$272,10,FALSE)</f>
        <v>896</v>
      </c>
      <c r="K106" s="11">
        <f>VLOOKUP(A106,[2]Dados_EFPC!A$1:O$272,11,FALSE)</f>
        <v>1644</v>
      </c>
      <c r="L106" s="11">
        <f>VLOOKUP(A106,[2]Dados_EFPC!A$1:O$272,12,FALSE)</f>
        <v>780</v>
      </c>
      <c r="M106" s="12">
        <v>2</v>
      </c>
      <c r="N106" s="8">
        <v>2</v>
      </c>
      <c r="O106" s="16" t="str">
        <f>VLOOKUP(A106,[2]Dados_EFPC!A$1:O$272,15,FALSE)</f>
        <v>http://www.faelce.com.br</v>
      </c>
    </row>
    <row r="107" spans="1:15" x14ac:dyDescent="0.25">
      <c r="A107" s="2" t="s">
        <v>66</v>
      </c>
      <c r="B107" s="2" t="s">
        <v>693</v>
      </c>
      <c r="C107" s="2" t="s">
        <v>334</v>
      </c>
      <c r="D107" s="3" t="s">
        <v>550</v>
      </c>
      <c r="E107" s="3" t="s">
        <v>549</v>
      </c>
      <c r="F107" s="18">
        <f>VLOOKUP(A107,[1]Planilha1!A$4:K$280,3,FALSE)</f>
        <v>1540736793.8499999</v>
      </c>
      <c r="G107" s="18">
        <f>VLOOKUP(A107,[1]Planilha1!N$4:U$280,8,FALSE)</f>
        <v>6277142.8900000006</v>
      </c>
      <c r="H107" s="18">
        <f>VLOOKUP(A107,[1]Planilha1!N$4:Q$280,4,FALSE)</f>
        <v>80323620.510000005</v>
      </c>
      <c r="I107" s="18">
        <f>VLOOKUP(A107,[1]Planilha1!A$4:L$280,12,FALSE)</f>
        <v>49314770.789999999</v>
      </c>
      <c r="J107" s="11">
        <f>VLOOKUP(A107,[2]Dados_EFPC!A$1:O$272,10,FALSE)</f>
        <v>606</v>
      </c>
      <c r="K107" s="11">
        <f>VLOOKUP(A107,[2]Dados_EFPC!A$1:O$272,11,FALSE)</f>
        <v>1361</v>
      </c>
      <c r="L107" s="11">
        <f>VLOOKUP(A107,[2]Dados_EFPC!A$1:O$272,12,FALSE)</f>
        <v>436</v>
      </c>
      <c r="M107" s="12">
        <v>4</v>
      </c>
      <c r="N107" s="8">
        <v>2</v>
      </c>
      <c r="O107" s="16" t="str">
        <f>VLOOKUP(A107,[2]Dados_EFPC!A$1:O$272,15,FALSE)</f>
        <v>http://www.faceb.com.br</v>
      </c>
    </row>
    <row r="108" spans="1:15" x14ac:dyDescent="0.25">
      <c r="A108" s="2" t="s">
        <v>108</v>
      </c>
      <c r="B108" s="2" t="s">
        <v>730</v>
      </c>
      <c r="C108" s="2" t="s">
        <v>378</v>
      </c>
      <c r="D108" s="3" t="s">
        <v>550</v>
      </c>
      <c r="E108" s="3" t="s">
        <v>544</v>
      </c>
      <c r="F108" s="18">
        <f>VLOOKUP(A108,[1]Planilha1!A$4:K$280,3,FALSE)</f>
        <v>1522641638.8699999</v>
      </c>
      <c r="G108" s="18">
        <f>VLOOKUP(A108,[1]Planilha1!N$4:U$280,8,FALSE)</f>
        <v>44074719.93</v>
      </c>
      <c r="H108" s="18">
        <f>VLOOKUP(A108,[1]Planilha1!N$4:Q$280,4,FALSE)</f>
        <v>61131512.880000003</v>
      </c>
      <c r="I108" s="18">
        <f>VLOOKUP(A108,[1]Planilha1!A$4:L$280,12,FALSE)</f>
        <v>9060184.7699999996</v>
      </c>
      <c r="J108" s="11">
        <f>VLOOKUP(A108,[2]Dados_EFPC!A$1:O$272,10,FALSE)</f>
        <v>8593</v>
      </c>
      <c r="K108" s="11">
        <f>VLOOKUP(A108,[2]Dados_EFPC!A$1:O$272,11,FALSE)</f>
        <v>1553</v>
      </c>
      <c r="L108" s="11">
        <f>VLOOKUP(A108,[2]Dados_EFPC!A$1:O$272,12,FALSE)</f>
        <v>231</v>
      </c>
      <c r="M108" s="12">
        <v>3</v>
      </c>
      <c r="N108" s="8">
        <v>41</v>
      </c>
      <c r="O108" s="16" t="str">
        <f>VLOOKUP(A108,[2]Dados_EFPC!A$1:O$272,15,FALSE)</f>
        <v>http://www.iaja.org.br</v>
      </c>
    </row>
    <row r="109" spans="1:15" x14ac:dyDescent="0.25">
      <c r="A109" s="2" t="s">
        <v>216</v>
      </c>
      <c r="B109" s="2" t="s">
        <v>813</v>
      </c>
      <c r="C109" s="2" t="s">
        <v>489</v>
      </c>
      <c r="D109" s="3" t="s">
        <v>543</v>
      </c>
      <c r="E109" s="3" t="s">
        <v>544</v>
      </c>
      <c r="F109" s="18">
        <f>VLOOKUP(A109,[1]Planilha1!A$4:K$280,3,FALSE)</f>
        <v>1478550291.8</v>
      </c>
      <c r="G109" s="18">
        <f>VLOOKUP(A109,[1]Planilha1!N$4:U$280,8,FALSE)</f>
        <v>46012771.760000005</v>
      </c>
      <c r="H109" s="18">
        <f>VLOOKUP(A109,[1]Planilha1!N$4:Q$280,4,FALSE)</f>
        <v>29893359.719999999</v>
      </c>
      <c r="I109" s="18">
        <f>VLOOKUP(A109,[1]Planilha1!A$4:L$280,12,FALSE)</f>
        <v>1353764.22</v>
      </c>
      <c r="J109" s="11">
        <f>VLOOKUP(A109,[2]Dados_EFPC!A$1:O$272,10,FALSE)</f>
        <v>2286</v>
      </c>
      <c r="K109" s="11">
        <f>VLOOKUP(A109,[2]Dados_EFPC!A$1:O$272,11,FALSE)</f>
        <v>342</v>
      </c>
      <c r="L109" s="11">
        <f>VLOOKUP(A109,[2]Dados_EFPC!A$1:O$272,12,FALSE)</f>
        <v>31</v>
      </c>
      <c r="M109" s="12">
        <v>2</v>
      </c>
      <c r="N109" s="8">
        <v>12</v>
      </c>
      <c r="O109" s="16" t="str">
        <f>VLOOKUP(A109,[2]Dados_EFPC!A$1:O$272,15,FALSE)</f>
        <v>http://www.duprev.com.br</v>
      </c>
    </row>
    <row r="110" spans="1:15" x14ac:dyDescent="0.25">
      <c r="A110" s="2" t="s">
        <v>46</v>
      </c>
      <c r="B110" s="2" t="s">
        <v>676</v>
      </c>
      <c r="C110" s="2" t="s">
        <v>314</v>
      </c>
      <c r="D110" s="3" t="s">
        <v>547</v>
      </c>
      <c r="E110" s="3" t="s">
        <v>544</v>
      </c>
      <c r="F110" s="18">
        <f>VLOOKUP(A110,[1]Planilha1!A$4:K$280,3,FALSE)</f>
        <v>1454053395.74</v>
      </c>
      <c r="G110" s="18">
        <f>VLOOKUP(A110,[1]Planilha1!N$4:U$280,8,FALSE)</f>
        <v>8707613.4499999993</v>
      </c>
      <c r="H110" s="18">
        <f>VLOOKUP(A110,[1]Planilha1!N$4:Q$280,4,FALSE)</f>
        <v>37690329.289999999</v>
      </c>
      <c r="I110" s="18">
        <f>VLOOKUP(A110,[1]Planilha1!A$4:L$280,12,FALSE)</f>
        <v>240906</v>
      </c>
      <c r="J110" s="11">
        <f>VLOOKUP(A110,[2]Dados_EFPC!A$1:O$272,10,FALSE)</f>
        <v>1247</v>
      </c>
      <c r="K110" s="11">
        <f>VLOOKUP(A110,[2]Dados_EFPC!A$1:O$272,11,FALSE)</f>
        <v>481</v>
      </c>
      <c r="L110" s="11">
        <f>VLOOKUP(A110,[2]Dados_EFPC!A$1:O$272,12,FALSE)</f>
        <v>75</v>
      </c>
      <c r="M110" s="12">
        <v>2</v>
      </c>
      <c r="N110" s="8">
        <v>1</v>
      </c>
      <c r="O110" s="16" t="str">
        <f>VLOOKUP(A110,[2]Dados_EFPC!A$1:O$272,15,FALSE)</f>
        <v>http://www.portalprev.com.br/comshell</v>
      </c>
    </row>
    <row r="111" spans="1:15" x14ac:dyDescent="0.25">
      <c r="A111" s="2" t="s">
        <v>117</v>
      </c>
      <c r="B111" s="2" t="s">
        <v>737</v>
      </c>
      <c r="C111" s="2" t="s">
        <v>387</v>
      </c>
      <c r="D111" s="3" t="s">
        <v>545</v>
      </c>
      <c r="E111" s="3" t="s">
        <v>549</v>
      </c>
      <c r="F111" s="18">
        <f>VLOOKUP(A111,[1]Planilha1!A$4:K$280,3,FALSE)</f>
        <v>1435533691.7</v>
      </c>
      <c r="G111" s="18">
        <f>VLOOKUP(A111,[1]Planilha1!N$4:U$280,8,FALSE)</f>
        <v>17719854.629999999</v>
      </c>
      <c r="H111" s="18">
        <f>VLOOKUP(A111,[1]Planilha1!N$4:Q$280,4,FALSE)</f>
        <v>45333331.649999999</v>
      </c>
      <c r="I111" s="18">
        <f>VLOOKUP(A111,[1]Planilha1!A$4:L$280,12,FALSE)</f>
        <v>0</v>
      </c>
      <c r="J111" s="11">
        <f>VLOOKUP(A111,[2]Dados_EFPC!A$1:O$272,10,FALSE)</f>
        <v>422</v>
      </c>
      <c r="K111" s="11">
        <f>VLOOKUP(A111,[2]Dados_EFPC!A$1:O$272,11,FALSE)</f>
        <v>395</v>
      </c>
      <c r="L111" s="11">
        <f>VLOOKUP(A111,[2]Dados_EFPC!A$1:O$272,12,FALSE)</f>
        <v>117</v>
      </c>
      <c r="M111" s="12">
        <v>2</v>
      </c>
      <c r="N111" s="8">
        <v>2</v>
      </c>
      <c r="O111" s="16" t="str">
        <f>VLOOKUP(A111,[2]Dados_EFPC!A$1:O$272,15,FALSE)</f>
        <v>http://www.isbre.com.br</v>
      </c>
    </row>
    <row r="112" spans="1:15" x14ac:dyDescent="0.25">
      <c r="A112" s="2" t="s">
        <v>93</v>
      </c>
      <c r="B112" s="2" t="s">
        <v>581</v>
      </c>
      <c r="C112" s="2" t="s">
        <v>363</v>
      </c>
      <c r="D112" s="3" t="s">
        <v>550</v>
      </c>
      <c r="E112" s="3" t="s">
        <v>549</v>
      </c>
      <c r="F112" s="18">
        <f>VLOOKUP(A112,[1]Planilha1!A$4:K$280,3,FALSE)</f>
        <v>1411593886.52</v>
      </c>
      <c r="G112" s="18">
        <f>VLOOKUP(A112,[1]Planilha1!N$4:U$280,8,FALSE)</f>
        <v>34007727.519999996</v>
      </c>
      <c r="H112" s="18">
        <f>VLOOKUP(A112,[1]Planilha1!N$4:Q$280,4,FALSE)</f>
        <v>35555767.450000003</v>
      </c>
      <c r="I112" s="18">
        <f>VLOOKUP(A112,[1]Planilha1!A$4:L$280,12,FALSE)</f>
        <v>7147463.75</v>
      </c>
      <c r="J112" s="11">
        <f>VLOOKUP(A112,[2]Dados_EFPC!A$1:O$272,10,FALSE)</f>
        <v>2212</v>
      </c>
      <c r="K112" s="11">
        <f>VLOOKUP(A112,[2]Dados_EFPC!A$1:O$272,11,FALSE)</f>
        <v>1378</v>
      </c>
      <c r="L112" s="11">
        <f>VLOOKUP(A112,[2]Dados_EFPC!A$1:O$272,12,FALSE)</f>
        <v>506</v>
      </c>
      <c r="M112" s="12">
        <v>4</v>
      </c>
      <c r="N112" s="8">
        <v>3</v>
      </c>
      <c r="O112" s="16" t="str">
        <f>VLOOKUP(A112,[2]Dados_EFPC!A$1:O$272,15,FALSE)</f>
        <v>www.fundiagua.com.br</v>
      </c>
    </row>
    <row r="113" spans="1:15" x14ac:dyDescent="0.25">
      <c r="A113" s="2" t="s">
        <v>200</v>
      </c>
      <c r="B113" s="2" t="s">
        <v>799</v>
      </c>
      <c r="C113" s="2" t="s">
        <v>472</v>
      </c>
      <c r="D113" s="3" t="s">
        <v>582</v>
      </c>
      <c r="E113" s="3" t="s">
        <v>549</v>
      </c>
      <c r="F113" s="18">
        <f>VLOOKUP(A113,[1]Planilha1!A$4:K$280,3,FALSE)</f>
        <v>1347271111.97</v>
      </c>
      <c r="G113" s="18">
        <f>VLOOKUP(A113,[1]Planilha1!N$4:U$280,8,FALSE)</f>
        <v>25622309.969999999</v>
      </c>
      <c r="H113" s="18">
        <f>VLOOKUP(A113,[1]Planilha1!N$4:Q$280,4,FALSE)</f>
        <v>43387202.149999999</v>
      </c>
      <c r="I113" s="18">
        <f>VLOOKUP(A113,[1]Planilha1!A$4:L$280,12,FALSE)</f>
        <v>1440811.44</v>
      </c>
      <c r="J113" s="11">
        <f>VLOOKUP(A113,[2]Dados_EFPC!A$1:O$272,10,FALSE)</f>
        <v>3636</v>
      </c>
      <c r="K113" s="11">
        <f>VLOOKUP(A113,[2]Dados_EFPC!A$1:O$272,11,FALSE)</f>
        <v>1247</v>
      </c>
      <c r="L113" s="11">
        <f>VLOOKUP(A113,[2]Dados_EFPC!A$1:O$272,12,FALSE)</f>
        <v>616</v>
      </c>
      <c r="M113" s="12">
        <v>2</v>
      </c>
      <c r="N113" s="8">
        <v>1</v>
      </c>
      <c r="O113" s="16" t="str">
        <f>VLOOKUP(A113,[2]Dados_EFPC!A$1:O$272,15,FALSE)</f>
        <v>http://www.prevsan.org.br</v>
      </c>
    </row>
    <row r="114" spans="1:15" x14ac:dyDescent="0.25">
      <c r="A114" s="2" t="s">
        <v>174</v>
      </c>
      <c r="B114" s="2" t="s">
        <v>777</v>
      </c>
      <c r="C114" s="2" t="s">
        <v>445</v>
      </c>
      <c r="D114" s="3" t="s">
        <v>543</v>
      </c>
      <c r="E114" s="3" t="s">
        <v>544</v>
      </c>
      <c r="F114" s="18">
        <f>VLOOKUP(A114,[1]Planilha1!A$4:K$280,3,FALSE)</f>
        <v>1329529755.8499999</v>
      </c>
      <c r="G114" s="18">
        <f>VLOOKUP(A114,[1]Planilha1!N$4:U$280,8,FALSE)</f>
        <v>15258617.1</v>
      </c>
      <c r="H114" s="18">
        <f>VLOOKUP(A114,[1]Planilha1!N$4:Q$280,4,FALSE)</f>
        <v>32993085.879999999</v>
      </c>
      <c r="I114" s="18">
        <f>VLOOKUP(A114,[1]Planilha1!A$4:L$280,12,FALSE)</f>
        <v>6467731.7800000003</v>
      </c>
      <c r="J114" s="11">
        <f>VLOOKUP(A114,[2]Dados_EFPC!A$1:O$272,10,FALSE)</f>
        <v>2532</v>
      </c>
      <c r="K114" s="11">
        <f>VLOOKUP(A114,[2]Dados_EFPC!A$1:O$272,11,FALSE)</f>
        <v>517</v>
      </c>
      <c r="L114" s="11">
        <f>VLOOKUP(A114,[2]Dados_EFPC!A$1:O$272,12,FALSE)</f>
        <v>137</v>
      </c>
      <c r="M114" s="12">
        <v>2</v>
      </c>
      <c r="N114" s="8">
        <v>4</v>
      </c>
      <c r="O114" s="16" t="str">
        <f>VLOOKUP(A114,[2]Dados_EFPC!A$1:O$272,15,FALSE)</f>
        <v>https://www.previnovartis.com.br/</v>
      </c>
    </row>
    <row r="115" spans="1:15" x14ac:dyDescent="0.25">
      <c r="A115" s="2" t="s">
        <v>151</v>
      </c>
      <c r="B115" s="2" t="s">
        <v>755</v>
      </c>
      <c r="C115" s="2" t="s">
        <v>422</v>
      </c>
      <c r="D115" s="3" t="s">
        <v>543</v>
      </c>
      <c r="E115" s="3" t="s">
        <v>563</v>
      </c>
      <c r="F115" s="18">
        <f>VLOOKUP(A115,[1]Planilha1!A$4:K$280,3,FALSE)</f>
        <v>1328820685.3900001</v>
      </c>
      <c r="G115" s="18">
        <f>VLOOKUP(A115,[1]Planilha1!N$4:U$280,8,FALSE)</f>
        <v>45701341.030000001</v>
      </c>
      <c r="H115" s="18">
        <f>VLOOKUP(A115,[1]Planilha1!N$4:Q$280,4,FALSE)</f>
        <v>9000456.5399999991</v>
      </c>
      <c r="I115" s="18">
        <f>VLOOKUP(A115,[1]Planilha1!A$4:L$280,12,FALSE)</f>
        <v>35489009.740000002</v>
      </c>
      <c r="J115" s="11">
        <f>VLOOKUP(A115,[2]Dados_EFPC!A$1:O$272,10,FALSE)</f>
        <v>51917</v>
      </c>
      <c r="K115" s="11">
        <f>VLOOKUP(A115,[2]Dados_EFPC!A$1:O$272,11,FALSE)</f>
        <v>249</v>
      </c>
      <c r="L115" s="11">
        <f>VLOOKUP(A115,[2]Dados_EFPC!A$1:O$272,12,FALSE)</f>
        <v>257</v>
      </c>
      <c r="M115" s="12">
        <v>1</v>
      </c>
      <c r="N115" s="8">
        <v>18</v>
      </c>
      <c r="O115" s="16" t="str">
        <f>VLOOKUP(A115,[2]Dados_EFPC!A$1:O$272,15,FALSE)</f>
        <v>http://www.oabprev-sp.org.br</v>
      </c>
    </row>
    <row r="116" spans="1:15" x14ac:dyDescent="0.25">
      <c r="A116" s="2" t="s">
        <v>224</v>
      </c>
      <c r="B116" s="2" t="s">
        <v>583</v>
      </c>
      <c r="C116" s="2" t="s">
        <v>497</v>
      </c>
      <c r="D116" s="3" t="s">
        <v>550</v>
      </c>
      <c r="E116" s="3" t="s">
        <v>544</v>
      </c>
      <c r="F116" s="18">
        <f>VLOOKUP(A116,[1]Planilha1!A$4:K$280,3,FALSE)</f>
        <v>1277200566.52</v>
      </c>
      <c r="G116" s="18">
        <f>VLOOKUP(A116,[1]Planilha1!N$4:U$280,8,FALSE)</f>
        <v>59979480.719999999</v>
      </c>
      <c r="H116" s="18">
        <f>VLOOKUP(A116,[1]Planilha1!N$4:Q$280,4,FALSE)</f>
        <v>13466697.369999999</v>
      </c>
      <c r="I116" s="18">
        <f>VLOOKUP(A116,[1]Planilha1!A$4:L$280,12,FALSE)</f>
        <v>23214163.190000001</v>
      </c>
      <c r="J116" s="11">
        <f>VLOOKUP(A116,[2]Dados_EFPC!A$1:O$272,10,FALSE)</f>
        <v>9652</v>
      </c>
      <c r="K116" s="11">
        <f>VLOOKUP(A116,[2]Dados_EFPC!A$1:O$272,11,FALSE)</f>
        <v>386</v>
      </c>
      <c r="L116" s="11">
        <f>VLOOKUP(A116,[2]Dados_EFPC!A$1:O$272,12,FALSE)</f>
        <v>41</v>
      </c>
      <c r="M116" s="12">
        <v>3</v>
      </c>
      <c r="N116" s="8">
        <v>37</v>
      </c>
      <c r="O116" s="16" t="str">
        <f>VLOOKUP(A116,[2]Dados_EFPC!A$1:O$272,15,FALSE)</f>
        <v>WWW.SEBRAEPREVIDENCIA.COM.BR</v>
      </c>
    </row>
    <row r="117" spans="1:15" x14ac:dyDescent="0.25">
      <c r="A117" s="2" t="s">
        <v>45</v>
      </c>
      <c r="B117" s="2" t="s">
        <v>675</v>
      </c>
      <c r="C117" s="2" t="s">
        <v>313</v>
      </c>
      <c r="D117" s="3" t="s">
        <v>554</v>
      </c>
      <c r="E117" s="3" t="s">
        <v>549</v>
      </c>
      <c r="F117" s="18">
        <f>VLOOKUP(A117,[1]Planilha1!A$4:K$280,3,FALSE)</f>
        <v>1272702292.5999999</v>
      </c>
      <c r="G117" s="18">
        <f>VLOOKUP(A117,[1]Planilha1!N$4:U$280,8,FALSE)</f>
        <v>13666766.780000001</v>
      </c>
      <c r="H117" s="18">
        <f>VLOOKUP(A117,[1]Planilha1!N$4:Q$280,4,FALSE)</f>
        <v>32816872.149999999</v>
      </c>
      <c r="I117" s="18">
        <f>VLOOKUP(A117,[1]Planilha1!A$4:L$280,12,FALSE)</f>
        <v>224296.12</v>
      </c>
      <c r="J117" s="11">
        <f>VLOOKUP(A117,[2]Dados_EFPC!A$1:O$272,10,FALSE)</f>
        <v>2590</v>
      </c>
      <c r="K117" s="11">
        <f>VLOOKUP(A117,[2]Dados_EFPC!A$1:O$272,11,FALSE)</f>
        <v>1768</v>
      </c>
      <c r="L117" s="11">
        <f>VLOOKUP(A117,[2]Dados_EFPC!A$1:O$272,12,FALSE)</f>
        <v>875</v>
      </c>
      <c r="M117" s="12">
        <v>3</v>
      </c>
      <c r="N117" s="8">
        <v>1</v>
      </c>
      <c r="O117" s="16" t="str">
        <f>VLOOKUP(A117,[2]Dados_EFPC!A$1:O$272,15,FALSE)</f>
        <v>http://www.compesaprev.com.br</v>
      </c>
    </row>
    <row r="118" spans="1:15" x14ac:dyDescent="0.25">
      <c r="A118" s="2" t="s">
        <v>129</v>
      </c>
      <c r="B118" s="2" t="s">
        <v>742</v>
      </c>
      <c r="C118" s="2" t="s">
        <v>399</v>
      </c>
      <c r="D118" s="3" t="s">
        <v>543</v>
      </c>
      <c r="E118" s="3" t="s">
        <v>544</v>
      </c>
      <c r="F118" s="18">
        <f>VLOOKUP(A118,[1]Planilha1!A$4:K$280,3,FALSE)</f>
        <v>1222499928.47</v>
      </c>
      <c r="G118" s="18">
        <f>VLOOKUP(A118,[1]Planilha1!N$4:U$280,8,FALSE)</f>
        <v>19151929.690000001</v>
      </c>
      <c r="H118" s="18">
        <f>VLOOKUP(A118,[1]Planilha1!N$4:Q$280,4,FALSE)</f>
        <v>28607289.420000002</v>
      </c>
      <c r="I118" s="18">
        <f>VLOOKUP(A118,[1]Planilha1!A$4:L$280,12,FALSE)</f>
        <v>625048.86</v>
      </c>
      <c r="J118" s="11">
        <f>VLOOKUP(A118,[2]Dados_EFPC!A$1:O$272,10,FALSE)</f>
        <v>11029</v>
      </c>
      <c r="K118" s="11">
        <f>VLOOKUP(A118,[2]Dados_EFPC!A$1:O$272,11,FALSE)</f>
        <v>1350</v>
      </c>
      <c r="L118" s="11">
        <f>VLOOKUP(A118,[2]Dados_EFPC!A$1:O$272,12,FALSE)</f>
        <v>106</v>
      </c>
      <c r="M118" s="12">
        <v>1</v>
      </c>
      <c r="N118" s="8">
        <v>5</v>
      </c>
      <c r="O118" s="16" t="str">
        <f>VLOOKUP(A118,[2]Dados_EFPC!A$1:O$272,15,FALSE)</f>
        <v>http://www.mbprevidencia.com.br</v>
      </c>
    </row>
    <row r="119" spans="1:15" x14ac:dyDescent="0.25">
      <c r="A119" s="2" t="s">
        <v>53</v>
      </c>
      <c r="B119" s="2" t="s">
        <v>681</v>
      </c>
      <c r="C119" s="2" t="s">
        <v>321</v>
      </c>
      <c r="D119" s="3" t="s">
        <v>548</v>
      </c>
      <c r="E119" s="3" t="s">
        <v>549</v>
      </c>
      <c r="F119" s="18">
        <f>VLOOKUP(A119,[1]Planilha1!A$4:K$280,3,FALSE)</f>
        <v>1153269399.76</v>
      </c>
      <c r="G119" s="18">
        <f>VLOOKUP(A119,[1]Planilha1!N$4:U$280,8,FALSE)</f>
        <v>18539538.009999998</v>
      </c>
      <c r="H119" s="18">
        <f>VLOOKUP(A119,[1]Planilha1!N$4:Q$280,4,FALSE)</f>
        <v>51961763.82</v>
      </c>
      <c r="I119" s="18">
        <f>VLOOKUP(A119,[1]Planilha1!A$4:L$280,12,FALSE)</f>
        <v>12579.76</v>
      </c>
      <c r="J119" s="11">
        <f>VLOOKUP(A119,[2]Dados_EFPC!A$1:O$272,10,FALSE)</f>
        <v>370</v>
      </c>
      <c r="K119" s="11">
        <f>VLOOKUP(A119,[2]Dados_EFPC!A$1:O$272,11,FALSE)</f>
        <v>441</v>
      </c>
      <c r="L119" s="11">
        <f>VLOOKUP(A119,[2]Dados_EFPC!A$1:O$272,12,FALSE)</f>
        <v>133</v>
      </c>
      <c r="M119" s="12">
        <v>5</v>
      </c>
      <c r="N119" s="8">
        <v>4</v>
      </c>
      <c r="O119" s="16" t="str">
        <f>VLOOKUP(A119,[2]Dados_EFPC!A$1:O$272,15,FALSE)</f>
        <v>http://www.desban.org.br</v>
      </c>
    </row>
    <row r="120" spans="1:15" x14ac:dyDescent="0.25">
      <c r="A120" s="2" t="s">
        <v>115</v>
      </c>
      <c r="B120" s="2" t="s">
        <v>584</v>
      </c>
      <c r="C120" s="2" t="s">
        <v>385</v>
      </c>
      <c r="D120" s="3" t="s">
        <v>543</v>
      </c>
      <c r="E120" s="3" t="s">
        <v>544</v>
      </c>
      <c r="F120" s="18">
        <f>VLOOKUP(A120,[1]Planilha1!A$4:K$280,3,FALSE)</f>
        <v>1145251991.95</v>
      </c>
      <c r="G120" s="18">
        <f>VLOOKUP(A120,[1]Planilha1!N$4:U$280,8,FALSE)</f>
        <v>1037904.6799999999</v>
      </c>
      <c r="H120" s="18">
        <f>VLOOKUP(A120,[1]Planilha1!N$4:Q$280,4,FALSE)</f>
        <v>31903982.350000001</v>
      </c>
      <c r="I120" s="18">
        <f>VLOOKUP(A120,[1]Planilha1!A$4:L$280,12,FALSE)</f>
        <v>910367.24</v>
      </c>
      <c r="J120" s="11">
        <f>VLOOKUP(A120,[2]Dados_EFPC!A$1:O$272,10,FALSE)</f>
        <v>3820</v>
      </c>
      <c r="K120" s="11">
        <f>VLOOKUP(A120,[2]Dados_EFPC!A$1:O$272,11,FALSE)</f>
        <v>776</v>
      </c>
      <c r="L120" s="11">
        <f>VLOOKUP(A120,[2]Dados_EFPC!A$1:O$272,12,FALSE)</f>
        <v>52</v>
      </c>
      <c r="M120" s="12">
        <v>2</v>
      </c>
      <c r="N120" s="8">
        <v>8</v>
      </c>
      <c r="O120" s="16" t="str">
        <f>VLOOKUP(A120,[2]Dados_EFPC!A$1:O$272,15,FALSE)</f>
        <v>WWW.INOVARPREVIDENCIA.COM.BR</v>
      </c>
    </row>
    <row r="121" spans="1:15" x14ac:dyDescent="0.25">
      <c r="A121" s="2" t="s">
        <v>244</v>
      </c>
      <c r="B121" s="2" t="s">
        <v>834</v>
      </c>
      <c r="C121" s="2" t="s">
        <v>517</v>
      </c>
      <c r="D121" s="3" t="s">
        <v>543</v>
      </c>
      <c r="E121" s="3" t="s">
        <v>544</v>
      </c>
      <c r="F121" s="18">
        <f>VLOOKUP(A121,[1]Planilha1!A$4:K$280,3,FALSE)</f>
        <v>1138669472.71</v>
      </c>
      <c r="G121" s="18">
        <f>VLOOKUP(A121,[1]Planilha1!N$4:U$280,8,FALSE)</f>
        <v>34361103.280000001</v>
      </c>
      <c r="H121" s="18">
        <f>VLOOKUP(A121,[1]Planilha1!N$4:Q$280,4,FALSE)</f>
        <v>19871214.350000001</v>
      </c>
      <c r="I121" s="18">
        <f>VLOOKUP(A121,[1]Planilha1!A$4:L$280,12,FALSE)</f>
        <v>9552427.8300000001</v>
      </c>
      <c r="J121" s="11">
        <f>VLOOKUP(A121,[2]Dados_EFPC!A$1:O$272,10,FALSE)</f>
        <v>8325</v>
      </c>
      <c r="K121" s="11">
        <f>VLOOKUP(A121,[2]Dados_EFPC!A$1:O$272,11,FALSE)</f>
        <v>441</v>
      </c>
      <c r="L121" s="11">
        <f>VLOOKUP(A121,[2]Dados_EFPC!A$1:O$272,12,FALSE)</f>
        <v>16</v>
      </c>
      <c r="M121" s="12">
        <v>1</v>
      </c>
      <c r="N121" s="8">
        <v>24</v>
      </c>
      <c r="O121" s="16" t="str">
        <f>VLOOKUP(A121,[2]Dados_EFPC!A$1:O$272,15,FALSE)</f>
        <v>http://www.ultraprev.com.br</v>
      </c>
    </row>
    <row r="122" spans="1:15" x14ac:dyDescent="0.25">
      <c r="A122" s="2" t="s">
        <v>178</v>
      </c>
      <c r="B122" s="2" t="s">
        <v>780</v>
      </c>
      <c r="C122" s="2" t="s">
        <v>449</v>
      </c>
      <c r="D122" s="3" t="s">
        <v>543</v>
      </c>
      <c r="E122" s="3" t="s">
        <v>544</v>
      </c>
      <c r="F122" s="18">
        <f>VLOOKUP(A122,[1]Planilha1!A$4:K$280,3,FALSE)</f>
        <v>1137930566.45</v>
      </c>
      <c r="G122" s="18">
        <f>VLOOKUP(A122,[1]Planilha1!N$4:U$280,8,FALSE)</f>
        <v>12165037.43</v>
      </c>
      <c r="H122" s="18">
        <f>VLOOKUP(A122,[1]Planilha1!N$4:Q$280,4,FALSE)</f>
        <v>30917313.370000001</v>
      </c>
      <c r="I122" s="18">
        <f>VLOOKUP(A122,[1]Planilha1!A$4:L$280,12,FALSE)</f>
        <v>0</v>
      </c>
      <c r="J122" s="11">
        <f>VLOOKUP(A122,[2]Dados_EFPC!A$1:O$272,10,FALSE)</f>
        <v>5986</v>
      </c>
      <c r="K122" s="11">
        <f>VLOOKUP(A122,[2]Dados_EFPC!A$1:O$272,11,FALSE)</f>
        <v>1108</v>
      </c>
      <c r="L122" s="11">
        <f>VLOOKUP(A122,[2]Dados_EFPC!A$1:O$272,12,FALSE)</f>
        <v>116</v>
      </c>
      <c r="M122" s="12">
        <v>1</v>
      </c>
      <c r="N122" s="8">
        <v>9</v>
      </c>
      <c r="O122" s="16" t="str">
        <f>VLOOKUP(A122,[2]Dados_EFPC!A$1:O$272,15,FALSE)</f>
        <v>https://previ.bosch.com.br/</v>
      </c>
    </row>
    <row r="123" spans="1:15" x14ac:dyDescent="0.25">
      <c r="A123" s="2" t="s">
        <v>92</v>
      </c>
      <c r="B123" s="2" t="s">
        <v>718</v>
      </c>
      <c r="C123" s="2" t="s">
        <v>362</v>
      </c>
      <c r="D123" s="3" t="s">
        <v>548</v>
      </c>
      <c r="E123" s="3" t="s">
        <v>544</v>
      </c>
      <c r="F123" s="18">
        <f>VLOOKUP(A123,[1]Planilha1!A$4:K$280,3,FALSE)</f>
        <v>1134434025.25</v>
      </c>
      <c r="G123" s="18">
        <f>VLOOKUP(A123,[1]Planilha1!N$4:U$280,8,FALSE)</f>
        <v>25040704.369999997</v>
      </c>
      <c r="H123" s="18">
        <f>VLOOKUP(A123,[1]Planilha1!N$4:Q$280,4,FALSE)</f>
        <v>31614932.289999999</v>
      </c>
      <c r="I123" s="18">
        <f>VLOOKUP(A123,[1]Planilha1!A$4:L$280,12,FALSE)</f>
        <v>5230970.71</v>
      </c>
      <c r="J123" s="11">
        <f>VLOOKUP(A123,[2]Dados_EFPC!A$1:O$272,10,FALSE)</f>
        <v>5010</v>
      </c>
      <c r="K123" s="11">
        <f>VLOOKUP(A123,[2]Dados_EFPC!A$1:O$272,11,FALSE)</f>
        <v>550</v>
      </c>
      <c r="L123" s="11">
        <f>VLOOKUP(A123,[2]Dados_EFPC!A$1:O$272,12,FALSE)</f>
        <v>90</v>
      </c>
      <c r="M123" s="12">
        <v>2</v>
      </c>
      <c r="N123" s="8">
        <v>9</v>
      </c>
      <c r="O123" s="16" t="str">
        <f>VLOOKUP(A123,[2]Dados_EFPC!A$1:O$272,15,FALSE)</f>
        <v>http://www.fundambras.com.br</v>
      </c>
    </row>
    <row r="124" spans="1:15" x14ac:dyDescent="0.25">
      <c r="A124" s="2" t="s">
        <v>631</v>
      </c>
      <c r="B124" s="2" t="s">
        <v>632</v>
      </c>
      <c r="C124" s="2" t="s">
        <v>845</v>
      </c>
      <c r="D124" s="3" t="s">
        <v>548</v>
      </c>
      <c r="E124" s="3" t="s">
        <v>549</v>
      </c>
      <c r="F124" s="18">
        <f>VLOOKUP(A124,[1]Planilha1!A$4:K$280,3,FALSE)</f>
        <v>1127370550.75</v>
      </c>
      <c r="G124" s="18">
        <f>VLOOKUP(A124,[1]Planilha1!N$4:U$280,8,FALSE)</f>
        <v>2784830.95</v>
      </c>
      <c r="H124" s="18">
        <f>VLOOKUP(A124,[1]Planilha1!N$4:Q$280,4,FALSE)</f>
        <v>12982374.420000002</v>
      </c>
      <c r="I124" s="18">
        <f>VLOOKUP(A124,[1]Planilha1!A$4:L$280,12,FALSE)</f>
        <v>6641693.1699999999</v>
      </c>
      <c r="J124" s="11"/>
      <c r="K124" s="11"/>
      <c r="L124" s="11"/>
      <c r="M124" s="12">
        <v>4</v>
      </c>
      <c r="N124" s="8">
        <v>7</v>
      </c>
      <c r="O124" s="16" t="s">
        <v>536</v>
      </c>
    </row>
    <row r="125" spans="1:15" x14ac:dyDescent="0.25">
      <c r="A125" s="2" t="s">
        <v>220</v>
      </c>
      <c r="B125" s="2" t="s">
        <v>586</v>
      </c>
      <c r="C125" s="2" t="s">
        <v>493</v>
      </c>
      <c r="D125" s="3" t="s">
        <v>550</v>
      </c>
      <c r="E125" s="3" t="s">
        <v>549</v>
      </c>
      <c r="F125" s="18">
        <f>VLOOKUP(A125,[1]Planilha1!A$4:K$280,3,FALSE)</f>
        <v>1094340271.8900001</v>
      </c>
      <c r="G125" s="18">
        <f>VLOOKUP(A125,[1]Planilha1!N$4:U$280,8,FALSE)</f>
        <v>25684091.530000001</v>
      </c>
      <c r="H125" s="18">
        <f>VLOOKUP(A125,[1]Planilha1!N$4:Q$280,4,FALSE)</f>
        <v>31163645.850000001</v>
      </c>
      <c r="I125" s="18">
        <f>VLOOKUP(A125,[1]Planilha1!A$4:L$280,12,FALSE)</f>
        <v>2545247.9500000002</v>
      </c>
      <c r="J125" s="11">
        <f>VLOOKUP(A125,[2]Dados_EFPC!A$1:O$272,10,FALSE)</f>
        <v>1289</v>
      </c>
      <c r="K125" s="11">
        <f>VLOOKUP(A125,[2]Dados_EFPC!A$1:O$272,11,FALSE)</f>
        <v>622</v>
      </c>
      <c r="L125" s="11">
        <f>VLOOKUP(A125,[2]Dados_EFPC!A$1:O$272,12,FALSE)</f>
        <v>283</v>
      </c>
      <c r="M125" s="12">
        <v>3</v>
      </c>
      <c r="N125" s="8">
        <v>2</v>
      </c>
      <c r="O125" s="16" t="str">
        <f>VLOOKUP(A125,[2]Dados_EFPC!A$1:O$272,15,FALSE)</f>
        <v>www.franweb.com.br</v>
      </c>
    </row>
    <row r="126" spans="1:15" x14ac:dyDescent="0.25">
      <c r="A126" s="2" t="s">
        <v>156</v>
      </c>
      <c r="B126" s="2" t="s">
        <v>760</v>
      </c>
      <c r="C126" s="2" t="s">
        <v>427</v>
      </c>
      <c r="D126" s="3" t="s">
        <v>543</v>
      </c>
      <c r="E126" s="3" t="s">
        <v>544</v>
      </c>
      <c r="F126" s="18">
        <f>VLOOKUP(A126,[1]Planilha1!A$4:K$280,3,FALSE)</f>
        <v>1087908717.5999999</v>
      </c>
      <c r="G126" s="18">
        <f>VLOOKUP(A126,[1]Planilha1!N$4:U$280,8,FALSE)</f>
        <v>19437397.539999999</v>
      </c>
      <c r="H126" s="18">
        <f>VLOOKUP(A126,[1]Planilha1!N$4:Q$280,4,FALSE)</f>
        <v>19187883.489999998</v>
      </c>
      <c r="I126" s="18">
        <f>VLOOKUP(A126,[1]Planilha1!A$4:L$280,12,FALSE)</f>
        <v>1339084.3400000001</v>
      </c>
      <c r="J126" s="11">
        <f>VLOOKUP(A126,[2]Dados_EFPC!A$1:O$272,10,FALSE)</f>
        <v>4323</v>
      </c>
      <c r="K126" s="11">
        <f>VLOOKUP(A126,[2]Dados_EFPC!A$1:O$272,11,FALSE)</f>
        <v>576</v>
      </c>
      <c r="L126" s="11">
        <f>VLOOKUP(A126,[2]Dados_EFPC!A$1:O$272,12,FALSE)</f>
        <v>29</v>
      </c>
      <c r="M126" s="12">
        <v>1</v>
      </c>
      <c r="N126" s="8">
        <v>1</v>
      </c>
      <c r="O126" s="16" t="str">
        <f>VLOOKUP(A126,[2]Dados_EFPC!A$1:O$272,15,FALSE)</f>
        <v>http://www.portalprev.com.br/planejar</v>
      </c>
    </row>
    <row r="127" spans="1:15" x14ac:dyDescent="0.25">
      <c r="A127" s="2" t="s">
        <v>221</v>
      </c>
      <c r="B127" s="2" t="s">
        <v>585</v>
      </c>
      <c r="C127" s="2" t="s">
        <v>494</v>
      </c>
      <c r="D127" s="3" t="s">
        <v>547</v>
      </c>
      <c r="E127" s="3" t="s">
        <v>544</v>
      </c>
      <c r="F127" s="18">
        <f>VLOOKUP(A127,[1]Planilha1!A$4:K$280,3,FALSE)</f>
        <v>1087778868.73</v>
      </c>
      <c r="G127" s="18">
        <f>VLOOKUP(A127,[1]Planilha1!N$4:U$280,8,FALSE)</f>
        <v>3456120.83</v>
      </c>
      <c r="H127" s="18">
        <f>VLOOKUP(A127,[1]Planilha1!N$4:Q$280,4,FALSE)</f>
        <v>28139961.66</v>
      </c>
      <c r="I127" s="18">
        <f>VLOOKUP(A127,[1]Planilha1!A$4:L$280,12,FALSE)</f>
        <v>625835.28</v>
      </c>
      <c r="J127" s="11">
        <f>VLOOKUP(A127,[2]Dados_EFPC!A$1:O$272,10,FALSE)</f>
        <v>849</v>
      </c>
      <c r="K127" s="11">
        <f>VLOOKUP(A127,[2]Dados_EFPC!A$1:O$272,11,FALSE)</f>
        <v>713</v>
      </c>
      <c r="L127" s="11">
        <f>VLOOKUP(A127,[2]Dados_EFPC!A$1:O$272,12,FALSE)</f>
        <v>124</v>
      </c>
      <c r="M127" s="12">
        <v>1</v>
      </c>
      <c r="N127" s="8">
        <v>2</v>
      </c>
      <c r="O127" s="16" t="str">
        <f>VLOOKUP(A127,[2]Dados_EFPC!A$1:O$272,15,FALSE)</f>
        <v>WWW.SAORAFAELPREVIDENCIA.COM.BR</v>
      </c>
    </row>
    <row r="128" spans="1:15" x14ac:dyDescent="0.25">
      <c r="A128" s="2" t="s">
        <v>179</v>
      </c>
      <c r="B128" s="2" t="s">
        <v>781</v>
      </c>
      <c r="C128" s="2" t="s">
        <v>450</v>
      </c>
      <c r="D128" s="3" t="s">
        <v>543</v>
      </c>
      <c r="E128" s="3" t="s">
        <v>544</v>
      </c>
      <c r="F128" s="18">
        <f>VLOOKUP(A128,[1]Planilha1!A$4:K$280,3,FALSE)</f>
        <v>1070954228.3099999</v>
      </c>
      <c r="G128" s="18">
        <f>VLOOKUP(A128,[1]Planilha1!N$4:U$280,8,FALSE)</f>
        <v>2520909.75</v>
      </c>
      <c r="H128" s="18">
        <f>VLOOKUP(A128,[1]Planilha1!N$4:Q$280,4,FALSE)</f>
        <v>45013247.68</v>
      </c>
      <c r="I128" s="18">
        <f>VLOOKUP(A128,[1]Planilha1!A$4:L$280,12,FALSE)</f>
        <v>117655.51</v>
      </c>
      <c r="J128" s="11">
        <f>VLOOKUP(A128,[2]Dados_EFPC!A$1:O$272,10,FALSE)</f>
        <v>1576</v>
      </c>
      <c r="K128" s="11">
        <f>VLOOKUP(A128,[2]Dados_EFPC!A$1:O$272,11,FALSE)</f>
        <v>830</v>
      </c>
      <c r="L128" s="11">
        <f>VLOOKUP(A128,[2]Dados_EFPC!A$1:O$272,12,FALSE)</f>
        <v>184</v>
      </c>
      <c r="M128" s="12">
        <v>2</v>
      </c>
      <c r="N128" s="8">
        <v>4</v>
      </c>
      <c r="O128" s="16" t="str">
        <f>VLOOKUP(A128,[2]Dados_EFPC!A$1:O$272,15,FALSE)</f>
        <v>http://www.previcat.com.br</v>
      </c>
    </row>
    <row r="129" spans="1:15" x14ac:dyDescent="0.25">
      <c r="A129" s="2" t="s">
        <v>65</v>
      </c>
      <c r="B129" s="2" t="s">
        <v>692</v>
      </c>
      <c r="C129" s="2" t="s">
        <v>333</v>
      </c>
      <c r="D129" s="3" t="s">
        <v>568</v>
      </c>
      <c r="E129" s="3" t="s">
        <v>549</v>
      </c>
      <c r="F129" s="18">
        <f>VLOOKUP(A129,[1]Planilha1!A$4:K$280,3,FALSE)</f>
        <v>1060509471.4400001</v>
      </c>
      <c r="G129" s="18">
        <f>VLOOKUP(A129,[1]Planilha1!N$4:U$280,8,FALSE)</f>
        <v>27306415.25</v>
      </c>
      <c r="H129" s="18">
        <f>VLOOKUP(A129,[1]Planilha1!N$4:Q$280,4,FALSE)</f>
        <v>27045497.439999998</v>
      </c>
      <c r="I129" s="18">
        <f>VLOOKUP(A129,[1]Planilha1!A$4:L$280,12,FALSE)</f>
        <v>4867264.51</v>
      </c>
      <c r="J129" s="11">
        <f>VLOOKUP(A129,[2]Dados_EFPC!A$1:O$272,10,FALSE)</f>
        <v>3513</v>
      </c>
      <c r="K129" s="11">
        <f>VLOOKUP(A129,[2]Dados_EFPC!A$1:O$272,11,FALSE)</f>
        <v>920</v>
      </c>
      <c r="L129" s="11">
        <f>VLOOKUP(A129,[2]Dados_EFPC!A$1:O$272,12,FALSE)</f>
        <v>96</v>
      </c>
      <c r="M129" s="12">
        <v>2</v>
      </c>
      <c r="N129" s="8">
        <v>2</v>
      </c>
      <c r="O129" s="16" t="str">
        <f>VLOOKUP(A129,[2]Dados_EFPC!A$1:O$272,15,FALSE)</f>
        <v>http://www.fabasa.com.br</v>
      </c>
    </row>
    <row r="130" spans="1:15" x14ac:dyDescent="0.25">
      <c r="A130" s="2" t="s">
        <v>251</v>
      </c>
      <c r="B130" s="2" t="s">
        <v>840</v>
      </c>
      <c r="C130" s="2" t="s">
        <v>524</v>
      </c>
      <c r="D130" s="3" t="s">
        <v>546</v>
      </c>
      <c r="E130" s="3" t="s">
        <v>544</v>
      </c>
      <c r="F130" s="18">
        <f>VLOOKUP(A130,[1]Planilha1!A$4:K$280,3,FALSE)</f>
        <v>1042579301.12</v>
      </c>
      <c r="G130" s="18">
        <f>VLOOKUP(A130,[1]Planilha1!N$4:U$280,8,FALSE)</f>
        <v>18905449.399999999</v>
      </c>
      <c r="H130" s="18">
        <f>VLOOKUP(A130,[1]Planilha1!N$4:Q$280,4,FALSE)</f>
        <v>14693557.84</v>
      </c>
      <c r="I130" s="18">
        <f>VLOOKUP(A130,[1]Planilha1!A$4:L$280,12,FALSE)</f>
        <v>4087816.52</v>
      </c>
      <c r="J130" s="11">
        <f>VLOOKUP(A130,[2]Dados_EFPC!A$1:O$272,10,FALSE)</f>
        <v>6224</v>
      </c>
      <c r="K130" s="11">
        <f>VLOOKUP(A130,[2]Dados_EFPC!A$1:O$272,11,FALSE)</f>
        <v>368</v>
      </c>
      <c r="L130" s="11">
        <f>VLOOKUP(A130,[2]Dados_EFPC!A$1:O$272,12,FALSE)</f>
        <v>45</v>
      </c>
      <c r="M130" s="12">
        <v>1</v>
      </c>
      <c r="N130" s="8">
        <v>8</v>
      </c>
      <c r="O130" s="16" t="str">
        <f>VLOOKUP(A130,[2]Dados_EFPC!A$1:O$272,15,FALSE)</f>
        <v>https://www.vikingprev.com.br</v>
      </c>
    </row>
    <row r="131" spans="1:15" x14ac:dyDescent="0.25">
      <c r="A131" s="2" t="s">
        <v>226</v>
      </c>
      <c r="B131" s="2" t="s">
        <v>819</v>
      </c>
      <c r="C131" s="2" t="s">
        <v>499</v>
      </c>
      <c r="D131" s="3" t="s">
        <v>587</v>
      </c>
      <c r="E131" s="3" t="s">
        <v>549</v>
      </c>
      <c r="F131" s="18">
        <f>VLOOKUP(A131,[1]Planilha1!A$4:K$280,3,FALSE)</f>
        <v>1029514910.23</v>
      </c>
      <c r="G131" s="18">
        <f>VLOOKUP(A131,[1]Planilha1!N$4:U$280,8,FALSE)</f>
        <v>9890285.2599999998</v>
      </c>
      <c r="H131" s="18">
        <f>VLOOKUP(A131,[1]Planilha1!N$4:Q$280,4,FALSE)</f>
        <v>34482015.039999999</v>
      </c>
      <c r="I131" s="18">
        <f>VLOOKUP(A131,[1]Planilha1!A$4:L$280,12,FALSE)</f>
        <v>403109.02</v>
      </c>
      <c r="J131" s="11">
        <f>VLOOKUP(A131,[2]Dados_EFPC!A$1:O$272,10,FALSE)</f>
        <v>882</v>
      </c>
      <c r="K131" s="11">
        <f>VLOOKUP(A131,[2]Dados_EFPC!A$1:O$272,11,FALSE)</f>
        <v>797</v>
      </c>
      <c r="L131" s="11">
        <f>VLOOKUP(A131,[2]Dados_EFPC!A$1:O$272,12,FALSE)</f>
        <v>84</v>
      </c>
      <c r="M131" s="12">
        <v>2</v>
      </c>
      <c r="N131" s="8">
        <v>4</v>
      </c>
      <c r="O131" s="16" t="str">
        <f>VLOOKUP(A131,[2]Dados_EFPC!A$1:O$272,15,FALSE)</f>
        <v>http://www.banese.com.br/sergus</v>
      </c>
    </row>
    <row r="132" spans="1:15" x14ac:dyDescent="0.25">
      <c r="A132" s="2" t="s">
        <v>15</v>
      </c>
      <c r="B132" s="2" t="s">
        <v>644</v>
      </c>
      <c r="C132" s="2" t="s">
        <v>281</v>
      </c>
      <c r="D132" s="3" t="s">
        <v>568</v>
      </c>
      <c r="E132" s="3" t="s">
        <v>544</v>
      </c>
      <c r="F132" s="18">
        <f>VLOOKUP(A132,[1]Planilha1!A$4:K$280,3,FALSE)</f>
        <v>1008265223.22</v>
      </c>
      <c r="G132" s="18">
        <f>VLOOKUP(A132,[1]Planilha1!N$4:U$280,8,FALSE)</f>
        <v>3526647.52</v>
      </c>
      <c r="H132" s="18">
        <f>VLOOKUP(A132,[1]Planilha1!N$4:Q$280,4,FALSE)</f>
        <v>45798110.240000002</v>
      </c>
      <c r="I132" s="18">
        <f>VLOOKUP(A132,[1]Planilha1!A$4:L$280,12,FALSE)</f>
        <v>1343185.82</v>
      </c>
      <c r="J132" s="11">
        <f>VLOOKUP(A132,[2]Dados_EFPC!A$1:O$272,10,FALSE)</f>
        <v>194</v>
      </c>
      <c r="K132" s="11">
        <f>VLOOKUP(A132,[2]Dados_EFPC!A$1:O$272,11,FALSE)</f>
        <v>1257</v>
      </c>
      <c r="L132" s="11">
        <f>VLOOKUP(A132,[2]Dados_EFPC!A$1:O$272,12,FALSE)</f>
        <v>299</v>
      </c>
      <c r="M132" s="12">
        <v>2</v>
      </c>
      <c r="N132" s="8">
        <v>3</v>
      </c>
      <c r="O132" s="16" t="str">
        <f>VLOOKUP(A132,[2]Dados_EFPC!A$1:O$272,15,FALSE)</f>
        <v>http://www.bases.org.br</v>
      </c>
    </row>
    <row r="133" spans="1:15" x14ac:dyDescent="0.25">
      <c r="A133" s="2" t="s">
        <v>56</v>
      </c>
      <c r="B133" s="2" t="s">
        <v>684</v>
      </c>
      <c r="C133" s="2" t="s">
        <v>324</v>
      </c>
      <c r="D133" s="3" t="s">
        <v>568</v>
      </c>
      <c r="E133" s="3" t="s">
        <v>544</v>
      </c>
      <c r="F133" s="18">
        <f>VLOOKUP(A133,[1]Planilha1!A$4:K$280,3,FALSE)</f>
        <v>974052818.20000005</v>
      </c>
      <c r="G133" s="18">
        <f>VLOOKUP(A133,[1]Planilha1!N$4:U$280,8,FALSE)</f>
        <v>247663.28000000003</v>
      </c>
      <c r="H133" s="18">
        <f>VLOOKUP(A133,[1]Planilha1!N$4:Q$280,4,FALSE)</f>
        <v>42034849.829999998</v>
      </c>
      <c r="I133" s="18">
        <f>VLOOKUP(A133,[1]Planilha1!A$4:L$280,12,FALSE)</f>
        <v>64176.480000000003</v>
      </c>
      <c r="J133" s="11">
        <f>VLOOKUP(A133,[2]Dados_EFPC!A$1:O$272,10,FALSE)</f>
        <v>51</v>
      </c>
      <c r="K133" s="11">
        <f>VLOOKUP(A133,[2]Dados_EFPC!A$1:O$272,11,FALSE)</f>
        <v>409</v>
      </c>
      <c r="L133" s="11">
        <f>VLOOKUP(A133,[2]Dados_EFPC!A$1:O$272,12,FALSE)</f>
        <v>280</v>
      </c>
      <c r="M133" s="12">
        <v>2</v>
      </c>
      <c r="N133" s="8">
        <v>15</v>
      </c>
      <c r="O133" s="16" t="str">
        <f>VLOOKUP(A133,[2]Dados_EFPC!A$1:O$272,15,FALSE)</f>
        <v>http://www.fundacaoecos.org.br</v>
      </c>
    </row>
    <row r="134" spans="1:15" x14ac:dyDescent="0.25">
      <c r="A134" s="2" t="s">
        <v>170</v>
      </c>
      <c r="B134" s="2" t="s">
        <v>773</v>
      </c>
      <c r="C134" s="2" t="s">
        <v>441</v>
      </c>
      <c r="D134" s="3" t="s">
        <v>543</v>
      </c>
      <c r="E134" s="3" t="s">
        <v>544</v>
      </c>
      <c r="F134" s="18">
        <f>VLOOKUP(A134,[1]Planilha1!A$4:K$280,3,FALSE)</f>
        <v>970260607.37</v>
      </c>
      <c r="G134" s="18">
        <f>VLOOKUP(A134,[1]Planilha1!N$4:U$280,8,FALSE)</f>
        <v>0</v>
      </c>
      <c r="H134" s="18">
        <f>VLOOKUP(A134,[1]Planilha1!N$4:Q$280,4,FALSE)</f>
        <v>32207436.039999999</v>
      </c>
      <c r="I134" s="18">
        <f>VLOOKUP(A134,[1]Planilha1!A$4:L$280,12,FALSE)</f>
        <v>0</v>
      </c>
      <c r="J134" s="11">
        <f>VLOOKUP(A134,[2]Dados_EFPC!A$1:O$272,10,FALSE)</f>
        <v>1121</v>
      </c>
      <c r="K134" s="11">
        <f>VLOOKUP(A134,[2]Dados_EFPC!A$1:O$272,11,FALSE)</f>
        <v>675</v>
      </c>
      <c r="L134" s="11">
        <f>VLOOKUP(A134,[2]Dados_EFPC!A$1:O$272,12,FALSE)</f>
        <v>124</v>
      </c>
      <c r="M134" s="12">
        <v>1</v>
      </c>
      <c r="N134" s="8">
        <v>3</v>
      </c>
      <c r="O134" s="16" t="str">
        <f>VLOOKUP(A134,[2]Dados_EFPC!A$1:O$272,15,FALSE)</f>
        <v>http://www.preveme.com.br</v>
      </c>
    </row>
    <row r="135" spans="1:15" x14ac:dyDescent="0.25">
      <c r="A135" s="2" t="s">
        <v>49</v>
      </c>
      <c r="B135" s="2" t="s">
        <v>588</v>
      </c>
      <c r="C135" s="2" t="s">
        <v>317</v>
      </c>
      <c r="D135" s="3" t="s">
        <v>543</v>
      </c>
      <c r="E135" s="3" t="s">
        <v>544</v>
      </c>
      <c r="F135" s="18">
        <f>VLOOKUP(A135,[1]Planilha1!A$4:K$280,3,FALSE)</f>
        <v>938860598.10000002</v>
      </c>
      <c r="G135" s="18">
        <f>VLOOKUP(A135,[1]Planilha1!N$4:U$280,8,FALSE)</f>
        <v>6980360.4900000002</v>
      </c>
      <c r="H135" s="18">
        <f>VLOOKUP(A135,[1]Planilha1!N$4:Q$280,4,FALSE)</f>
        <v>21488520.900000002</v>
      </c>
      <c r="I135" s="18">
        <f>VLOOKUP(A135,[1]Planilha1!A$4:L$280,12,FALSE)</f>
        <v>696131.49</v>
      </c>
      <c r="J135" s="11">
        <f>VLOOKUP(A135,[2]Dados_EFPC!A$1:O$272,10,FALSE)</f>
        <v>10548</v>
      </c>
      <c r="K135" s="11">
        <f>VLOOKUP(A135,[2]Dados_EFPC!A$1:O$272,11,FALSE)</f>
        <v>194</v>
      </c>
      <c r="L135" s="11">
        <f>VLOOKUP(A135,[2]Dados_EFPC!A$1:O$272,12,FALSE)</f>
        <v>18</v>
      </c>
      <c r="M135" s="12">
        <v>2</v>
      </c>
      <c r="N135" s="8">
        <v>6</v>
      </c>
      <c r="O135" s="16" t="str">
        <f>VLOOKUP(A135,[2]Dados_EFPC!A$1:O$272,15,FALSE)</f>
        <v>WWW.CYAMPREV.COM.BR</v>
      </c>
    </row>
    <row r="136" spans="1:15" x14ac:dyDescent="0.25">
      <c r="A136" s="2" t="s">
        <v>157</v>
      </c>
      <c r="B136" s="2" t="s">
        <v>761</v>
      </c>
      <c r="C136" s="2" t="s">
        <v>428</v>
      </c>
      <c r="D136" s="3" t="s">
        <v>543</v>
      </c>
      <c r="E136" s="3" t="s">
        <v>544</v>
      </c>
      <c r="F136" s="18">
        <f>VLOOKUP(A136,[1]Planilha1!A$4:K$280,3,FALSE)</f>
        <v>893210809.58000004</v>
      </c>
      <c r="G136" s="18">
        <f>VLOOKUP(A136,[1]Planilha1!N$4:U$280,8,FALSE)</f>
        <v>32598501.34</v>
      </c>
      <c r="H136" s="18">
        <f>VLOOKUP(A136,[1]Planilha1!N$4:Q$280,4,FALSE)</f>
        <v>9649996.1600000001</v>
      </c>
      <c r="I136" s="18">
        <f>VLOOKUP(A136,[1]Planilha1!A$4:L$280,12,FALSE)</f>
        <v>6666578.9500000002</v>
      </c>
      <c r="J136" s="11">
        <f>VLOOKUP(A136,[2]Dados_EFPC!A$1:O$272,10,FALSE)</f>
        <v>9250</v>
      </c>
      <c r="K136" s="11">
        <f>VLOOKUP(A136,[2]Dados_EFPC!A$1:O$272,11,FALSE)</f>
        <v>236</v>
      </c>
      <c r="L136" s="11">
        <f>VLOOKUP(A136,[2]Dados_EFPC!A$1:O$272,12,FALSE)</f>
        <v>0</v>
      </c>
      <c r="M136" s="12">
        <v>2</v>
      </c>
      <c r="N136" s="8">
        <v>20</v>
      </c>
      <c r="O136" s="16" t="str">
        <f>VLOOKUP(A136,[2]Dados_EFPC!A$1:O$272,15,FALSE)</f>
        <v>http://www.portoprev.org.br</v>
      </c>
    </row>
    <row r="137" spans="1:15" x14ac:dyDescent="0.25">
      <c r="A137" s="2" t="s">
        <v>181</v>
      </c>
      <c r="B137" s="2" t="s">
        <v>783</v>
      </c>
      <c r="C137" s="2" t="s">
        <v>452</v>
      </c>
      <c r="D137" s="3" t="s">
        <v>547</v>
      </c>
      <c r="E137" s="3" t="s">
        <v>544</v>
      </c>
      <c r="F137" s="18">
        <f>VLOOKUP(A137,[1]Planilha1!A$4:K$280,3,FALSE)</f>
        <v>889723851.78999996</v>
      </c>
      <c r="G137" s="18">
        <f>VLOOKUP(A137,[1]Planilha1!N$4:U$280,8,FALSE)</f>
        <v>15588186.689999999</v>
      </c>
      <c r="H137" s="18">
        <f>VLOOKUP(A137,[1]Planilha1!N$4:Q$280,4,FALSE)</f>
        <v>16564281.82</v>
      </c>
      <c r="I137" s="18">
        <f>VLOOKUP(A137,[1]Planilha1!A$4:L$280,12,FALSE)</f>
        <v>6315651.29</v>
      </c>
      <c r="J137" s="11">
        <f>VLOOKUP(A137,[2]Dados_EFPC!A$1:O$272,10,FALSE)</f>
        <v>1010</v>
      </c>
      <c r="K137" s="11">
        <f>VLOOKUP(A137,[2]Dados_EFPC!A$1:O$272,11,FALSE)</f>
        <v>212</v>
      </c>
      <c r="L137" s="11">
        <f>VLOOKUP(A137,[2]Dados_EFPC!A$1:O$272,12,FALSE)</f>
        <v>31</v>
      </c>
      <c r="M137" s="12">
        <v>3</v>
      </c>
      <c r="N137" s="8">
        <v>4</v>
      </c>
      <c r="O137" s="16" t="str">
        <f>VLOOKUP(A137,[2]Dados_EFPC!A$1:O$272,15,FALSE)</f>
        <v>http://www.previcoke.net</v>
      </c>
    </row>
    <row r="138" spans="1:15" x14ac:dyDescent="0.25">
      <c r="A138" s="2" t="s">
        <v>125</v>
      </c>
      <c r="B138" s="2" t="s">
        <v>589</v>
      </c>
      <c r="C138" s="2" t="s">
        <v>395</v>
      </c>
      <c r="D138" s="3" t="s">
        <v>543</v>
      </c>
      <c r="E138" s="3" t="s">
        <v>544</v>
      </c>
      <c r="F138" s="18">
        <f>VLOOKUP(A138,[1]Planilha1!A$4:K$280,3,FALSE)</f>
        <v>886300683.99000001</v>
      </c>
      <c r="G138" s="18">
        <f>VLOOKUP(A138,[1]Planilha1!N$4:U$280,8,FALSE)</f>
        <v>16807907.050000001</v>
      </c>
      <c r="H138" s="18">
        <f>VLOOKUP(A138,[1]Planilha1!N$4:Q$280,4,FALSE)</f>
        <v>8992362.4199999999</v>
      </c>
      <c r="I138" s="18">
        <f>VLOOKUP(A138,[1]Planilha1!A$4:L$280,12,FALSE)</f>
        <v>555927.05000000005</v>
      </c>
      <c r="J138" s="11">
        <f>VLOOKUP(A138,[2]Dados_EFPC!A$1:O$272,10,FALSE)</f>
        <v>1150</v>
      </c>
      <c r="K138" s="11">
        <f>VLOOKUP(A138,[2]Dados_EFPC!A$1:O$272,11,FALSE)</f>
        <v>183</v>
      </c>
      <c r="L138" s="11">
        <f>VLOOKUP(A138,[2]Dados_EFPC!A$1:O$272,12,FALSE)</f>
        <v>11</v>
      </c>
      <c r="M138" s="12">
        <v>4</v>
      </c>
      <c r="N138" s="8">
        <v>4</v>
      </c>
      <c r="O138" s="16" t="str">
        <f>VLOOKUP(A138,[2]Dados_EFPC!A$1:O$272,15,FALSE)</f>
        <v>WWW.MAISVIDAPREV.ORG.BR</v>
      </c>
    </row>
    <row r="139" spans="1:15" x14ac:dyDescent="0.25">
      <c r="A139" s="2" t="s">
        <v>76</v>
      </c>
      <c r="B139" s="2" t="s">
        <v>703</v>
      </c>
      <c r="C139" s="2" t="s">
        <v>345</v>
      </c>
      <c r="D139" s="3" t="s">
        <v>547</v>
      </c>
      <c r="E139" s="3" t="s">
        <v>544</v>
      </c>
      <c r="F139" s="18">
        <f>VLOOKUP(A139,[1]Planilha1!A$4:K$280,3,FALSE)</f>
        <v>835967756.19000006</v>
      </c>
      <c r="G139" s="18">
        <f>VLOOKUP(A139,[1]Planilha1!N$4:U$280,8,FALSE)</f>
        <v>17960216.109999999</v>
      </c>
      <c r="H139" s="18">
        <f>VLOOKUP(A139,[1]Planilha1!N$4:Q$280,4,FALSE)</f>
        <v>8298402.0599999996</v>
      </c>
      <c r="I139" s="18">
        <f>VLOOKUP(A139,[1]Planilha1!A$4:L$280,12,FALSE)</f>
        <v>12787876.390000001</v>
      </c>
      <c r="J139" s="11">
        <f>VLOOKUP(A139,[2]Dados_EFPC!A$1:O$272,10,FALSE)</f>
        <v>2399</v>
      </c>
      <c r="K139" s="11">
        <f>VLOOKUP(A139,[2]Dados_EFPC!A$1:O$272,11,FALSE)</f>
        <v>166</v>
      </c>
      <c r="L139" s="11">
        <f>VLOOKUP(A139,[2]Dados_EFPC!A$1:O$272,12,FALSE)</f>
        <v>12</v>
      </c>
      <c r="M139" s="12">
        <v>1</v>
      </c>
      <c r="N139" s="8">
        <v>1</v>
      </c>
      <c r="O139" s="16" t="str">
        <f>VLOOKUP(A139,[2]Dados_EFPC!A$1:O$272,15,FALSE)</f>
        <v>https://www.portalprev.com.br/FGVPrevi/FGVPrevi</v>
      </c>
    </row>
    <row r="140" spans="1:15" x14ac:dyDescent="0.25">
      <c r="A140" s="2" t="s">
        <v>58</v>
      </c>
      <c r="B140" s="2" t="s">
        <v>685</v>
      </c>
      <c r="C140" s="2" t="s">
        <v>326</v>
      </c>
      <c r="D140" s="3" t="s">
        <v>582</v>
      </c>
      <c r="E140" s="3" t="s">
        <v>544</v>
      </c>
      <c r="F140" s="18">
        <f>VLOOKUP(A140,[1]Planilha1!A$4:K$280,3,FALSE)</f>
        <v>815920834.24000001</v>
      </c>
      <c r="G140" s="18">
        <f>VLOOKUP(A140,[1]Planilha1!N$4:U$280,8,FALSE)</f>
        <v>13191723.24</v>
      </c>
      <c r="H140" s="18">
        <f>VLOOKUP(A140,[1]Planilha1!N$4:Q$280,4,FALSE)</f>
        <v>29778945.079999998</v>
      </c>
      <c r="I140" s="18">
        <f>VLOOKUP(A140,[1]Planilha1!A$4:L$280,12,FALSE)</f>
        <v>11211663.949999999</v>
      </c>
      <c r="J140" s="11">
        <f>VLOOKUP(A140,[2]Dados_EFPC!A$1:O$272,10,FALSE)</f>
        <v>990</v>
      </c>
      <c r="K140" s="11">
        <f>VLOOKUP(A140,[2]Dados_EFPC!A$1:O$272,11,FALSE)</f>
        <v>690</v>
      </c>
      <c r="L140" s="11">
        <f>VLOOKUP(A140,[2]Dados_EFPC!A$1:O$272,12,FALSE)</f>
        <v>477</v>
      </c>
      <c r="M140" s="12">
        <v>2</v>
      </c>
      <c r="N140" s="8">
        <v>4</v>
      </c>
      <c r="O140" s="16" t="str">
        <f>VLOOKUP(A140,[2]Dados_EFPC!A$1:O$272,15,FALSE)</f>
        <v>http://www.eletra.org.br</v>
      </c>
    </row>
    <row r="141" spans="1:15" x14ac:dyDescent="0.25">
      <c r="A141" s="2" t="s">
        <v>193</v>
      </c>
      <c r="B141" s="2" t="s">
        <v>794</v>
      </c>
      <c r="C141" s="2" t="s">
        <v>465</v>
      </c>
      <c r="D141" s="3" t="s">
        <v>543</v>
      </c>
      <c r="E141" s="3" t="s">
        <v>544</v>
      </c>
      <c r="F141" s="18">
        <f>VLOOKUP(A141,[1]Planilha1!A$4:K$280,3,FALSE)</f>
        <v>774098806.62</v>
      </c>
      <c r="G141" s="18">
        <f>VLOOKUP(A141,[1]Planilha1!N$4:U$280,8,FALSE)</f>
        <v>10944952.780000001</v>
      </c>
      <c r="H141" s="18">
        <f>VLOOKUP(A141,[1]Planilha1!N$4:Q$280,4,FALSE)</f>
        <v>18104479.460000001</v>
      </c>
      <c r="I141" s="18">
        <f>VLOOKUP(A141,[1]Planilha1!A$4:L$280,12,FALSE)</f>
        <v>363131.32</v>
      </c>
      <c r="J141" s="11">
        <f>VLOOKUP(A141,[2]Dados_EFPC!A$1:O$272,10,FALSE)</f>
        <v>2302</v>
      </c>
      <c r="K141" s="11">
        <f>VLOOKUP(A141,[2]Dados_EFPC!A$1:O$272,11,FALSE)</f>
        <v>535</v>
      </c>
      <c r="L141" s="11">
        <f>VLOOKUP(A141,[2]Dados_EFPC!A$1:O$272,12,FALSE)</f>
        <v>15</v>
      </c>
      <c r="M141" s="12">
        <v>1</v>
      </c>
      <c r="N141" s="8">
        <v>15</v>
      </c>
      <c r="O141" s="16" t="str">
        <f>VLOOKUP(A141,[2]Dados_EFPC!A$1:O$272,15,FALSE)</f>
        <v>http://www.previplan.com.br</v>
      </c>
    </row>
    <row r="142" spans="1:15" ht="15" customHeight="1" x14ac:dyDescent="0.25">
      <c r="A142" s="2" t="s">
        <v>4</v>
      </c>
      <c r="B142" s="2" t="s">
        <v>634</v>
      </c>
      <c r="C142" s="2" t="s">
        <v>269</v>
      </c>
      <c r="D142" s="3" t="s">
        <v>543</v>
      </c>
      <c r="E142" s="3" t="s">
        <v>544</v>
      </c>
      <c r="F142" s="18">
        <f>VLOOKUP(A142,[1]Planilha1!A$4:K$280,3,FALSE)</f>
        <v>754234188.32000005</v>
      </c>
      <c r="G142" s="18">
        <f>VLOOKUP(A142,[1]Planilha1!N$4:U$280,8,FALSE)</f>
        <v>19746243.84</v>
      </c>
      <c r="H142" s="18">
        <f>VLOOKUP(A142,[1]Planilha1!N$4:Q$280,4,FALSE)</f>
        <v>14523051.390000001</v>
      </c>
      <c r="I142" s="18">
        <f>VLOOKUP(A142,[1]Planilha1!A$4:L$280,12,FALSE)</f>
        <v>11713927.33</v>
      </c>
      <c r="J142" s="11">
        <f>VLOOKUP(A142,[2]Dados_EFPC!A$1:O$272,10,FALSE)</f>
        <v>3568</v>
      </c>
      <c r="K142" s="11">
        <f>VLOOKUP(A142,[2]Dados_EFPC!A$1:O$272,11,FALSE)</f>
        <v>145</v>
      </c>
      <c r="L142" s="11">
        <f>VLOOKUP(A142,[2]Dados_EFPC!A$1:O$272,12,FALSE)</f>
        <v>10</v>
      </c>
      <c r="M142" s="12">
        <v>1</v>
      </c>
      <c r="N142" s="8">
        <v>4</v>
      </c>
      <c r="O142" s="16" t="str">
        <f>VLOOKUP(A142,[2]Dados_EFPC!A$1:O$272,15,FALSE)</f>
        <v>https://www.portalprev.com.br/ALCOAPREVI/ALCOAPREVI</v>
      </c>
    </row>
    <row r="143" spans="1:15" x14ac:dyDescent="0.25">
      <c r="A143" s="2" t="s">
        <v>789</v>
      </c>
      <c r="B143" s="2" t="s">
        <v>790</v>
      </c>
      <c r="C143" s="2" t="s">
        <v>460</v>
      </c>
      <c r="D143" s="3" t="s">
        <v>547</v>
      </c>
      <c r="E143" s="3" t="s">
        <v>544</v>
      </c>
      <c r="F143" s="18">
        <f>VLOOKUP(A143,[1]Planilha1!A$4:K$280,3,FALSE)</f>
        <v>734321925.98000002</v>
      </c>
      <c r="G143" s="18">
        <f>VLOOKUP(A143,[1]Planilha1!N$4:U$280,8,FALSE)</f>
        <v>10871707.800000001</v>
      </c>
      <c r="H143" s="18">
        <f>VLOOKUP(A143,[1]Planilha1!N$4:Q$280,4,FALSE)</f>
        <v>13763097.73</v>
      </c>
      <c r="I143" s="18">
        <f>VLOOKUP(A143,[1]Planilha1!A$4:L$280,12,FALSE)</f>
        <v>1646269.88</v>
      </c>
      <c r="J143" s="11"/>
      <c r="K143" s="11"/>
      <c r="L143" s="11"/>
      <c r="M143" s="12">
        <v>2</v>
      </c>
      <c r="N143" s="8">
        <v>3</v>
      </c>
      <c r="O143" s="16" t="s">
        <v>536</v>
      </c>
    </row>
    <row r="144" spans="1:15" x14ac:dyDescent="0.25">
      <c r="A144" s="2" t="s">
        <v>2</v>
      </c>
      <c r="B144" s="2" t="s">
        <v>630</v>
      </c>
      <c r="C144" s="2" t="s">
        <v>267</v>
      </c>
      <c r="D144" s="3" t="s">
        <v>547</v>
      </c>
      <c r="E144" s="3" t="s">
        <v>544</v>
      </c>
      <c r="F144" s="18">
        <f>VLOOKUP(A144,[1]Planilha1!A$4:K$280,3,FALSE)</f>
        <v>728373214.16999996</v>
      </c>
      <c r="G144" s="18">
        <f>VLOOKUP(A144,[1]Planilha1!N$4:U$280,8,FALSE)</f>
        <v>14317.62</v>
      </c>
      <c r="H144" s="18">
        <f>VLOOKUP(A144,[1]Planilha1!N$4:Q$280,4,FALSE)</f>
        <v>68.33</v>
      </c>
      <c r="I144" s="18">
        <f>VLOOKUP(A144,[1]Planilha1!A$4:L$280,12,FALSE)</f>
        <v>0</v>
      </c>
      <c r="J144" s="11">
        <f>VLOOKUP(A144,[2]Dados_EFPC!A$1:O$272,10,FALSE)</f>
        <v>9805</v>
      </c>
      <c r="K144" s="11">
        <f>VLOOKUP(A144,[2]Dados_EFPC!A$1:O$272,11,FALSE)</f>
        <v>7911</v>
      </c>
      <c r="L144" s="11">
        <f>VLOOKUP(A144,[2]Dados_EFPC!A$1:O$272,12,FALSE)</f>
        <v>1967</v>
      </c>
      <c r="M144" s="12">
        <v>16</v>
      </c>
      <c r="N144" s="8">
        <v>13</v>
      </c>
      <c r="O144" s="16" t="str">
        <f>VLOOKUP(A144,[2]Dados_EFPC!A$1:O$272,15,FALSE)</f>
        <v>http://www.aerus.com.br</v>
      </c>
    </row>
    <row r="145" spans="1:15" x14ac:dyDescent="0.25">
      <c r="A145" s="2" t="s">
        <v>135</v>
      </c>
      <c r="B145" s="2" t="s">
        <v>745</v>
      </c>
      <c r="C145" s="2" t="s">
        <v>405</v>
      </c>
      <c r="D145" s="3" t="s">
        <v>543</v>
      </c>
      <c r="E145" s="3" t="s">
        <v>544</v>
      </c>
      <c r="F145" s="18">
        <f>VLOOKUP(A145,[1]Planilha1!A$4:K$280,3,FALSE)</f>
        <v>714221583.14999998</v>
      </c>
      <c r="G145" s="18">
        <f>VLOOKUP(A145,[1]Planilha1!N$4:U$280,8,FALSE)</f>
        <v>16626113.02</v>
      </c>
      <c r="H145" s="18">
        <f>VLOOKUP(A145,[1]Planilha1!N$4:Q$280,4,FALSE)</f>
        <v>8590018.2300000004</v>
      </c>
      <c r="I145" s="18">
        <f>VLOOKUP(A145,[1]Planilha1!A$4:L$280,12,FALSE)</f>
        <v>10034529.01</v>
      </c>
      <c r="J145" s="11">
        <f>VLOOKUP(A145,[2]Dados_EFPC!A$1:O$272,10,FALSE)</f>
        <v>1434</v>
      </c>
      <c r="K145" s="11">
        <f>VLOOKUP(A145,[2]Dados_EFPC!A$1:O$272,11,FALSE)</f>
        <v>275</v>
      </c>
      <c r="L145" s="11">
        <f>VLOOKUP(A145,[2]Dados_EFPC!A$1:O$272,12,FALSE)</f>
        <v>5</v>
      </c>
      <c r="M145" s="12">
        <v>1</v>
      </c>
      <c r="N145" s="8">
        <v>7</v>
      </c>
      <c r="O145" s="16" t="str">
        <f>VLOOKUP(A145,[2]Dados_EFPC!A$1:O$272,15,FALSE)</f>
        <v>http://www.msdprev.com.br</v>
      </c>
    </row>
    <row r="146" spans="1:15" x14ac:dyDescent="0.25">
      <c r="A146" s="2" t="s">
        <v>71</v>
      </c>
      <c r="B146" s="2" t="s">
        <v>700</v>
      </c>
      <c r="C146" s="2" t="s">
        <v>340</v>
      </c>
      <c r="D146" s="3" t="s">
        <v>545</v>
      </c>
      <c r="E146" s="3" t="s">
        <v>544</v>
      </c>
      <c r="F146" s="18">
        <f>VLOOKUP(A146,[1]Planilha1!A$4:K$280,3,FALSE)</f>
        <v>701877398.03999996</v>
      </c>
      <c r="G146" s="18">
        <f>VLOOKUP(A146,[1]Planilha1!N$4:U$280,8,FALSE)</f>
        <v>12438687.9</v>
      </c>
      <c r="H146" s="18">
        <f>VLOOKUP(A146,[1]Planilha1!N$4:Q$280,4,FALSE)</f>
        <v>23244591.559999999</v>
      </c>
      <c r="I146" s="18">
        <f>VLOOKUP(A146,[1]Planilha1!A$4:L$280,12,FALSE)</f>
        <v>3470682.22</v>
      </c>
      <c r="J146" s="11">
        <f>VLOOKUP(A146,[2]Dados_EFPC!A$1:O$272,10,FALSE)</f>
        <v>1430</v>
      </c>
      <c r="K146" s="11">
        <f>VLOOKUP(A146,[2]Dados_EFPC!A$1:O$272,11,FALSE)</f>
        <v>779</v>
      </c>
      <c r="L146" s="11">
        <f>VLOOKUP(A146,[2]Dados_EFPC!A$1:O$272,12,FALSE)</f>
        <v>137</v>
      </c>
      <c r="M146" s="12">
        <v>4</v>
      </c>
      <c r="N146" s="8">
        <v>2</v>
      </c>
      <c r="O146" s="16" t="str">
        <f>VLOOKUP(A146,[2]Dados_EFPC!A$1:O$272,15,FALSE)</f>
        <v>http://www.fapers.org.br</v>
      </c>
    </row>
    <row r="147" spans="1:15" x14ac:dyDescent="0.25">
      <c r="A147" s="2" t="s">
        <v>27</v>
      </c>
      <c r="B147" s="2" t="s">
        <v>654</v>
      </c>
      <c r="C147" s="2" t="s">
        <v>294</v>
      </c>
      <c r="D147" s="3" t="s">
        <v>547</v>
      </c>
      <c r="E147" s="3" t="s">
        <v>549</v>
      </c>
      <c r="F147" s="18">
        <f>VLOOKUP(A147,[1]Planilha1!A$4:K$280,3,FALSE)</f>
        <v>695802800.16999996</v>
      </c>
      <c r="G147" s="18">
        <f>VLOOKUP(A147,[1]Planilha1!N$4:U$280,8,FALSE)</f>
        <v>4386653.3600000003</v>
      </c>
      <c r="H147" s="18">
        <f>VLOOKUP(A147,[1]Planilha1!N$4:Q$280,4,FALSE)</f>
        <v>14244457.640000001</v>
      </c>
      <c r="I147" s="18">
        <f>VLOOKUP(A147,[1]Planilha1!A$4:L$280,12,FALSE)</f>
        <v>3848444.64</v>
      </c>
      <c r="J147" s="11">
        <f>VLOOKUP(A147,[2]Dados_EFPC!A$1:O$272,10,FALSE)</f>
        <v>26555</v>
      </c>
      <c r="K147" s="11">
        <f>VLOOKUP(A147,[2]Dados_EFPC!A$1:O$272,11,FALSE)</f>
        <v>404</v>
      </c>
      <c r="L147" s="11">
        <f>VLOOKUP(A147,[2]Dados_EFPC!A$1:O$272,12,FALSE)</f>
        <v>226</v>
      </c>
      <c r="M147" s="12">
        <v>5</v>
      </c>
      <c r="N147" s="8">
        <v>13</v>
      </c>
      <c r="O147" s="16" t="str">
        <f>VLOOKUP(A147,[2]Dados_EFPC!A$1:O$272,15,FALSE)</f>
        <v>http://www.capesesp.com.br</v>
      </c>
    </row>
    <row r="148" spans="1:15" x14ac:dyDescent="0.25">
      <c r="A148" s="2" t="s">
        <v>147</v>
      </c>
      <c r="B148" s="2" t="s">
        <v>752</v>
      </c>
      <c r="C148" s="2" t="s">
        <v>418</v>
      </c>
      <c r="D148" s="3" t="s">
        <v>546</v>
      </c>
      <c r="E148" s="3" t="s">
        <v>563</v>
      </c>
      <c r="F148" s="18">
        <f>VLOOKUP(A148,[1]Planilha1!A$4:K$280,3,FALSE)</f>
        <v>694544216.28999996</v>
      </c>
      <c r="G148" s="18">
        <f>VLOOKUP(A148,[1]Planilha1!N$4:U$280,8,FALSE)</f>
        <v>29190328.5</v>
      </c>
      <c r="H148" s="18">
        <f>VLOOKUP(A148,[1]Planilha1!N$4:Q$280,4,FALSE)</f>
        <v>2301039.2799999998</v>
      </c>
      <c r="I148" s="18">
        <f>VLOOKUP(A148,[1]Planilha1!A$4:L$280,12,FALSE)</f>
        <v>14607026.83</v>
      </c>
      <c r="J148" s="11">
        <f>VLOOKUP(A148,[2]Dados_EFPC!A$1:O$272,10,FALSE)</f>
        <v>18431</v>
      </c>
      <c r="K148" s="11">
        <f>VLOOKUP(A148,[2]Dados_EFPC!A$1:O$272,11,FALSE)</f>
        <v>84</v>
      </c>
      <c r="L148" s="11">
        <f>VLOOKUP(A148,[2]Dados_EFPC!A$1:O$272,12,FALSE)</f>
        <v>121</v>
      </c>
      <c r="M148" s="12">
        <v>1</v>
      </c>
      <c r="N148" s="8">
        <v>2</v>
      </c>
      <c r="O148" s="16" t="str">
        <f>VLOOKUP(A148,[2]Dados_EFPC!A$1:O$272,15,FALSE)</f>
        <v>http://www.oabprev-pr.org.br</v>
      </c>
    </row>
    <row r="149" spans="1:15" x14ac:dyDescent="0.25">
      <c r="A149" s="2" t="s">
        <v>122</v>
      </c>
      <c r="B149" s="2" t="s">
        <v>739</v>
      </c>
      <c r="C149" s="2" t="s">
        <v>392</v>
      </c>
      <c r="D149" s="3" t="s">
        <v>543</v>
      </c>
      <c r="E149" s="3" t="s">
        <v>544</v>
      </c>
      <c r="F149" s="18">
        <f>VLOOKUP(A149,[1]Planilha1!A$4:K$280,3,FALSE)</f>
        <v>676191584.28999996</v>
      </c>
      <c r="G149" s="18">
        <f>VLOOKUP(A149,[1]Planilha1!N$4:U$280,8,FALSE)</f>
        <v>36576893.420000002</v>
      </c>
      <c r="H149" s="18">
        <f>VLOOKUP(A149,[1]Planilha1!N$4:Q$280,4,FALSE)</f>
        <v>16546044.569999998</v>
      </c>
      <c r="I149" s="18">
        <f>VLOOKUP(A149,[1]Planilha1!A$4:L$280,12,FALSE)</f>
        <v>3580000.27</v>
      </c>
      <c r="J149" s="11">
        <f>VLOOKUP(A149,[2]Dados_EFPC!A$1:O$272,10,FALSE)</f>
        <v>8051</v>
      </c>
      <c r="K149" s="11">
        <f>VLOOKUP(A149,[2]Dados_EFPC!A$1:O$272,11,FALSE)</f>
        <v>84</v>
      </c>
      <c r="L149" s="11">
        <f>VLOOKUP(A149,[2]Dados_EFPC!A$1:O$272,12,FALSE)</f>
        <v>6</v>
      </c>
      <c r="M149" s="12">
        <v>1</v>
      </c>
      <c r="N149" s="8">
        <v>16</v>
      </c>
      <c r="O149" s="16" t="str">
        <f>VLOOKUP(A149,[2]Dados_EFPC!A$1:O$272,15,FALSE)</f>
        <v>http://www.kpmg.com.br/kpmgprevlogin.asp</v>
      </c>
    </row>
    <row r="150" spans="1:15" x14ac:dyDescent="0.25">
      <c r="A150" s="2" t="s">
        <v>155</v>
      </c>
      <c r="B150" s="2" t="s">
        <v>759</v>
      </c>
      <c r="C150" s="2" t="s">
        <v>426</v>
      </c>
      <c r="D150" s="3" t="s">
        <v>543</v>
      </c>
      <c r="E150" s="3" t="s">
        <v>544</v>
      </c>
      <c r="F150" s="18">
        <f>VLOOKUP(A150,[1]Planilha1!A$4:K$280,3,FALSE)</f>
        <v>645041166.28999996</v>
      </c>
      <c r="G150" s="18">
        <f>VLOOKUP(A150,[1]Planilha1!N$4:U$280,8,FALSE)</f>
        <v>14084168.1</v>
      </c>
      <c r="H150" s="18">
        <f>VLOOKUP(A150,[1]Planilha1!N$4:Q$280,4,FALSE)</f>
        <v>8499974.2199999988</v>
      </c>
      <c r="I150" s="18">
        <f>VLOOKUP(A150,[1]Planilha1!A$4:L$280,12,FALSE)</f>
        <v>950930.84</v>
      </c>
      <c r="J150" s="11">
        <f>VLOOKUP(A150,[2]Dados_EFPC!A$1:O$272,10,FALSE)</f>
        <v>1516</v>
      </c>
      <c r="K150" s="11">
        <f>VLOOKUP(A150,[2]Dados_EFPC!A$1:O$272,11,FALSE)</f>
        <v>240</v>
      </c>
      <c r="L150" s="11">
        <f>VLOOKUP(A150,[2]Dados_EFPC!A$1:O$272,12,FALSE)</f>
        <v>19</v>
      </c>
      <c r="M150" s="12">
        <v>1</v>
      </c>
      <c r="N150" s="8">
        <v>3</v>
      </c>
      <c r="O150" s="16" t="str">
        <f>VLOOKUP(A150,[2]Dados_EFPC!A$1:O$272,15,FALSE)</f>
        <v>http://www.pfizerprev.com.br</v>
      </c>
    </row>
    <row r="151" spans="1:15" x14ac:dyDescent="0.25">
      <c r="A151" s="2" t="s">
        <v>112</v>
      </c>
      <c r="B151" s="2" t="s">
        <v>733</v>
      </c>
      <c r="C151" s="2" t="s">
        <v>382</v>
      </c>
      <c r="D151" s="3" t="s">
        <v>545</v>
      </c>
      <c r="E151" s="3" t="s">
        <v>544</v>
      </c>
      <c r="F151" s="18">
        <f>VLOOKUP(A151,[1]Planilha1!A$4:K$280,3,FALSE)</f>
        <v>641096737.23000002</v>
      </c>
      <c r="G151" s="18">
        <f>VLOOKUP(A151,[1]Planilha1!N$4:U$280,8,FALSE)</f>
        <v>10702564.550000001</v>
      </c>
      <c r="H151" s="18">
        <f>VLOOKUP(A151,[1]Planilha1!N$4:Q$280,4,FALSE)</f>
        <v>18439936.330000002</v>
      </c>
      <c r="I151" s="18">
        <f>VLOOKUP(A151,[1]Planilha1!A$4:L$280,12,FALSE)</f>
        <v>2795240.89</v>
      </c>
      <c r="J151" s="11">
        <f>VLOOKUP(A151,[2]Dados_EFPC!A$1:O$272,10,FALSE)</f>
        <v>1958</v>
      </c>
      <c r="K151" s="11">
        <f>VLOOKUP(A151,[2]Dados_EFPC!A$1:O$272,11,FALSE)</f>
        <v>475</v>
      </c>
      <c r="L151" s="11">
        <f>VLOOKUP(A151,[2]Dados_EFPC!A$1:O$272,12,FALSE)</f>
        <v>123</v>
      </c>
      <c r="M151" s="12">
        <v>6</v>
      </c>
      <c r="N151" s="8">
        <v>7</v>
      </c>
      <c r="O151" s="16" t="str">
        <f>VLOOKUP(A151,[2]Dados_EFPC!A$1:O$272,15,FALSE)</f>
        <v>http://www.indusprevi.com.br</v>
      </c>
    </row>
    <row r="152" spans="1:15" x14ac:dyDescent="0.25">
      <c r="A152" s="2" t="s">
        <v>22</v>
      </c>
      <c r="B152" s="2" t="s">
        <v>650</v>
      </c>
      <c r="C152" s="2" t="s">
        <v>289</v>
      </c>
      <c r="D152" s="3" t="s">
        <v>543</v>
      </c>
      <c r="E152" s="3" t="s">
        <v>544</v>
      </c>
      <c r="F152" s="18">
        <f>VLOOKUP(A152,[1]Planilha1!A$4:K$280,3,FALSE)</f>
        <v>640808247.26999998</v>
      </c>
      <c r="G152" s="18">
        <f>VLOOKUP(A152,[1]Planilha1!N$4:U$280,8,FALSE)</f>
        <v>12796431.58</v>
      </c>
      <c r="H152" s="18">
        <f>VLOOKUP(A152,[1]Planilha1!N$4:Q$280,4,FALSE)</f>
        <v>12464442.26</v>
      </c>
      <c r="I152" s="18">
        <f>VLOOKUP(A152,[1]Planilha1!A$4:L$280,12,FALSE)</f>
        <v>686990.58</v>
      </c>
      <c r="J152" s="11">
        <f>VLOOKUP(A152,[2]Dados_EFPC!A$1:O$272,10,FALSE)</f>
        <v>9560</v>
      </c>
      <c r="K152" s="11">
        <f>VLOOKUP(A152,[2]Dados_EFPC!A$1:O$272,11,FALSE)</f>
        <v>356</v>
      </c>
      <c r="L152" s="11">
        <f>VLOOKUP(A152,[2]Dados_EFPC!A$1:O$272,12,FALSE)</f>
        <v>8</v>
      </c>
      <c r="M152" s="12">
        <v>1</v>
      </c>
      <c r="N152" s="8">
        <v>6</v>
      </c>
      <c r="O152" s="16" t="str">
        <f>VLOOKUP(A152,[2]Dados_EFPC!A$1:O$272,15,FALSE)</f>
        <v>http://www.bungeprev.com.br</v>
      </c>
    </row>
    <row r="153" spans="1:15" x14ac:dyDescent="0.25">
      <c r="A153" s="2" t="s">
        <v>173</v>
      </c>
      <c r="B153" s="2" t="s">
        <v>776</v>
      </c>
      <c r="C153" s="2" t="s">
        <v>444</v>
      </c>
      <c r="D153" s="3" t="s">
        <v>547</v>
      </c>
      <c r="E153" s="3" t="s">
        <v>544</v>
      </c>
      <c r="F153" s="18">
        <f>VLOOKUP(A153,[1]Planilha1!A$4:K$280,3,FALSE)</f>
        <v>639451971.39999998</v>
      </c>
      <c r="G153" s="18">
        <f>VLOOKUP(A153,[1]Planilha1!N$4:U$280,8,FALSE)</f>
        <v>1008293.46</v>
      </c>
      <c r="H153" s="18">
        <f>VLOOKUP(A153,[1]Planilha1!N$4:Q$280,4,FALSE)</f>
        <v>30831892.440000001</v>
      </c>
      <c r="I153" s="18">
        <f>VLOOKUP(A153,[1]Planilha1!A$4:L$280,12,FALSE)</f>
        <v>302547.02</v>
      </c>
      <c r="J153" s="11">
        <f>VLOOKUP(A153,[2]Dados_EFPC!A$1:O$272,10,FALSE)</f>
        <v>3</v>
      </c>
      <c r="K153" s="11">
        <f>VLOOKUP(A153,[2]Dados_EFPC!A$1:O$272,11,FALSE)</f>
        <v>390</v>
      </c>
      <c r="L153" s="11">
        <f>VLOOKUP(A153,[2]Dados_EFPC!A$1:O$272,12,FALSE)</f>
        <v>159</v>
      </c>
      <c r="M153" s="12">
        <v>1</v>
      </c>
      <c r="N153" s="8">
        <v>0</v>
      </c>
      <c r="O153" s="16" t="str">
        <f>VLOOKUP(A153,[2]Dados_EFPC!A$1:O$272,15,FALSE)</f>
        <v>http://www.prevhab.com.br</v>
      </c>
    </row>
    <row r="154" spans="1:15" x14ac:dyDescent="0.25">
      <c r="A154" s="2" t="s">
        <v>160</v>
      </c>
      <c r="B154" s="2" t="s">
        <v>764</v>
      </c>
      <c r="C154" s="2" t="s">
        <v>431</v>
      </c>
      <c r="D154" s="3" t="s">
        <v>550</v>
      </c>
      <c r="E154" s="3" t="s">
        <v>544</v>
      </c>
      <c r="F154" s="18">
        <f>VLOOKUP(A154,[1]Planilha1!A$4:K$280,3,FALSE)</f>
        <v>635798801</v>
      </c>
      <c r="G154" s="18">
        <f>VLOOKUP(A154,[1]Planilha1!N$4:U$280,8,FALSE)</f>
        <v>13781034.42</v>
      </c>
      <c r="H154" s="18">
        <f>VLOOKUP(A154,[1]Planilha1!N$4:Q$280,4,FALSE)</f>
        <v>8206371.8499999996</v>
      </c>
      <c r="I154" s="18">
        <f>VLOOKUP(A154,[1]Planilha1!A$4:L$280,12,FALSE)</f>
        <v>5632700.8499999996</v>
      </c>
      <c r="J154" s="11">
        <f>VLOOKUP(A154,[2]Dados_EFPC!A$1:O$272,10,FALSE)</f>
        <v>1244</v>
      </c>
      <c r="K154" s="11">
        <f>VLOOKUP(A154,[2]Dados_EFPC!A$1:O$272,11,FALSE)</f>
        <v>124</v>
      </c>
      <c r="L154" s="11">
        <f>VLOOKUP(A154,[2]Dados_EFPC!A$1:O$272,12,FALSE)</f>
        <v>27</v>
      </c>
      <c r="M154" s="12">
        <v>1</v>
      </c>
      <c r="N154" s="8">
        <v>2</v>
      </c>
      <c r="O154" s="16" t="str">
        <f>VLOOKUP(A154,[2]Dados_EFPC!A$1:O$272,15,FALSE)</f>
        <v>http://www.pouprev.com.br</v>
      </c>
    </row>
    <row r="155" spans="1:15" x14ac:dyDescent="0.25">
      <c r="A155" s="2" t="s">
        <v>52</v>
      </c>
      <c r="B155" s="2" t="s">
        <v>680</v>
      </c>
      <c r="C155" s="2" t="s">
        <v>320</v>
      </c>
      <c r="D155" s="3" t="s">
        <v>548</v>
      </c>
      <c r="E155" s="3" t="s">
        <v>549</v>
      </c>
      <c r="F155" s="18">
        <f>VLOOKUP(A155,[1]Planilha1!A$4:K$280,3,FALSE)</f>
        <v>635614372.86000001</v>
      </c>
      <c r="G155" s="18">
        <f>VLOOKUP(A155,[1]Planilha1!N$4:U$280,8,FALSE)</f>
        <v>579176.66</v>
      </c>
      <c r="H155" s="18">
        <f>VLOOKUP(A155,[1]Planilha1!N$4:Q$280,4,FALSE)</f>
        <v>12498675.300000001</v>
      </c>
      <c r="I155" s="18">
        <f>VLOOKUP(A155,[1]Planilha1!A$4:L$280,12,FALSE)</f>
        <v>0</v>
      </c>
      <c r="J155" s="11">
        <f>VLOOKUP(A155,[2]Dados_EFPC!A$1:O$272,10,FALSE)</f>
        <v>4817</v>
      </c>
      <c r="K155" s="11">
        <f>VLOOKUP(A155,[2]Dados_EFPC!A$1:O$272,11,FALSE)</f>
        <v>7</v>
      </c>
      <c r="L155" s="11">
        <f>VLOOKUP(A155,[2]Dados_EFPC!A$1:O$272,12,FALSE)</f>
        <v>3902</v>
      </c>
      <c r="M155" s="12">
        <v>1</v>
      </c>
      <c r="N155" s="8">
        <v>1</v>
      </c>
      <c r="O155" s="16" t="str">
        <f>VLOOKUP(A155,[2]Dados_EFPC!A$1:O$272,15,FALSE)</f>
        <v>http://www.derminas.org.br</v>
      </c>
    </row>
    <row r="156" spans="1:15" x14ac:dyDescent="0.25">
      <c r="A156" s="2" t="s">
        <v>102</v>
      </c>
      <c r="B156" s="2" t="s">
        <v>539</v>
      </c>
      <c r="C156" s="2" t="s">
        <v>372</v>
      </c>
      <c r="D156" s="3" t="s">
        <v>543</v>
      </c>
      <c r="E156" s="3" t="s">
        <v>544</v>
      </c>
      <c r="F156" s="18">
        <f>VLOOKUP(A156,[1]Planilha1!A$4:K$280,3,FALSE)</f>
        <v>633939702.34000003</v>
      </c>
      <c r="G156" s="18">
        <f>VLOOKUP(A156,[1]Planilha1!N$4:U$280,8,FALSE)</f>
        <v>2414863.33</v>
      </c>
      <c r="H156" s="18">
        <f>VLOOKUP(A156,[1]Planilha1!N$4:Q$280,4,FALSE)</f>
        <v>27271731.289999999</v>
      </c>
      <c r="I156" s="18">
        <f>VLOOKUP(A156,[1]Planilha1!A$4:L$280,12,FALSE)</f>
        <v>110366.61</v>
      </c>
      <c r="J156" s="11">
        <f>VLOOKUP(A156,[2]Dados_EFPC!A$1:O$272,10,FALSE)</f>
        <v>774</v>
      </c>
      <c r="K156" s="11">
        <f>VLOOKUP(A156,[2]Dados_EFPC!A$1:O$272,11,FALSE)</f>
        <v>334</v>
      </c>
      <c r="L156" s="11">
        <f>VLOOKUP(A156,[2]Dados_EFPC!A$1:O$272,12,FALSE)</f>
        <v>70</v>
      </c>
      <c r="M156" s="12">
        <v>1</v>
      </c>
      <c r="N156" s="8">
        <v>1</v>
      </c>
      <c r="O156" s="16" t="str">
        <f>VLOOKUP(A156,[2]Dados_EFPC!A$1:O$272,15,FALSE)</f>
        <v>WWW.PORTALPREV.COM.BR</v>
      </c>
    </row>
    <row r="157" spans="1:15" x14ac:dyDescent="0.25">
      <c r="A157" s="2" t="s">
        <v>189</v>
      </c>
      <c r="B157" s="2" t="s">
        <v>791</v>
      </c>
      <c r="C157" s="2" t="s">
        <v>461</v>
      </c>
      <c r="D157" s="3" t="s">
        <v>547</v>
      </c>
      <c r="E157" s="3" t="s">
        <v>544</v>
      </c>
      <c r="F157" s="18">
        <f>VLOOKUP(A157,[1]Planilha1!A$4:K$280,3,FALSE)</f>
        <v>616809557.30999994</v>
      </c>
      <c r="G157" s="18">
        <f>VLOOKUP(A157,[1]Planilha1!N$4:U$280,8,FALSE)</f>
        <v>19848242.5</v>
      </c>
      <c r="H157" s="18">
        <f>VLOOKUP(A157,[1]Planilha1!N$4:Q$280,4,FALSE)</f>
        <v>26088323.640000001</v>
      </c>
      <c r="I157" s="18">
        <f>VLOOKUP(A157,[1]Planilha1!A$4:L$280,12,FALSE)</f>
        <v>7385377.9800000004</v>
      </c>
      <c r="J157" s="11">
        <f>VLOOKUP(A157,[2]Dados_EFPC!A$1:O$272,10,FALSE)</f>
        <v>8033</v>
      </c>
      <c r="K157" s="11">
        <f>VLOOKUP(A157,[2]Dados_EFPC!A$1:O$272,11,FALSE)</f>
        <v>765</v>
      </c>
      <c r="L157" s="11">
        <f>VLOOKUP(A157,[2]Dados_EFPC!A$1:O$272,12,FALSE)</f>
        <v>255</v>
      </c>
      <c r="M157" s="12">
        <v>12</v>
      </c>
      <c r="N157" s="8">
        <v>10</v>
      </c>
      <c r="O157" s="16" t="str">
        <f>VLOOKUP(A157,[2]Dados_EFPC!A$1:O$272,15,FALSE)</f>
        <v>http://www.previndus.com.br</v>
      </c>
    </row>
    <row r="158" spans="1:15" x14ac:dyDescent="0.25">
      <c r="A158" s="2" t="s">
        <v>206</v>
      </c>
      <c r="B158" s="2" t="s">
        <v>805</v>
      </c>
      <c r="C158" s="2" t="s">
        <v>479</v>
      </c>
      <c r="D158" s="3" t="s">
        <v>543</v>
      </c>
      <c r="E158" s="3" t="s">
        <v>544</v>
      </c>
      <c r="F158" s="18">
        <f>VLOOKUP(A158,[1]Planilha1!A$4:K$280,3,FALSE)</f>
        <v>613684539.58000004</v>
      </c>
      <c r="G158" s="18">
        <f>VLOOKUP(A158,[1]Planilha1!N$4:U$280,8,FALSE)</f>
        <v>32895891.130000003</v>
      </c>
      <c r="H158" s="18">
        <f>VLOOKUP(A158,[1]Planilha1!N$4:Q$280,4,FALSE)</f>
        <v>3951196.42</v>
      </c>
      <c r="I158" s="18">
        <f>VLOOKUP(A158,[1]Planilha1!A$4:L$280,12,FALSE)</f>
        <v>5433067.75</v>
      </c>
      <c r="J158" s="11">
        <f>VLOOKUP(A158,[2]Dados_EFPC!A$1:O$272,10,FALSE)</f>
        <v>26657</v>
      </c>
      <c r="K158" s="11">
        <f>VLOOKUP(A158,[2]Dados_EFPC!A$1:O$272,11,FALSE)</f>
        <v>70</v>
      </c>
      <c r="L158" s="11">
        <f>VLOOKUP(A158,[2]Dados_EFPC!A$1:O$272,12,FALSE)</f>
        <v>2</v>
      </c>
      <c r="M158" s="12">
        <v>1</v>
      </c>
      <c r="N158" s="8">
        <v>31</v>
      </c>
      <c r="O158" s="16" t="str">
        <f>VLOOKUP(A158,[2]Dados_EFPC!A$1:O$272,15,FALSE)</f>
        <v>https://www.raizprev.org.br</v>
      </c>
    </row>
    <row r="159" spans="1:15" x14ac:dyDescent="0.25">
      <c r="A159" s="2" t="s">
        <v>183</v>
      </c>
      <c r="B159" s="2" t="s">
        <v>785</v>
      </c>
      <c r="C159" s="2" t="s">
        <v>454</v>
      </c>
      <c r="D159" s="3" t="s">
        <v>546</v>
      </c>
      <c r="E159" s="3" t="s">
        <v>544</v>
      </c>
      <c r="F159" s="18">
        <f>VLOOKUP(A159,[1]Planilha1!A$4:K$280,3,FALSE)</f>
        <v>605465696.13</v>
      </c>
      <c r="G159" s="18">
        <f>VLOOKUP(A159,[1]Planilha1!N$4:U$280,8,FALSE)</f>
        <v>16633865.949999999</v>
      </c>
      <c r="H159" s="18">
        <f>VLOOKUP(A159,[1]Planilha1!N$4:Q$280,4,FALSE)</f>
        <v>12414181.800000001</v>
      </c>
      <c r="I159" s="18">
        <f>VLOOKUP(A159,[1]Planilha1!A$4:L$280,12,FALSE)</f>
        <v>0</v>
      </c>
      <c r="J159" s="11">
        <f>VLOOKUP(A159,[2]Dados_EFPC!A$1:O$272,10,FALSE)</f>
        <v>2155</v>
      </c>
      <c r="K159" s="11">
        <f>VLOOKUP(A159,[2]Dados_EFPC!A$1:O$272,11,FALSE)</f>
        <v>117</v>
      </c>
      <c r="L159" s="11">
        <f>VLOOKUP(A159,[2]Dados_EFPC!A$1:O$272,12,FALSE)</f>
        <v>19</v>
      </c>
      <c r="M159" s="12">
        <v>2</v>
      </c>
      <c r="N159" s="8">
        <v>3</v>
      </c>
      <c r="O159" s="16" t="str">
        <f>VLOOKUP(A159,[2]Dados_EFPC!A$1:O$272,15,FALSE)</f>
        <v>Sem site</v>
      </c>
    </row>
    <row r="160" spans="1:15" x14ac:dyDescent="0.25">
      <c r="A160" s="2" t="s">
        <v>31</v>
      </c>
      <c r="B160" s="2" t="s">
        <v>662</v>
      </c>
      <c r="C160" s="2" t="s">
        <v>298</v>
      </c>
      <c r="D160" s="3" t="s">
        <v>543</v>
      </c>
      <c r="E160" s="3" t="s">
        <v>544</v>
      </c>
      <c r="F160" s="18">
        <f>VLOOKUP(A160,[1]Planilha1!A$4:K$280,3,FALSE)</f>
        <v>593928655.57000005</v>
      </c>
      <c r="G160" s="18">
        <f>VLOOKUP(A160,[1]Planilha1!N$4:U$280,8,FALSE)</f>
        <v>15435294.66</v>
      </c>
      <c r="H160" s="18">
        <f>VLOOKUP(A160,[1]Planilha1!N$4:Q$280,4,FALSE)</f>
        <v>13840788.710000001</v>
      </c>
      <c r="I160" s="18">
        <f>VLOOKUP(A160,[1]Planilha1!A$4:L$280,12,FALSE)</f>
        <v>1937462.2</v>
      </c>
      <c r="J160" s="11">
        <f>VLOOKUP(A160,[2]Dados_EFPC!A$1:O$272,10,FALSE)</f>
        <v>53071</v>
      </c>
      <c r="K160" s="11">
        <f>VLOOKUP(A160,[2]Dados_EFPC!A$1:O$272,11,FALSE)</f>
        <v>252</v>
      </c>
      <c r="L160" s="11">
        <f>VLOOKUP(A160,[2]Dados_EFPC!A$1:O$272,12,FALSE)</f>
        <v>9</v>
      </c>
      <c r="M160" s="12">
        <v>1</v>
      </c>
      <c r="N160" s="8">
        <v>8</v>
      </c>
      <c r="O160" s="16" t="str">
        <f>VLOOKUP(A160,[2]Dados_EFPC!A$1:O$272,15,FALSE)</f>
        <v>http://www.carrefourprev.com.br</v>
      </c>
    </row>
    <row r="161" spans="1:15" x14ac:dyDescent="0.25">
      <c r="A161" s="2" t="s">
        <v>47</v>
      </c>
      <c r="B161" s="2" t="s">
        <v>677</v>
      </c>
      <c r="C161" s="2" t="s">
        <v>315</v>
      </c>
      <c r="D161" s="3" t="s">
        <v>543</v>
      </c>
      <c r="E161" s="3" t="s">
        <v>544</v>
      </c>
      <c r="F161" s="18">
        <f>VLOOKUP(A161,[1]Planilha1!A$4:K$280,3,FALSE)</f>
        <v>588923343.30999994</v>
      </c>
      <c r="G161" s="18">
        <f>VLOOKUP(A161,[1]Planilha1!N$4:U$280,8,FALSE)</f>
        <v>14873758.960000001</v>
      </c>
      <c r="H161" s="18">
        <f>VLOOKUP(A161,[1]Planilha1!N$4:Q$280,4,FALSE)</f>
        <v>11635342.07</v>
      </c>
      <c r="I161" s="18">
        <f>VLOOKUP(A161,[1]Planilha1!A$4:L$280,12,FALSE)</f>
        <v>3630388.44</v>
      </c>
      <c r="J161" s="11">
        <f>VLOOKUP(A161,[2]Dados_EFPC!A$1:O$272,10,FALSE)</f>
        <v>3007</v>
      </c>
      <c r="K161" s="11">
        <f>VLOOKUP(A161,[2]Dados_EFPC!A$1:O$272,11,FALSE)</f>
        <v>180</v>
      </c>
      <c r="L161" s="11">
        <f>VLOOKUP(A161,[2]Dados_EFPC!A$1:O$272,12,FALSE)</f>
        <v>6</v>
      </c>
      <c r="M161" s="12">
        <v>1</v>
      </c>
      <c r="N161" s="8">
        <v>2</v>
      </c>
      <c r="O161" s="16" t="str">
        <f>VLOOKUP(A161,[2]Dados_EFPC!A$1:O$272,15,FALSE)</f>
        <v>http://www.portalprev.com.br/cpprev/cpprev</v>
      </c>
    </row>
    <row r="162" spans="1:15" x14ac:dyDescent="0.25">
      <c r="A162" s="2" t="s">
        <v>664</v>
      </c>
      <c r="B162" s="2" t="s">
        <v>665</v>
      </c>
      <c r="C162" s="2" t="s">
        <v>301</v>
      </c>
      <c r="D162" s="3" t="s">
        <v>548</v>
      </c>
      <c r="E162" s="3" t="s">
        <v>544</v>
      </c>
      <c r="F162" s="18">
        <f>VLOOKUP(A162,[1]Planilha1!A$4:K$280,3,FALSE)</f>
        <v>580850194.80999994</v>
      </c>
      <c r="G162" s="18">
        <f>VLOOKUP(A162,[1]Planilha1!N$4:U$280,8,FALSE)</f>
        <v>13501787.51</v>
      </c>
      <c r="H162" s="18">
        <f>VLOOKUP(A162,[1]Planilha1!N$4:Q$280,4,FALSE)</f>
        <v>9846203.5700000003</v>
      </c>
      <c r="I162" s="18">
        <f>VLOOKUP(A162,[1]Planilha1!A$4:L$280,12,FALSE)</f>
        <v>8908185.1199999992</v>
      </c>
      <c r="J162" s="11"/>
      <c r="K162" s="11"/>
      <c r="L162" s="11"/>
      <c r="M162" s="12">
        <v>2</v>
      </c>
      <c r="N162" s="8">
        <v>6</v>
      </c>
      <c r="O162" s="16" t="s">
        <v>536</v>
      </c>
    </row>
    <row r="163" spans="1:15" x14ac:dyDescent="0.25">
      <c r="A163" s="2" t="s">
        <v>69</v>
      </c>
      <c r="B163" s="2" t="s">
        <v>698</v>
      </c>
      <c r="C163" s="2" t="s">
        <v>338</v>
      </c>
      <c r="D163" s="3" t="s">
        <v>546</v>
      </c>
      <c r="E163" s="3" t="s">
        <v>549</v>
      </c>
      <c r="F163" s="18">
        <f>VLOOKUP(A163,[1]Planilha1!A$4:K$280,3,FALSE)</f>
        <v>579732309.10000002</v>
      </c>
      <c r="G163" s="18">
        <f>VLOOKUP(A163,[1]Planilha1!N$4:U$280,8,FALSE)</f>
        <v>4162179.3</v>
      </c>
      <c r="H163" s="18">
        <f>VLOOKUP(A163,[1]Planilha1!N$4:Q$280,4,FALSE)</f>
        <v>18552576.670000002</v>
      </c>
      <c r="I163" s="18">
        <f>VLOOKUP(A163,[1]Planilha1!A$4:L$280,12,FALSE)</f>
        <v>271456.03000000003</v>
      </c>
      <c r="J163" s="11">
        <f>VLOOKUP(A163,[2]Dados_EFPC!A$1:O$272,10,FALSE)</f>
        <v>377</v>
      </c>
      <c r="K163" s="11">
        <f>VLOOKUP(A163,[2]Dados_EFPC!A$1:O$272,11,FALSE)</f>
        <v>679</v>
      </c>
      <c r="L163" s="11">
        <f>VLOOKUP(A163,[2]Dados_EFPC!A$1:O$272,12,FALSE)</f>
        <v>130</v>
      </c>
      <c r="M163" s="12">
        <v>1</v>
      </c>
      <c r="N163" s="8">
        <v>2</v>
      </c>
      <c r="O163" s="16" t="str">
        <f>VLOOKUP(A163,[2]Dados_EFPC!A$1:O$272,15,FALSE)</f>
        <v>http://www.fapa.org.br</v>
      </c>
    </row>
    <row r="164" spans="1:15" x14ac:dyDescent="0.25">
      <c r="A164" s="2" t="s">
        <v>236</v>
      </c>
      <c r="B164" s="2" t="s">
        <v>828</v>
      </c>
      <c r="C164" s="2" t="s">
        <v>509</v>
      </c>
      <c r="D164" s="3" t="s">
        <v>543</v>
      </c>
      <c r="E164" s="3" t="s">
        <v>544</v>
      </c>
      <c r="F164" s="18">
        <f>VLOOKUP(A164,[1]Planilha1!A$4:K$280,3,FALSE)</f>
        <v>549921090.19000006</v>
      </c>
      <c r="G164" s="18">
        <f>VLOOKUP(A164,[1]Planilha1!N$4:U$280,8,FALSE)</f>
        <v>9626719.7599999998</v>
      </c>
      <c r="H164" s="18">
        <f>VLOOKUP(A164,[1]Planilha1!N$4:Q$280,4,FALSE)</f>
        <v>21710361.41</v>
      </c>
      <c r="I164" s="18">
        <f>VLOOKUP(A164,[1]Planilha1!A$4:L$280,12,FALSE)</f>
        <v>1399133.17</v>
      </c>
      <c r="J164" s="11">
        <f>VLOOKUP(A164,[2]Dados_EFPC!A$1:O$272,10,FALSE)</f>
        <v>2960</v>
      </c>
      <c r="K164" s="11">
        <f>VLOOKUP(A164,[2]Dados_EFPC!A$1:O$272,11,FALSE)</f>
        <v>647</v>
      </c>
      <c r="L164" s="11">
        <f>VLOOKUP(A164,[2]Dados_EFPC!A$1:O$272,12,FALSE)</f>
        <v>340</v>
      </c>
      <c r="M164" s="12">
        <v>8</v>
      </c>
      <c r="N164" s="8">
        <v>8</v>
      </c>
      <c r="O164" s="16" t="str">
        <f>VLOOKUP(A164,[2]Dados_EFPC!A$1:O$272,15,FALSE)</f>
        <v>http://www.suprev.com.br</v>
      </c>
    </row>
    <row r="165" spans="1:15" x14ac:dyDescent="0.25">
      <c r="A165" s="2" t="s">
        <v>153</v>
      </c>
      <c r="B165" s="2" t="s">
        <v>757</v>
      </c>
      <c r="C165" s="2" t="s">
        <v>424</v>
      </c>
      <c r="D165" s="3" t="s">
        <v>543</v>
      </c>
      <c r="E165" s="3" t="s">
        <v>544</v>
      </c>
      <c r="F165" s="18">
        <f>VLOOKUP(A165,[1]Planilha1!A$4:K$280,3,FALSE)</f>
        <v>548222260.79999995</v>
      </c>
      <c r="G165" s="18">
        <f>VLOOKUP(A165,[1]Planilha1!N$4:U$280,8,FALSE)</f>
        <v>16982651.619999997</v>
      </c>
      <c r="H165" s="18">
        <f>VLOOKUP(A165,[1]Planilha1!N$4:Q$280,4,FALSE)</f>
        <v>26551292.809999999</v>
      </c>
      <c r="I165" s="18">
        <f>VLOOKUP(A165,[1]Planilha1!A$4:L$280,12,FALSE)</f>
        <v>1559937.42</v>
      </c>
      <c r="J165" s="11">
        <f>VLOOKUP(A165,[2]Dados_EFPC!A$1:O$272,10,FALSE)</f>
        <v>4969</v>
      </c>
      <c r="K165" s="11">
        <f>VLOOKUP(A165,[2]Dados_EFPC!A$1:O$272,11,FALSE)</f>
        <v>215</v>
      </c>
      <c r="L165" s="11">
        <f>VLOOKUP(A165,[2]Dados_EFPC!A$1:O$272,12,FALSE)</f>
        <v>19</v>
      </c>
      <c r="M165" s="12">
        <v>2</v>
      </c>
      <c r="N165" s="8">
        <v>2</v>
      </c>
      <c r="O165" s="16" t="str">
        <f>VLOOKUP(A165,[2]Dados_EFPC!A$1:O$272,15,FALSE)</f>
        <v>http://www.portalprev.com.br/pgprev/</v>
      </c>
    </row>
    <row r="166" spans="1:15" x14ac:dyDescent="0.25">
      <c r="A166" s="2" t="s">
        <v>207</v>
      </c>
      <c r="B166" s="2" t="s">
        <v>806</v>
      </c>
      <c r="C166" s="2" t="s">
        <v>480</v>
      </c>
      <c r="D166" s="3" t="s">
        <v>545</v>
      </c>
      <c r="E166" s="3" t="s">
        <v>544</v>
      </c>
      <c r="F166" s="18">
        <f>VLOOKUP(A166,[1]Planilha1!A$4:K$280,3,FALSE)</f>
        <v>536987470.64999998</v>
      </c>
      <c r="G166" s="18">
        <f>VLOOKUP(A166,[1]Planilha1!N$4:U$280,8,FALSE)</f>
        <v>12508325.870000001</v>
      </c>
      <c r="H166" s="18">
        <f>VLOOKUP(A166,[1]Planilha1!N$4:Q$280,4,FALSE)</f>
        <v>11989424.130000001</v>
      </c>
      <c r="I166" s="18">
        <f>VLOOKUP(A166,[1]Planilha1!A$4:L$280,12,FALSE)</f>
        <v>3650426.73</v>
      </c>
      <c r="J166" s="11">
        <f>VLOOKUP(A166,[2]Dados_EFPC!A$1:O$272,10,FALSE)</f>
        <v>16840</v>
      </c>
      <c r="K166" s="11">
        <f>VLOOKUP(A166,[2]Dados_EFPC!A$1:O$272,11,FALSE)</f>
        <v>297</v>
      </c>
      <c r="L166" s="11">
        <f>VLOOKUP(A166,[2]Dados_EFPC!A$1:O$272,12,FALSE)</f>
        <v>22</v>
      </c>
      <c r="M166" s="12">
        <v>1</v>
      </c>
      <c r="N166" s="8">
        <v>33</v>
      </c>
      <c r="O166" s="16" t="str">
        <f>VLOOKUP(A166,[2]Dados_EFPC!A$1:O$272,15,FALSE)</f>
        <v>http://www.randonprev.com.br</v>
      </c>
    </row>
    <row r="167" spans="1:15" x14ac:dyDescent="0.25">
      <c r="A167" s="2" t="s">
        <v>28</v>
      </c>
      <c r="B167" s="2" t="s">
        <v>655</v>
      </c>
      <c r="C167" s="2" t="s">
        <v>295</v>
      </c>
      <c r="D167" s="3" t="s">
        <v>566</v>
      </c>
      <c r="E167" s="3" t="s">
        <v>549</v>
      </c>
      <c r="F167" s="18">
        <f>VLOOKUP(A167,[1]Planilha1!A$4:K$280,3,FALSE)</f>
        <v>524454150.86000001</v>
      </c>
      <c r="G167" s="18">
        <f>VLOOKUP(A167,[1]Planilha1!N$4:U$280,8,FALSE)</f>
        <v>9017566.0800000001</v>
      </c>
      <c r="H167" s="18">
        <f>VLOOKUP(A167,[1]Planilha1!N$4:Q$280,4,FALSE)</f>
        <v>17143077.370000001</v>
      </c>
      <c r="I167" s="18">
        <f>VLOOKUP(A167,[1]Planilha1!A$4:L$280,12,FALSE)</f>
        <v>142445.57999999999</v>
      </c>
      <c r="J167" s="11">
        <f>VLOOKUP(A167,[2]Dados_EFPC!A$1:O$272,10,FALSE)</f>
        <v>954</v>
      </c>
      <c r="K167" s="11">
        <f>VLOOKUP(A167,[2]Dados_EFPC!A$1:O$272,11,FALSE)</f>
        <v>720</v>
      </c>
      <c r="L167" s="11">
        <f>VLOOKUP(A167,[2]Dados_EFPC!A$1:O$272,12,FALSE)</f>
        <v>252</v>
      </c>
      <c r="M167" s="12">
        <v>3</v>
      </c>
      <c r="N167" s="8">
        <v>2</v>
      </c>
      <c r="O167" s="16" t="str">
        <f>VLOOKUP(A167,[2]Dados_EFPC!A$1:O$272,15,FALSE)</f>
        <v>http://www.faeces.com.br</v>
      </c>
    </row>
    <row r="168" spans="1:15" x14ac:dyDescent="0.25">
      <c r="A168" s="2" t="s">
        <v>162</v>
      </c>
      <c r="B168" s="2" t="s">
        <v>540</v>
      </c>
      <c r="C168" s="2" t="s">
        <v>433</v>
      </c>
      <c r="D168" s="3" t="s">
        <v>543</v>
      </c>
      <c r="E168" s="3" t="s">
        <v>544</v>
      </c>
      <c r="F168" s="18">
        <f>VLOOKUP(A168,[1]Planilha1!A$4:K$280,3,FALSE)</f>
        <v>508041497.38999999</v>
      </c>
      <c r="G168" s="18">
        <f>VLOOKUP(A168,[1]Planilha1!N$4:U$280,8,FALSE)</f>
        <v>15784854.210000001</v>
      </c>
      <c r="H168" s="18">
        <f>VLOOKUP(A168,[1]Planilha1!N$4:Q$280,4,FALSE)</f>
        <v>8104125.2999999998</v>
      </c>
      <c r="I168" s="18">
        <f>VLOOKUP(A168,[1]Planilha1!A$4:L$280,12,FALSE)</f>
        <v>10293994.92</v>
      </c>
      <c r="J168" s="11">
        <f>VLOOKUP(A168,[2]Dados_EFPC!A$1:O$272,10,FALSE)</f>
        <v>14473</v>
      </c>
      <c r="K168" s="11">
        <f>VLOOKUP(A168,[2]Dados_EFPC!A$1:O$272,11,FALSE)</f>
        <v>135</v>
      </c>
      <c r="L168" s="11">
        <f>VLOOKUP(A168,[2]Dados_EFPC!A$1:O$272,12,FALSE)</f>
        <v>12</v>
      </c>
      <c r="M168" s="12">
        <v>1</v>
      </c>
      <c r="N168" s="8">
        <v>5</v>
      </c>
      <c r="O168" s="16" t="str">
        <f>VLOOKUP(A168,[2]Dados_EFPC!A$1:O$272,15,FALSE)</f>
        <v>WWW.PREVPEPSICO.COM.BR</v>
      </c>
    </row>
    <row r="169" spans="1:15" x14ac:dyDescent="0.25">
      <c r="A169" s="2" t="s">
        <v>645</v>
      </c>
      <c r="B169" s="2" t="s">
        <v>646</v>
      </c>
      <c r="C169" s="2" t="s">
        <v>285</v>
      </c>
      <c r="D169" s="3" t="s">
        <v>546</v>
      </c>
      <c r="E169" s="3" t="s">
        <v>544</v>
      </c>
      <c r="F169" s="18">
        <f>VLOOKUP(A169,[1]Planilha1!A$4:K$280,3,FALSE)</f>
        <v>507755073.19</v>
      </c>
      <c r="G169" s="18">
        <f>VLOOKUP(A169,[1]Planilha1!N$4:U$280,8,FALSE)</f>
        <v>30978238.649999999</v>
      </c>
      <c r="H169" s="18">
        <f>VLOOKUP(A169,[1]Planilha1!N$4:Q$280,4,FALSE)</f>
        <v>1030723.33</v>
      </c>
      <c r="I169" s="18">
        <f>VLOOKUP(A169,[1]Planilha1!A$4:L$280,12,FALSE)</f>
        <v>6731033.1100000003</v>
      </c>
      <c r="J169" s="11"/>
      <c r="K169" s="11"/>
      <c r="L169" s="11"/>
      <c r="M169" s="12">
        <v>1</v>
      </c>
      <c r="N169" s="8">
        <v>27</v>
      </c>
      <c r="O169" s="16" t="s">
        <v>536</v>
      </c>
    </row>
    <row r="170" spans="1:15" x14ac:dyDescent="0.25">
      <c r="A170" s="2" t="s">
        <v>192</v>
      </c>
      <c r="B170" s="2" t="s">
        <v>793</v>
      </c>
      <c r="C170" s="2" t="s">
        <v>464</v>
      </c>
      <c r="D170" s="3" t="s">
        <v>543</v>
      </c>
      <c r="E170" s="3" t="s">
        <v>544</v>
      </c>
      <c r="F170" s="18">
        <f>VLOOKUP(A170,[1]Planilha1!A$4:K$280,3,FALSE)</f>
        <v>503932607.50999999</v>
      </c>
      <c r="G170" s="18">
        <f>VLOOKUP(A170,[1]Planilha1!N$4:U$280,8,FALSE)</f>
        <v>11027842.780000001</v>
      </c>
      <c r="H170" s="18">
        <f>VLOOKUP(A170,[1]Planilha1!N$4:Q$280,4,FALSE)</f>
        <v>10458504.779999999</v>
      </c>
      <c r="I170" s="18">
        <f>VLOOKUP(A170,[1]Planilha1!A$4:L$280,12,FALSE)</f>
        <v>1004031.01</v>
      </c>
      <c r="J170" s="11">
        <f>VLOOKUP(A170,[2]Dados_EFPC!A$1:O$272,10,FALSE)</f>
        <v>4236</v>
      </c>
      <c r="K170" s="11">
        <f>VLOOKUP(A170,[2]Dados_EFPC!A$1:O$272,11,FALSE)</f>
        <v>175</v>
      </c>
      <c r="L170" s="11">
        <f>VLOOKUP(A170,[2]Dados_EFPC!A$1:O$272,12,FALSE)</f>
        <v>16</v>
      </c>
      <c r="M170" s="12">
        <v>1</v>
      </c>
      <c r="N170" s="8">
        <v>4</v>
      </c>
      <c r="O170" s="16" t="str">
        <f>VLOOKUP(A170,[2]Dados_EFPC!A$1:O$272,15,FALSE)</f>
        <v>http://www.previp.com.br</v>
      </c>
    </row>
    <row r="171" spans="1:15" x14ac:dyDescent="0.25">
      <c r="A171" s="2" t="s">
        <v>23</v>
      </c>
      <c r="B171" s="2" t="s">
        <v>651</v>
      </c>
      <c r="C171" s="2" t="s">
        <v>290</v>
      </c>
      <c r="D171" s="3" t="s">
        <v>558</v>
      </c>
      <c r="E171" s="3" t="s">
        <v>544</v>
      </c>
      <c r="F171" s="18">
        <f>VLOOKUP(A171,[1]Planilha1!A$4:K$280,3,FALSE)</f>
        <v>502473116.76999998</v>
      </c>
      <c r="G171" s="18">
        <f>VLOOKUP(A171,[1]Planilha1!N$4:U$280,8,FALSE)</f>
        <v>10135609.59</v>
      </c>
      <c r="H171" s="18">
        <f>VLOOKUP(A171,[1]Planilha1!N$4:Q$280,4,FALSE)</f>
        <v>28915361.73</v>
      </c>
      <c r="I171" s="18">
        <f>VLOOKUP(A171,[1]Planilha1!A$4:L$280,12,FALSE)</f>
        <v>0</v>
      </c>
      <c r="J171" s="11">
        <f>VLOOKUP(A171,[2]Dados_EFPC!A$1:O$272,10,FALSE)</f>
        <v>6</v>
      </c>
      <c r="K171" s="11">
        <f>VLOOKUP(A171,[2]Dados_EFPC!A$1:O$272,11,FALSE)</f>
        <v>991</v>
      </c>
      <c r="L171" s="11">
        <f>VLOOKUP(A171,[2]Dados_EFPC!A$1:O$272,12,FALSE)</f>
        <v>154</v>
      </c>
      <c r="M171" s="12">
        <v>1</v>
      </c>
      <c r="N171" s="8">
        <v>2</v>
      </c>
      <c r="O171" s="16" t="str">
        <f>VLOOKUP(A171,[2]Dados_EFPC!A$1:O$272,15,FALSE)</f>
        <v>http://www.cabec.com.br</v>
      </c>
    </row>
    <row r="172" spans="1:15" x14ac:dyDescent="0.25">
      <c r="A172" s="2" t="s">
        <v>167</v>
      </c>
      <c r="B172" s="2" t="s">
        <v>770</v>
      </c>
      <c r="C172" s="2" t="s">
        <v>438</v>
      </c>
      <c r="D172" s="3" t="s">
        <v>543</v>
      </c>
      <c r="E172" s="3" t="s">
        <v>544</v>
      </c>
      <c r="F172" s="18">
        <f>VLOOKUP(A172,[1]Planilha1!A$4:K$280,3,FALSE)</f>
        <v>497990426.05000001</v>
      </c>
      <c r="G172" s="18">
        <f>VLOOKUP(A172,[1]Planilha1!N$4:U$280,8,FALSE)</f>
        <v>10109326.92</v>
      </c>
      <c r="H172" s="18">
        <f>VLOOKUP(A172,[1]Planilha1!N$4:Q$280,4,FALSE)</f>
        <v>7302934.71</v>
      </c>
      <c r="I172" s="18">
        <f>VLOOKUP(A172,[1]Planilha1!A$4:L$280,12,FALSE)</f>
        <v>4394760.97</v>
      </c>
      <c r="J172" s="11">
        <f>VLOOKUP(A172,[2]Dados_EFPC!A$1:O$272,10,FALSE)</f>
        <v>2674</v>
      </c>
      <c r="K172" s="11">
        <f>VLOOKUP(A172,[2]Dados_EFPC!A$1:O$272,11,FALSE)</f>
        <v>196</v>
      </c>
      <c r="L172" s="11">
        <f>VLOOKUP(A172,[2]Dados_EFPC!A$1:O$272,12,FALSE)</f>
        <v>40</v>
      </c>
      <c r="M172" s="12">
        <v>1</v>
      </c>
      <c r="N172" s="8">
        <v>3</v>
      </c>
      <c r="O172" s="16" t="str">
        <f>VLOOKUP(A172,[2]Dados_EFPC!A$1:O$272,15,FALSE)</f>
        <v>http://www.cummins.com.br/cla/rh_beneficios.php</v>
      </c>
    </row>
    <row r="173" spans="1:15" x14ac:dyDescent="0.25">
      <c r="A173" s="2" t="s">
        <v>103</v>
      </c>
      <c r="B173" s="2" t="s">
        <v>727</v>
      </c>
      <c r="C173" s="2" t="s">
        <v>373</v>
      </c>
      <c r="D173" s="3" t="s">
        <v>547</v>
      </c>
      <c r="E173" s="3" t="s">
        <v>544</v>
      </c>
      <c r="F173" s="18">
        <f>VLOOKUP(A173,[1]Planilha1!A$4:K$280,3,FALSE)</f>
        <v>497772784.06999999</v>
      </c>
      <c r="G173" s="18">
        <f>VLOOKUP(A173,[1]Planilha1!N$4:U$280,8,FALSE)</f>
        <v>3135439.33</v>
      </c>
      <c r="H173" s="18">
        <f>VLOOKUP(A173,[1]Planilha1!N$4:Q$280,4,FALSE)</f>
        <v>21670556.27</v>
      </c>
      <c r="I173" s="18">
        <f>VLOOKUP(A173,[1]Planilha1!A$4:L$280,12,FALSE)</f>
        <v>0</v>
      </c>
      <c r="J173" s="11">
        <f>VLOOKUP(A173,[2]Dados_EFPC!A$1:O$272,10,FALSE)</f>
        <v>13</v>
      </c>
      <c r="K173" s="11">
        <f>VLOOKUP(A173,[2]Dados_EFPC!A$1:O$272,11,FALSE)</f>
        <v>559</v>
      </c>
      <c r="L173" s="11">
        <f>VLOOKUP(A173,[2]Dados_EFPC!A$1:O$272,12,FALSE)</f>
        <v>400</v>
      </c>
      <c r="M173" s="12">
        <v>1</v>
      </c>
      <c r="N173" s="8">
        <v>1</v>
      </c>
      <c r="O173" s="16" t="str">
        <f>VLOOKUP(A173,[2]Dados_EFPC!A$1:O$272,15,FALSE)</f>
        <v>http://www.gasius.com.br</v>
      </c>
    </row>
    <row r="174" spans="1:15" x14ac:dyDescent="0.25">
      <c r="A174" s="2" t="s">
        <v>6</v>
      </c>
      <c r="B174" s="2" t="s">
        <v>636</v>
      </c>
      <c r="C174" s="2" t="s">
        <v>271</v>
      </c>
      <c r="D174" s="3" t="s">
        <v>543</v>
      </c>
      <c r="E174" s="3" t="s">
        <v>544</v>
      </c>
      <c r="F174" s="18">
        <f>VLOOKUP(A174,[1]Planilha1!A$4:K$280,3,FALSE)</f>
        <v>491681815.70999998</v>
      </c>
      <c r="G174" s="18">
        <f>VLOOKUP(A174,[1]Planilha1!N$4:U$280,8,FALSE)</f>
        <v>7933966.6400000006</v>
      </c>
      <c r="H174" s="18">
        <f>VLOOKUP(A174,[1]Planilha1!N$4:Q$280,4,FALSE)</f>
        <v>12887747.5</v>
      </c>
      <c r="I174" s="18">
        <f>VLOOKUP(A174,[1]Planilha1!A$4:L$280,12,FALSE)</f>
        <v>1183620.19</v>
      </c>
      <c r="J174" s="11">
        <f>VLOOKUP(A174,[2]Dados_EFPC!A$1:O$272,10,FALSE)</f>
        <v>20374</v>
      </c>
      <c r="K174" s="11">
        <f>VLOOKUP(A174,[2]Dados_EFPC!A$1:O$272,11,FALSE)</f>
        <v>207</v>
      </c>
      <c r="L174" s="11">
        <f>VLOOKUP(A174,[2]Dados_EFPC!A$1:O$272,12,FALSE)</f>
        <v>39</v>
      </c>
      <c r="M174" s="12">
        <v>2</v>
      </c>
      <c r="N174" s="8">
        <v>3</v>
      </c>
      <c r="O174" s="16" t="str">
        <f>VLOOKUP(A174,[2]Dados_EFPC!A$1:O$272,15,FALSE)</f>
        <v>https://www.portalprev.com.br/alpaprev/alpaprev</v>
      </c>
    </row>
    <row r="175" spans="1:15" x14ac:dyDescent="0.25">
      <c r="A175" s="2" t="s">
        <v>121</v>
      </c>
      <c r="B175" s="2" t="s">
        <v>738</v>
      </c>
      <c r="C175" s="2" t="s">
        <v>391</v>
      </c>
      <c r="D175" s="3" t="s">
        <v>546</v>
      </c>
      <c r="E175" s="3" t="s">
        <v>563</v>
      </c>
      <c r="F175" s="18">
        <f>VLOOKUP(A175,[1]Planilha1!A$4:K$280,3,FALSE)</f>
        <v>489257565.5</v>
      </c>
      <c r="G175" s="18">
        <f>VLOOKUP(A175,[1]Planilha1!N$4:U$280,8,FALSE)</f>
        <v>18495670.379999999</v>
      </c>
      <c r="H175" s="18">
        <f>VLOOKUP(A175,[1]Planilha1!N$4:Q$280,4,FALSE)</f>
        <v>1147693.1000000001</v>
      </c>
      <c r="I175" s="18">
        <f>VLOOKUP(A175,[1]Planilha1!A$4:L$280,12,FALSE)</f>
        <v>6542310.8700000001</v>
      </c>
      <c r="J175" s="11">
        <f>VLOOKUP(A175,[2]Dados_EFPC!A$1:O$272,10,FALSE)</f>
        <v>3824</v>
      </c>
      <c r="K175" s="11">
        <f>VLOOKUP(A175,[2]Dados_EFPC!A$1:O$272,11,FALSE)</f>
        <v>26</v>
      </c>
      <c r="L175" s="11">
        <f>VLOOKUP(A175,[2]Dados_EFPC!A$1:O$272,12,FALSE)</f>
        <v>18</v>
      </c>
      <c r="M175" s="12">
        <v>1</v>
      </c>
      <c r="N175" s="8">
        <v>99</v>
      </c>
      <c r="O175" s="16" t="str">
        <f>VLOOKUP(A175,[2]Dados_EFPC!A$1:O$272,15,FALSE)</f>
        <v>http://www.jusprev.org.br</v>
      </c>
    </row>
    <row r="176" spans="1:15" x14ac:dyDescent="0.25">
      <c r="A176" s="2" t="s">
        <v>672</v>
      </c>
      <c r="B176" s="2" t="s">
        <v>673</v>
      </c>
      <c r="C176" s="2" t="s">
        <v>848</v>
      </c>
      <c r="D176" s="3" t="s">
        <v>547</v>
      </c>
      <c r="E176" s="3" t="s">
        <v>549</v>
      </c>
      <c r="F176" s="18">
        <f>VLOOKUP(A176,[1]Planilha1!A$4:K$280,3,FALSE)</f>
        <v>477598035.68000001</v>
      </c>
      <c r="G176" s="18">
        <f>VLOOKUP(A176,[1]Planilha1!N$4:U$280,8,FALSE)</f>
        <v>15295947.449999999</v>
      </c>
      <c r="H176" s="18">
        <f>VLOOKUP(A176,[1]Planilha1!N$4:Q$280,4,FALSE)</f>
        <v>22203042.109999999</v>
      </c>
      <c r="I176" s="18">
        <f>VLOOKUP(A176,[1]Planilha1!A$4:L$280,12,FALSE)</f>
        <v>108794.31</v>
      </c>
      <c r="J176" s="11"/>
      <c r="K176" s="11"/>
      <c r="L176" s="11"/>
      <c r="M176" s="12">
        <v>2</v>
      </c>
      <c r="N176" s="8">
        <v>2</v>
      </c>
      <c r="O176" s="16" t="s">
        <v>536</v>
      </c>
    </row>
    <row r="177" spans="1:15" x14ac:dyDescent="0.25">
      <c r="A177" s="2" t="s">
        <v>127</v>
      </c>
      <c r="B177" s="2" t="s">
        <v>590</v>
      </c>
      <c r="C177" s="2" t="s">
        <v>397</v>
      </c>
      <c r="D177" s="3" t="s">
        <v>545</v>
      </c>
      <c r="E177" s="3" t="s">
        <v>544</v>
      </c>
      <c r="F177" s="18">
        <f>VLOOKUP(A177,[1]Planilha1!A$4:K$280,3,FALSE)</f>
        <v>471745778.54000002</v>
      </c>
      <c r="G177" s="18">
        <f>VLOOKUP(A177,[1]Planilha1!N$4:U$280,8,FALSE)</f>
        <v>6397875.2999999998</v>
      </c>
      <c r="H177" s="18">
        <f>VLOOKUP(A177,[1]Planilha1!N$4:Q$280,4,FALSE)</f>
        <v>12762773.739999998</v>
      </c>
      <c r="I177" s="18">
        <f>VLOOKUP(A177,[1]Planilha1!A$4:L$280,12,FALSE)</f>
        <v>5614645.9100000001</v>
      </c>
      <c r="J177" s="11">
        <f>VLOOKUP(A177,[2]Dados_EFPC!A$1:O$272,10,FALSE)</f>
        <v>8485</v>
      </c>
      <c r="K177" s="11">
        <f>VLOOKUP(A177,[2]Dados_EFPC!A$1:O$272,11,FALSE)</f>
        <v>227</v>
      </c>
      <c r="L177" s="11">
        <f>VLOOKUP(A177,[2]Dados_EFPC!A$1:O$272,12,FALSE)</f>
        <v>18</v>
      </c>
      <c r="M177" s="12">
        <v>3</v>
      </c>
      <c r="N177" s="8">
        <v>8</v>
      </c>
      <c r="O177" s="16" t="str">
        <f>VLOOKUP(A177,[2]Dados_EFPC!A$1:O$272,15,FALSE)</f>
        <v>WWW.MARCOPREV.COM.BR</v>
      </c>
    </row>
    <row r="178" spans="1:15" x14ac:dyDescent="0.25">
      <c r="A178" s="2" t="s">
        <v>171</v>
      </c>
      <c r="B178" s="2" t="s">
        <v>774</v>
      </c>
      <c r="C178" s="2" t="s">
        <v>442</v>
      </c>
      <c r="D178" s="3" t="s">
        <v>543</v>
      </c>
      <c r="E178" s="3" t="s">
        <v>544</v>
      </c>
      <c r="F178" s="18">
        <f>VLOOKUP(A178,[1]Planilha1!A$4:K$280,3,FALSE)</f>
        <v>453655232.14999998</v>
      </c>
      <c r="G178" s="18">
        <f>VLOOKUP(A178,[1]Planilha1!N$4:U$280,8,FALSE)</f>
        <v>20427720.640000001</v>
      </c>
      <c r="H178" s="18">
        <f>VLOOKUP(A178,[1]Planilha1!N$4:Q$280,4,FALSE)</f>
        <v>5201943.43</v>
      </c>
      <c r="I178" s="18">
        <f>VLOOKUP(A178,[1]Planilha1!A$4:L$280,12,FALSE)</f>
        <v>5205402.92</v>
      </c>
      <c r="J178" s="11">
        <f>VLOOKUP(A178,[2]Dados_EFPC!A$1:O$272,10,FALSE)</f>
        <v>2847</v>
      </c>
      <c r="K178" s="11">
        <f>VLOOKUP(A178,[2]Dados_EFPC!A$1:O$272,11,FALSE)</f>
        <v>209</v>
      </c>
      <c r="L178" s="11">
        <f>VLOOKUP(A178,[2]Dados_EFPC!A$1:O$272,12,FALSE)</f>
        <v>4</v>
      </c>
      <c r="M178" s="12">
        <v>1</v>
      </c>
      <c r="N178" s="8">
        <v>4</v>
      </c>
      <c r="O178" s="16" t="str">
        <f>VLOOKUP(A178,[2]Dados_EFPC!A$1:O$272,15,FALSE)</f>
        <v>http://www.preveme.com.br</v>
      </c>
    </row>
    <row r="179" spans="1:15" x14ac:dyDescent="0.25">
      <c r="A179" s="2" t="s">
        <v>239</v>
      </c>
      <c r="B179" s="2" t="s">
        <v>831</v>
      </c>
      <c r="C179" s="2" t="s">
        <v>512</v>
      </c>
      <c r="D179" s="3" t="s">
        <v>543</v>
      </c>
      <c r="E179" s="3" t="s">
        <v>544</v>
      </c>
      <c r="F179" s="18">
        <f>VLOOKUP(A179,[1]Planilha1!A$4:K$280,3,FALSE)</f>
        <v>452966135.45999998</v>
      </c>
      <c r="G179" s="18">
        <f>VLOOKUP(A179,[1]Planilha1!N$4:U$280,8,FALSE)</f>
        <v>10652169.050000001</v>
      </c>
      <c r="H179" s="18">
        <f>VLOOKUP(A179,[1]Planilha1!N$4:Q$280,4,FALSE)</f>
        <v>5069882.07</v>
      </c>
      <c r="I179" s="18">
        <f>VLOOKUP(A179,[1]Planilha1!A$4:L$280,12,FALSE)</f>
        <v>1018033.45</v>
      </c>
      <c r="J179" s="11">
        <f>VLOOKUP(A179,[2]Dados_EFPC!A$1:O$272,10,FALSE)</f>
        <v>1887</v>
      </c>
      <c r="K179" s="11">
        <f>VLOOKUP(A179,[2]Dados_EFPC!A$1:O$272,11,FALSE)</f>
        <v>82</v>
      </c>
      <c r="L179" s="11">
        <f>VLOOKUP(A179,[2]Dados_EFPC!A$1:O$272,12,FALSE)</f>
        <v>12</v>
      </c>
      <c r="M179" s="12">
        <v>1</v>
      </c>
      <c r="N179" s="8">
        <v>2</v>
      </c>
      <c r="O179" s="16" t="str">
        <f>VLOOKUP(A179,[2]Dados_EFPC!A$1:O$272,15,FALSE)</f>
        <v>http://www.portaprev.com.br/tetrapakprev</v>
      </c>
    </row>
    <row r="180" spans="1:15" x14ac:dyDescent="0.25">
      <c r="A180" s="2" t="s">
        <v>180</v>
      </c>
      <c r="B180" s="2" t="s">
        <v>782</v>
      </c>
      <c r="C180" s="2" t="s">
        <v>451</v>
      </c>
      <c r="D180" s="3" t="s">
        <v>546</v>
      </c>
      <c r="E180" s="3" t="s">
        <v>549</v>
      </c>
      <c r="F180" s="18">
        <f>VLOOKUP(A180,[1]Planilha1!A$4:K$280,3,FALSE)</f>
        <v>447448356</v>
      </c>
      <c r="G180" s="18">
        <f>VLOOKUP(A180,[1]Planilha1!N$4:U$280,8,FALSE)</f>
        <v>7024648.0899999999</v>
      </c>
      <c r="H180" s="18">
        <f>VLOOKUP(A180,[1]Planilha1!N$4:Q$280,4,FALSE)</f>
        <v>6149699.0700000003</v>
      </c>
      <c r="I180" s="18">
        <f>VLOOKUP(A180,[1]Planilha1!A$4:L$280,12,FALSE)</f>
        <v>203273.55</v>
      </c>
      <c r="J180" s="11">
        <f>VLOOKUP(A180,[2]Dados_EFPC!A$1:O$272,10,FALSE)</f>
        <v>761</v>
      </c>
      <c r="K180" s="11">
        <f>VLOOKUP(A180,[2]Dados_EFPC!A$1:O$272,11,FALSE)</f>
        <v>174</v>
      </c>
      <c r="L180" s="11">
        <f>VLOOKUP(A180,[2]Dados_EFPC!A$1:O$272,12,FALSE)</f>
        <v>38</v>
      </c>
      <c r="M180" s="12">
        <v>1</v>
      </c>
      <c r="N180" s="8">
        <v>3</v>
      </c>
      <c r="O180" s="16" t="str">
        <f>VLOOKUP(A180,[2]Dados_EFPC!A$1:O$272,15,FALSE)</f>
        <v>http://www.previcel.org.br/</v>
      </c>
    </row>
    <row r="181" spans="1:15" x14ac:dyDescent="0.25">
      <c r="A181" s="2" t="s">
        <v>128</v>
      </c>
      <c r="B181" s="2" t="s">
        <v>591</v>
      </c>
      <c r="C181" s="2" t="s">
        <v>398</v>
      </c>
      <c r="D181" s="3" t="s">
        <v>547</v>
      </c>
      <c r="E181" s="3" t="s">
        <v>544</v>
      </c>
      <c r="F181" s="18">
        <f>VLOOKUP(A181,[1]Planilha1!A$4:K$280,3,FALSE)</f>
        <v>445185747.41000003</v>
      </c>
      <c r="G181" s="18">
        <f>VLOOKUP(A181,[1]Planilha1!N$4:U$280,8,FALSE)</f>
        <v>11067661.969999999</v>
      </c>
      <c r="H181" s="18">
        <f>VLOOKUP(A181,[1]Planilha1!N$4:Q$280,4,FALSE)</f>
        <v>13572693.710000001</v>
      </c>
      <c r="I181" s="18">
        <f>VLOOKUP(A181,[1]Planilha1!A$4:L$280,12,FALSE)</f>
        <v>2971490.59</v>
      </c>
      <c r="J181" s="11">
        <f>VLOOKUP(A181,[2]Dados_EFPC!A$1:O$272,10,FALSE)</f>
        <v>5681</v>
      </c>
      <c r="K181" s="11">
        <f>VLOOKUP(A181,[2]Dados_EFPC!A$1:O$272,11,FALSE)</f>
        <v>237</v>
      </c>
      <c r="L181" s="11">
        <f>VLOOKUP(A181,[2]Dados_EFPC!A$1:O$272,12,FALSE)</f>
        <v>21</v>
      </c>
      <c r="M181" s="12">
        <v>1</v>
      </c>
      <c r="N181" s="8">
        <v>12</v>
      </c>
      <c r="O181" s="16" t="str">
        <f>VLOOKUP(A181,[2]Dados_EFPC!A$1:O$272,15,FALSE)</f>
        <v>WWW.MAUAPREV.COM.BR</v>
      </c>
    </row>
    <row r="182" spans="1:15" x14ac:dyDescent="0.25">
      <c r="A182" s="2" t="s">
        <v>196</v>
      </c>
      <c r="B182" s="2" t="s">
        <v>592</v>
      </c>
      <c r="C182" s="2" t="s">
        <v>468</v>
      </c>
      <c r="D182" s="3" t="s">
        <v>543</v>
      </c>
      <c r="E182" s="3" t="s">
        <v>544</v>
      </c>
      <c r="F182" s="18">
        <f>VLOOKUP(A182,[1]Planilha1!A$4:K$280,3,FALSE)</f>
        <v>436472575.94</v>
      </c>
      <c r="G182" s="18">
        <f>VLOOKUP(A182,[1]Planilha1!N$4:U$280,8,FALSE)</f>
        <v>4522000.7</v>
      </c>
      <c r="H182" s="18">
        <f>VLOOKUP(A182,[1]Planilha1!N$4:Q$280,4,FALSE)</f>
        <v>11231334.09</v>
      </c>
      <c r="I182" s="18">
        <f>VLOOKUP(A182,[1]Planilha1!A$4:L$280,12,FALSE)</f>
        <v>0</v>
      </c>
      <c r="J182" s="11">
        <f>VLOOKUP(A182,[2]Dados_EFPC!A$1:O$272,10,FALSE)</f>
        <v>5747</v>
      </c>
      <c r="K182" s="11">
        <f>VLOOKUP(A182,[2]Dados_EFPC!A$1:O$272,11,FALSE)</f>
        <v>235</v>
      </c>
      <c r="L182" s="11">
        <f>VLOOKUP(A182,[2]Dados_EFPC!A$1:O$272,12,FALSE)</f>
        <v>9</v>
      </c>
      <c r="M182" s="12">
        <v>1</v>
      </c>
      <c r="N182" s="8">
        <v>3</v>
      </c>
      <c r="O182" s="16" t="str">
        <f>VLOOKUP(A182,[2]Dados_EFPC!A$1:O$272,15,FALSE)</f>
        <v>WWW.SCANIA.COM.BR</v>
      </c>
    </row>
    <row r="183" spans="1:15" x14ac:dyDescent="0.25">
      <c r="A183" s="2" t="s">
        <v>132</v>
      </c>
      <c r="B183" s="2" t="s">
        <v>743</v>
      </c>
      <c r="C183" s="2" t="s">
        <v>402</v>
      </c>
      <c r="D183" s="3" t="s">
        <v>543</v>
      </c>
      <c r="E183" s="3" t="s">
        <v>544</v>
      </c>
      <c r="F183" s="18">
        <f>VLOOKUP(A183,[1]Planilha1!A$4:K$280,3,FALSE)</f>
        <v>429818689.91000003</v>
      </c>
      <c r="G183" s="18">
        <f>VLOOKUP(A183,[1]Planilha1!N$4:U$280,8,FALSE)</f>
        <v>19934933.399999999</v>
      </c>
      <c r="H183" s="18">
        <f>VLOOKUP(A183,[1]Planilha1!N$4:Q$280,4,FALSE)</f>
        <v>4010149.04</v>
      </c>
      <c r="I183" s="18">
        <f>VLOOKUP(A183,[1]Planilha1!A$4:L$280,12,FALSE)</f>
        <v>1987673.85</v>
      </c>
      <c r="J183" s="11">
        <f>VLOOKUP(A183,[2]Dados_EFPC!A$1:O$272,10,FALSE)</f>
        <v>2413</v>
      </c>
      <c r="K183" s="11">
        <f>VLOOKUP(A183,[2]Dados_EFPC!A$1:O$272,11,FALSE)</f>
        <v>71</v>
      </c>
      <c r="L183" s="11">
        <f>VLOOKUP(A183,[2]Dados_EFPC!A$1:O$272,12,FALSE)</f>
        <v>1</v>
      </c>
      <c r="M183" s="12">
        <v>5</v>
      </c>
      <c r="N183" s="8">
        <v>5</v>
      </c>
      <c r="O183" s="16" t="str">
        <f>VLOOKUP(A183,[2]Dados_EFPC!A$1:O$272,15,FALSE)</f>
        <v>http://www.mercerprev.com.br/mercerprev/</v>
      </c>
    </row>
    <row r="184" spans="1:15" x14ac:dyDescent="0.25">
      <c r="A184" s="2" t="s">
        <v>254</v>
      </c>
      <c r="B184" s="2" t="s">
        <v>842</v>
      </c>
      <c r="C184" s="2" t="s">
        <v>527</v>
      </c>
      <c r="D184" s="3" t="s">
        <v>543</v>
      </c>
      <c r="E184" s="3" t="s">
        <v>544</v>
      </c>
      <c r="F184" s="18">
        <f>VLOOKUP(A184,[1]Planilha1!A$4:K$280,3,FALSE)</f>
        <v>427638845.14999998</v>
      </c>
      <c r="G184" s="18">
        <f>VLOOKUP(A184,[1]Planilha1!N$4:U$280,8,FALSE)</f>
        <v>6016512.46</v>
      </c>
      <c r="H184" s="18">
        <f>VLOOKUP(A184,[1]Planilha1!N$4:Q$280,4,FALSE)</f>
        <v>9722514.0899999999</v>
      </c>
      <c r="I184" s="18">
        <f>VLOOKUP(A184,[1]Planilha1!A$4:L$280,12,FALSE)</f>
        <v>265904.81</v>
      </c>
      <c r="J184" s="11">
        <f>VLOOKUP(A184,[2]Dados_EFPC!A$1:O$272,10,FALSE)</f>
        <v>1742</v>
      </c>
      <c r="K184" s="11">
        <f>VLOOKUP(A184,[2]Dados_EFPC!A$1:O$272,11,FALSE)</f>
        <v>293</v>
      </c>
      <c r="L184" s="11">
        <f>VLOOKUP(A184,[2]Dados_EFPC!A$1:O$272,12,FALSE)</f>
        <v>18</v>
      </c>
      <c r="M184" s="12">
        <v>1</v>
      </c>
      <c r="N184" s="8">
        <v>6</v>
      </c>
      <c r="O184" s="16" t="str">
        <f>VLOOKUP(A184,[2]Dados_EFPC!A$1:O$272,15,FALSE)</f>
        <v>http://www.portalprev.com.br/voithprev</v>
      </c>
    </row>
    <row r="185" spans="1:15" x14ac:dyDescent="0.25">
      <c r="A185" s="2" t="s">
        <v>246</v>
      </c>
      <c r="B185" s="2" t="s">
        <v>593</v>
      </c>
      <c r="C185" s="2" t="s">
        <v>519</v>
      </c>
      <c r="D185" s="3" t="s">
        <v>547</v>
      </c>
      <c r="E185" s="3" t="s">
        <v>544</v>
      </c>
      <c r="F185" s="18">
        <f>VLOOKUP(A185,[1]Planilha1!A$4:K$280,3,FALSE)</f>
        <v>389461698.38</v>
      </c>
      <c r="G185" s="18">
        <f>VLOOKUP(A185,[1]Planilha1!N$4:U$280,8,FALSE)</f>
        <v>4944552.53</v>
      </c>
      <c r="H185" s="18">
        <f>VLOOKUP(A185,[1]Planilha1!N$4:Q$280,4,FALSE)</f>
        <v>7104409.3300000001</v>
      </c>
      <c r="I185" s="18">
        <f>VLOOKUP(A185,[1]Planilha1!A$4:L$280,12,FALSE)</f>
        <v>12835322.949999999</v>
      </c>
      <c r="J185" s="11">
        <f>VLOOKUP(A185,[2]Dados_EFPC!A$1:O$272,10,FALSE)</f>
        <v>559</v>
      </c>
      <c r="K185" s="11">
        <f>VLOOKUP(A185,[2]Dados_EFPC!A$1:O$272,11,FALSE)</f>
        <v>81</v>
      </c>
      <c r="L185" s="11">
        <f>VLOOKUP(A185,[2]Dados_EFPC!A$1:O$272,12,FALSE)</f>
        <v>2</v>
      </c>
      <c r="M185" s="12">
        <v>2</v>
      </c>
      <c r="N185" s="8">
        <v>2</v>
      </c>
      <c r="O185" s="16" t="str">
        <f>VLOOKUP(A185,[2]Dados_EFPC!A$1:O$272,15,FALSE)</f>
        <v>WWW.UNISYSPREVI.COM.BR</v>
      </c>
    </row>
    <row r="186" spans="1:15" x14ac:dyDescent="0.25">
      <c r="A186" s="2" t="s">
        <v>176</v>
      </c>
      <c r="B186" s="2" t="s">
        <v>541</v>
      </c>
      <c r="C186" s="2" t="s">
        <v>447</v>
      </c>
      <c r="D186" s="3" t="s">
        <v>547</v>
      </c>
      <c r="E186" s="3" t="s">
        <v>549</v>
      </c>
      <c r="F186" s="18">
        <f>VLOOKUP(A186,[1]Planilha1!A$4:K$280,3,FALSE)</f>
        <v>383645470.87</v>
      </c>
      <c r="G186" s="18">
        <f>VLOOKUP(A186,[1]Planilha1!N$4:U$280,8,FALSE)</f>
        <v>0</v>
      </c>
      <c r="H186" s="18">
        <f>VLOOKUP(A186,[1]Planilha1!N$4:Q$280,4,FALSE)</f>
        <v>0</v>
      </c>
      <c r="I186" s="18">
        <f>VLOOKUP(A186,[1]Planilha1!A$4:L$280,12,FALSE)</f>
        <v>0</v>
      </c>
      <c r="J186" s="11">
        <f>VLOOKUP(A186,[2]Dados_EFPC!A$1:O$272,10,FALSE)</f>
        <v>0</v>
      </c>
      <c r="K186" s="11">
        <f>VLOOKUP(A186,[2]Dados_EFPC!A$1:O$272,11,FALSE)</f>
        <v>0</v>
      </c>
      <c r="L186" s="11">
        <f>VLOOKUP(A186,[2]Dados_EFPC!A$1:O$272,12,FALSE)</f>
        <v>0</v>
      </c>
      <c r="M186" s="12">
        <v>1</v>
      </c>
      <c r="N186" s="8">
        <v>1</v>
      </c>
      <c r="O186" s="16" t="str">
        <f>VLOOKUP(A186,[2]Dados_EFPC!A$1:O$272,15,FALSE)</f>
        <v>www.previbanerj.com.br</v>
      </c>
    </row>
    <row r="187" spans="1:15" x14ac:dyDescent="0.25">
      <c r="A187" s="2" t="s">
        <v>123</v>
      </c>
      <c r="B187" s="2" t="s">
        <v>594</v>
      </c>
      <c r="C187" s="2" t="s">
        <v>393</v>
      </c>
      <c r="D187" s="3" t="s">
        <v>543</v>
      </c>
      <c r="E187" s="3" t="s">
        <v>544</v>
      </c>
      <c r="F187" s="18">
        <f>VLOOKUP(A187,[1]Planilha1!A$4:K$280,3,FALSE)</f>
        <v>370662119.92000002</v>
      </c>
      <c r="G187" s="18">
        <f>VLOOKUP(A187,[1]Planilha1!N$4:U$280,8,FALSE)</f>
        <v>5778538.9800000004</v>
      </c>
      <c r="H187" s="18">
        <f>VLOOKUP(A187,[1]Planilha1!N$4:Q$280,4,FALSE)</f>
        <v>7316086.8700000001</v>
      </c>
      <c r="I187" s="18">
        <f>VLOOKUP(A187,[1]Planilha1!A$4:L$280,12,FALSE)</f>
        <v>478368.97</v>
      </c>
      <c r="J187" s="11">
        <f>VLOOKUP(A187,[2]Dados_EFPC!A$1:O$272,10,FALSE)</f>
        <v>622</v>
      </c>
      <c r="K187" s="11">
        <f>VLOOKUP(A187,[2]Dados_EFPC!A$1:O$272,11,FALSE)</f>
        <v>234</v>
      </c>
      <c r="L187" s="11">
        <f>VLOOKUP(A187,[2]Dados_EFPC!A$1:O$272,12,FALSE)</f>
        <v>38</v>
      </c>
      <c r="M187" s="12">
        <v>1</v>
      </c>
      <c r="N187" s="8">
        <v>2</v>
      </c>
      <c r="O187" s="16" t="str">
        <f>VLOOKUP(A187,[2]Dados_EFPC!A$1:O$272,15,FALSE)</f>
        <v>Sem site</v>
      </c>
    </row>
    <row r="188" spans="1:15" x14ac:dyDescent="0.25">
      <c r="A188" s="2" t="s">
        <v>241</v>
      </c>
      <c r="B188" s="2" t="s">
        <v>833</v>
      </c>
      <c r="C188" s="2" t="s">
        <v>514</v>
      </c>
      <c r="D188" s="3" t="s">
        <v>543</v>
      </c>
      <c r="E188" s="3" t="s">
        <v>544</v>
      </c>
      <c r="F188" s="18">
        <f>VLOOKUP(A188,[1]Planilha1!A$4:K$280,3,FALSE)</f>
        <v>361198730.42000002</v>
      </c>
      <c r="G188" s="18">
        <f>VLOOKUP(A188,[1]Planilha1!N$4:U$280,8,FALSE)</f>
        <v>10339275.239999998</v>
      </c>
      <c r="H188" s="18">
        <f>VLOOKUP(A188,[1]Planilha1!N$4:Q$280,4,FALSE)</f>
        <v>3102808.3400000003</v>
      </c>
      <c r="I188" s="18">
        <f>VLOOKUP(A188,[1]Planilha1!A$4:L$280,12,FALSE)</f>
        <v>2788218.45</v>
      </c>
      <c r="J188" s="11">
        <f>VLOOKUP(A188,[2]Dados_EFPC!A$1:O$272,10,FALSE)</f>
        <v>4822</v>
      </c>
      <c r="K188" s="11">
        <f>VLOOKUP(A188,[2]Dados_EFPC!A$1:O$272,11,FALSE)</f>
        <v>129</v>
      </c>
      <c r="L188" s="11">
        <f>VLOOKUP(A188,[2]Dados_EFPC!A$1:O$272,12,FALSE)</f>
        <v>0</v>
      </c>
      <c r="M188" s="12">
        <v>1</v>
      </c>
      <c r="N188" s="8">
        <v>5</v>
      </c>
      <c r="O188" s="16" t="str">
        <f>VLOOKUP(A188,[2]Dados_EFPC!A$1:O$272,15,FALSE)</f>
        <v>http://www.portalprev.com.br/toyotaprevi</v>
      </c>
    </row>
    <row r="189" spans="1:15" x14ac:dyDescent="0.25">
      <c r="A189" s="2" t="s">
        <v>214</v>
      </c>
      <c r="B189" s="2" t="s">
        <v>811</v>
      </c>
      <c r="C189" s="2" t="s">
        <v>487</v>
      </c>
      <c r="D189" s="3" t="s">
        <v>543</v>
      </c>
      <c r="E189" s="3" t="s">
        <v>544</v>
      </c>
      <c r="F189" s="18">
        <f>VLOOKUP(A189,[1]Planilha1!A$4:K$280,3,FALSE)</f>
        <v>360587220.11000001</v>
      </c>
      <c r="G189" s="18">
        <f>VLOOKUP(A189,[1]Planilha1!N$4:U$280,8,FALSE)</f>
        <v>8360003.5899999999</v>
      </c>
      <c r="H189" s="18">
        <f>VLOOKUP(A189,[1]Planilha1!N$4:Q$280,4,FALSE)</f>
        <v>2701785.1999999997</v>
      </c>
      <c r="I189" s="18">
        <f>VLOOKUP(A189,[1]Planilha1!A$4:L$280,12,FALSE)</f>
        <v>403830.52</v>
      </c>
      <c r="J189" s="11">
        <f>VLOOKUP(A189,[2]Dados_EFPC!A$1:O$272,10,FALSE)</f>
        <v>1562</v>
      </c>
      <c r="K189" s="11">
        <f>VLOOKUP(A189,[2]Dados_EFPC!A$1:O$272,11,FALSE)</f>
        <v>115</v>
      </c>
      <c r="L189" s="11">
        <f>VLOOKUP(A189,[2]Dados_EFPC!A$1:O$272,12,FALSE)</f>
        <v>12</v>
      </c>
      <c r="M189" s="12">
        <v>1</v>
      </c>
      <c r="N189" s="8">
        <v>3</v>
      </c>
      <c r="O189" s="16" t="str">
        <f>VLOOKUP(A189,[2]Dados_EFPC!A$1:O$272,15,FALSE)</f>
        <v>http://www.portalprev.com.br/rocheprev</v>
      </c>
    </row>
    <row r="190" spans="1:15" x14ac:dyDescent="0.25">
      <c r="A190" s="2" t="s">
        <v>33</v>
      </c>
      <c r="B190" s="2" t="s">
        <v>663</v>
      </c>
      <c r="C190" s="2" t="s">
        <v>300</v>
      </c>
      <c r="D190" s="3" t="s">
        <v>562</v>
      </c>
      <c r="E190" s="3" t="s">
        <v>549</v>
      </c>
      <c r="F190" s="18">
        <f>VLOOKUP(A190,[1]Planilha1!A$4:K$280,3,FALSE)</f>
        <v>356948104.51999998</v>
      </c>
      <c r="G190" s="18">
        <f>VLOOKUP(A190,[1]Planilha1!N$4:U$280,8,FALSE)</f>
        <v>4934776.5600000005</v>
      </c>
      <c r="H190" s="18">
        <f>VLOOKUP(A190,[1]Planilha1!N$4:Q$280,4,FALSE)</f>
        <v>10775943.970000001</v>
      </c>
      <c r="I190" s="18">
        <f>VLOOKUP(A190,[1]Planilha1!A$4:L$280,12,FALSE)</f>
        <v>132263.87</v>
      </c>
      <c r="J190" s="11">
        <f>VLOOKUP(A190,[2]Dados_EFPC!A$1:O$272,10,FALSE)</f>
        <v>1259</v>
      </c>
      <c r="K190" s="11">
        <f>VLOOKUP(A190,[2]Dados_EFPC!A$1:O$272,11,FALSE)</f>
        <v>760</v>
      </c>
      <c r="L190" s="11">
        <f>VLOOKUP(A190,[2]Dados_EFPC!A$1:O$272,12,FALSE)</f>
        <v>31</v>
      </c>
      <c r="M190" s="12">
        <v>1</v>
      </c>
      <c r="N190" s="8">
        <v>2</v>
      </c>
      <c r="O190" s="16" t="str">
        <f>VLOOKUP(A190,[2]Dados_EFPC!A$1:O$272,15,FALSE)</f>
        <v>http://www.casanprev.com.br</v>
      </c>
    </row>
    <row r="191" spans="1:15" x14ac:dyDescent="0.25">
      <c r="A191" s="2" t="s">
        <v>145</v>
      </c>
      <c r="B191" s="2" t="s">
        <v>751</v>
      </c>
      <c r="C191" s="2" t="s">
        <v>416</v>
      </c>
      <c r="D191" s="3" t="s">
        <v>548</v>
      </c>
      <c r="E191" s="3" t="s">
        <v>563</v>
      </c>
      <c r="F191" s="18">
        <f>VLOOKUP(A191,[1]Planilha1!A$4:K$280,3,FALSE)</f>
        <v>345188793.08999997</v>
      </c>
      <c r="G191" s="18">
        <f>VLOOKUP(A191,[1]Planilha1!N$4:U$280,8,FALSE)</f>
        <v>15040961.380000001</v>
      </c>
      <c r="H191" s="18">
        <f>VLOOKUP(A191,[1]Planilha1!N$4:Q$280,4,FALSE)</f>
        <v>1425595.02</v>
      </c>
      <c r="I191" s="18">
        <f>VLOOKUP(A191,[1]Planilha1!A$4:L$280,12,FALSE)</f>
        <v>7594061.0999999996</v>
      </c>
      <c r="J191" s="11">
        <f>VLOOKUP(A191,[2]Dados_EFPC!A$1:O$272,10,FALSE)</f>
        <v>11235</v>
      </c>
      <c r="K191" s="11">
        <f>VLOOKUP(A191,[2]Dados_EFPC!A$1:O$272,11,FALSE)</f>
        <v>61</v>
      </c>
      <c r="L191" s="11">
        <f>VLOOKUP(A191,[2]Dados_EFPC!A$1:O$272,12,FALSE)</f>
        <v>34</v>
      </c>
      <c r="M191" s="12">
        <v>1</v>
      </c>
      <c r="N191" s="8">
        <v>22</v>
      </c>
      <c r="O191" s="16" t="str">
        <f>VLOOKUP(A191,[2]Dados_EFPC!A$1:O$272,15,FALSE)</f>
        <v>http://www.oabprev-mg.com.br</v>
      </c>
    </row>
    <row r="192" spans="1:15" x14ac:dyDescent="0.25">
      <c r="A192" s="2" t="s">
        <v>50</v>
      </c>
      <c r="B192" s="2" t="s">
        <v>678</v>
      </c>
      <c r="C192" s="2" t="s">
        <v>318</v>
      </c>
      <c r="D192" s="3" t="s">
        <v>545</v>
      </c>
      <c r="E192" s="3" t="s">
        <v>544</v>
      </c>
      <c r="F192" s="18">
        <f>VLOOKUP(A192,[1]Planilha1!A$4:K$280,3,FALSE)</f>
        <v>336544665.20999998</v>
      </c>
      <c r="G192" s="18">
        <f>VLOOKUP(A192,[1]Planilha1!N$4:U$280,8,FALSE)</f>
        <v>5608130.3300000001</v>
      </c>
      <c r="H192" s="18">
        <f>VLOOKUP(A192,[1]Planilha1!N$4:Q$280,4,FALSE)</f>
        <v>7621818.7200000007</v>
      </c>
      <c r="I192" s="18">
        <f>VLOOKUP(A192,[1]Planilha1!A$4:L$280,12,FALSE)</f>
        <v>173208.68</v>
      </c>
      <c r="J192" s="11">
        <f>VLOOKUP(A192,[2]Dados_EFPC!A$1:O$272,10,FALSE)</f>
        <v>5025</v>
      </c>
      <c r="K192" s="11">
        <f>VLOOKUP(A192,[2]Dados_EFPC!A$1:O$272,11,FALSE)</f>
        <v>162</v>
      </c>
      <c r="L192" s="11">
        <f>VLOOKUP(A192,[2]Dados_EFPC!A$1:O$272,12,FALSE)</f>
        <v>5</v>
      </c>
      <c r="M192" s="12">
        <v>1</v>
      </c>
      <c r="N192" s="8">
        <v>2</v>
      </c>
      <c r="O192" s="16" t="str">
        <f>VLOOKUP(A192,[2]Dados_EFPC!A$1:O$272,15,FALSE)</f>
        <v>http://www.portalprev.com.br/danaprev</v>
      </c>
    </row>
    <row r="193" spans="1:15" x14ac:dyDescent="0.25">
      <c r="A193" s="2" t="s">
        <v>235</v>
      </c>
      <c r="B193" s="2" t="s">
        <v>827</v>
      </c>
      <c r="C193" s="2" t="s">
        <v>508</v>
      </c>
      <c r="D193" s="3" t="s">
        <v>546</v>
      </c>
      <c r="E193" s="3" t="s">
        <v>544</v>
      </c>
      <c r="F193" s="18">
        <f>VLOOKUP(A193,[1]Planilha1!A$4:K$280,3,FALSE)</f>
        <v>328920069.76999998</v>
      </c>
      <c r="G193" s="18">
        <f>VLOOKUP(A193,[1]Planilha1!N$4:U$280,8,FALSE)</f>
        <v>1297059.1299999999</v>
      </c>
      <c r="H193" s="18">
        <f>VLOOKUP(A193,[1]Planilha1!N$4:Q$280,4,FALSE)</f>
        <v>9199221.5199999996</v>
      </c>
      <c r="I193" s="18">
        <f>VLOOKUP(A193,[1]Planilha1!A$4:L$280,12,FALSE)</f>
        <v>1356343.88</v>
      </c>
      <c r="J193" s="11">
        <f>VLOOKUP(A193,[2]Dados_EFPC!A$1:O$272,10,FALSE)</f>
        <v>180</v>
      </c>
      <c r="K193" s="11">
        <f>VLOOKUP(A193,[2]Dados_EFPC!A$1:O$272,11,FALSE)</f>
        <v>496</v>
      </c>
      <c r="L193" s="11">
        <f>VLOOKUP(A193,[2]Dados_EFPC!A$1:O$272,12,FALSE)</f>
        <v>63</v>
      </c>
      <c r="M193" s="12">
        <v>1</v>
      </c>
      <c r="N193" s="8">
        <v>2</v>
      </c>
      <c r="O193" s="16" t="str">
        <f>VLOOKUP(A193,[2]Dados_EFPC!A$1:O$272,15,FALSE)</f>
        <v>http://www.supreprevidencia.com.br</v>
      </c>
    </row>
    <row r="194" spans="1:15" x14ac:dyDescent="0.25">
      <c r="A194" s="2" t="s">
        <v>24</v>
      </c>
      <c r="B194" s="2" t="s">
        <v>652</v>
      </c>
      <c r="C194" s="2" t="s">
        <v>291</v>
      </c>
      <c r="D194" s="3" t="s">
        <v>558</v>
      </c>
      <c r="E194" s="3" t="s">
        <v>549</v>
      </c>
      <c r="F194" s="18">
        <f>VLOOKUP(A194,[1]Planilha1!A$4:K$280,3,FALSE)</f>
        <v>327462893.68000001</v>
      </c>
      <c r="G194" s="18">
        <f>VLOOKUP(A194,[1]Planilha1!N$4:U$280,8,FALSE)</f>
        <v>7803332.96</v>
      </c>
      <c r="H194" s="18">
        <f>VLOOKUP(A194,[1]Planilha1!N$4:Q$280,4,FALSE)</f>
        <v>4768793.45</v>
      </c>
      <c r="I194" s="18">
        <f>VLOOKUP(A194,[1]Planilha1!A$4:L$280,12,FALSE)</f>
        <v>203330.8</v>
      </c>
      <c r="J194" s="11">
        <f>VLOOKUP(A194,[2]Dados_EFPC!A$1:O$272,10,FALSE)</f>
        <v>1240</v>
      </c>
      <c r="K194" s="11">
        <f>VLOOKUP(A194,[2]Dados_EFPC!A$1:O$272,11,FALSE)</f>
        <v>108</v>
      </c>
      <c r="L194" s="11">
        <f>VLOOKUP(A194,[2]Dados_EFPC!A$1:O$272,12,FALSE)</f>
        <v>39</v>
      </c>
      <c r="M194" s="12">
        <v>1</v>
      </c>
      <c r="N194" s="8">
        <v>1</v>
      </c>
      <c r="O194" s="16" t="str">
        <f>VLOOKUP(A194,[2]Dados_EFPC!A$1:O$272,15,FALSE)</f>
        <v>http://www.cageprev.com.br</v>
      </c>
    </row>
    <row r="195" spans="1:15" x14ac:dyDescent="0.25">
      <c r="A195" s="2" t="s">
        <v>70</v>
      </c>
      <c r="B195" s="2" t="s">
        <v>699</v>
      </c>
      <c r="C195" s="2" t="s">
        <v>339</v>
      </c>
      <c r="D195" s="3" t="s">
        <v>558</v>
      </c>
      <c r="E195" s="3" t="s">
        <v>549</v>
      </c>
      <c r="F195" s="18">
        <f>VLOOKUP(A195,[1]Planilha1!A$4:K$280,3,FALSE)</f>
        <v>307114480.75999999</v>
      </c>
      <c r="G195" s="18">
        <f>VLOOKUP(A195,[1]Planilha1!N$4:U$280,8,FALSE)</f>
        <v>2253255.2400000002</v>
      </c>
      <c r="H195" s="18">
        <f>VLOOKUP(A195,[1]Planilha1!N$4:Q$280,4,FALSE)</f>
        <v>3261918.07</v>
      </c>
      <c r="I195" s="18">
        <f>VLOOKUP(A195,[1]Planilha1!A$4:L$280,12,FALSE)</f>
        <v>49808.52</v>
      </c>
      <c r="J195" s="11">
        <f>VLOOKUP(A195,[2]Dados_EFPC!A$1:O$272,10,FALSE)</f>
        <v>291</v>
      </c>
      <c r="K195" s="11">
        <f>VLOOKUP(A195,[2]Dados_EFPC!A$1:O$272,11,FALSE)</f>
        <v>110</v>
      </c>
      <c r="L195" s="11">
        <f>VLOOKUP(A195,[2]Dados_EFPC!A$1:O$272,12,FALSE)</f>
        <v>45</v>
      </c>
      <c r="M195" s="12">
        <v>1</v>
      </c>
      <c r="N195" s="8">
        <v>2</v>
      </c>
      <c r="O195" s="16" t="str">
        <f>VLOOKUP(A195,[2]Dados_EFPC!A$1:O$272,15,FALSE)</f>
        <v>http://www.fapece.com.br</v>
      </c>
    </row>
    <row r="196" spans="1:15" x14ac:dyDescent="0.25">
      <c r="A196" s="2" t="s">
        <v>83</v>
      </c>
      <c r="B196" s="2" t="s">
        <v>709</v>
      </c>
      <c r="C196" s="2" t="s">
        <v>352</v>
      </c>
      <c r="D196" s="3" t="s">
        <v>547</v>
      </c>
      <c r="E196" s="3" t="s">
        <v>544</v>
      </c>
      <c r="F196" s="18">
        <f>VLOOKUP(A196,[1]Planilha1!A$4:K$280,3,FALSE)</f>
        <v>294496112.50999999</v>
      </c>
      <c r="G196" s="18">
        <f>VLOOKUP(A196,[1]Planilha1!N$4:U$280,8,FALSE)</f>
        <v>2530719.67</v>
      </c>
      <c r="H196" s="18">
        <f>VLOOKUP(A196,[1]Planilha1!N$4:Q$280,4,FALSE)</f>
        <v>7924129.2800000003</v>
      </c>
      <c r="I196" s="18">
        <f>VLOOKUP(A196,[1]Planilha1!A$4:L$280,12,FALSE)</f>
        <v>281671.84000000003</v>
      </c>
      <c r="J196" s="11">
        <f>VLOOKUP(A196,[2]Dados_EFPC!A$1:O$272,10,FALSE)</f>
        <v>876</v>
      </c>
      <c r="K196" s="11">
        <f>VLOOKUP(A196,[2]Dados_EFPC!A$1:O$272,11,FALSE)</f>
        <v>220</v>
      </c>
      <c r="L196" s="11">
        <f>VLOOKUP(A196,[2]Dados_EFPC!A$1:O$272,12,FALSE)</f>
        <v>65</v>
      </c>
      <c r="M196" s="12">
        <v>2</v>
      </c>
      <c r="N196" s="8">
        <v>9</v>
      </c>
      <c r="O196" s="16" t="str">
        <f>VLOOKUP(A196,[2]Dados_EFPC!A$1:O$272,15,FALSE)</f>
        <v>http://www.fucap.org.br</v>
      </c>
    </row>
    <row r="197" spans="1:15" x14ac:dyDescent="0.25">
      <c r="A197" s="2" t="s">
        <v>187</v>
      </c>
      <c r="B197" s="2" t="s">
        <v>788</v>
      </c>
      <c r="C197" s="2" t="s">
        <v>458</v>
      </c>
      <c r="D197" s="3" t="s">
        <v>543</v>
      </c>
      <c r="E197" s="3" t="s">
        <v>544</v>
      </c>
      <c r="F197" s="18">
        <f>VLOOKUP(A197,[1]Planilha1!A$4:K$280,3,FALSE)</f>
        <v>292992547.39999998</v>
      </c>
      <c r="G197" s="18">
        <f>VLOOKUP(A197,[1]Planilha1!N$4:U$280,8,FALSE)</f>
        <v>5155166.67</v>
      </c>
      <c r="H197" s="18">
        <f>VLOOKUP(A197,[1]Planilha1!N$4:Q$280,4,FALSE)</f>
        <v>4613003.49</v>
      </c>
      <c r="I197" s="18">
        <f>VLOOKUP(A197,[1]Planilha1!A$4:L$280,12,FALSE)</f>
        <v>135663.17000000001</v>
      </c>
      <c r="J197" s="11">
        <f>VLOOKUP(A197,[2]Dados_EFPC!A$1:O$272,10,FALSE)</f>
        <v>11002</v>
      </c>
      <c r="K197" s="11">
        <f>VLOOKUP(A197,[2]Dados_EFPC!A$1:O$272,11,FALSE)</f>
        <v>122</v>
      </c>
      <c r="L197" s="11">
        <f>VLOOKUP(A197,[2]Dados_EFPC!A$1:O$272,12,FALSE)</f>
        <v>0</v>
      </c>
      <c r="M197" s="12">
        <v>2</v>
      </c>
      <c r="N197" s="8">
        <v>9</v>
      </c>
      <c r="O197" s="16" t="str">
        <f>VLOOKUP(A197,[2]Dados_EFPC!A$1:O$272,15,FALSE)</f>
        <v>https://previhonda.com.br/</v>
      </c>
    </row>
    <row r="198" spans="1:15" x14ac:dyDescent="0.25">
      <c r="A198" s="2" t="s">
        <v>11</v>
      </c>
      <c r="B198" s="2" t="s">
        <v>639</v>
      </c>
      <c r="C198" s="2" t="s">
        <v>276</v>
      </c>
      <c r="D198" s="3" t="s">
        <v>543</v>
      </c>
      <c r="E198" s="3" t="s">
        <v>544</v>
      </c>
      <c r="F198" s="18">
        <f>VLOOKUP(A198,[1]Planilha1!A$4:K$280,3,FALSE)</f>
        <v>283901734.11000001</v>
      </c>
      <c r="G198" s="18">
        <f>VLOOKUP(A198,[1]Planilha1!N$4:U$280,8,FALSE)</f>
        <v>5605577.1600000001</v>
      </c>
      <c r="H198" s="18">
        <f>VLOOKUP(A198,[1]Planilha1!N$4:Q$280,4,FALSE)</f>
        <v>3961881.29</v>
      </c>
      <c r="I198" s="18">
        <f>VLOOKUP(A198,[1]Planilha1!A$4:L$280,12,FALSE)</f>
        <v>17012591.359999999</v>
      </c>
      <c r="J198" s="11">
        <f>VLOOKUP(A198,[2]Dados_EFPC!A$1:O$272,10,FALSE)</f>
        <v>7053</v>
      </c>
      <c r="K198" s="11">
        <f>VLOOKUP(A198,[2]Dados_EFPC!A$1:O$272,11,FALSE)</f>
        <v>86</v>
      </c>
      <c r="L198" s="11">
        <f>VLOOKUP(A198,[2]Dados_EFPC!A$1:O$272,12,FALSE)</f>
        <v>0</v>
      </c>
      <c r="M198" s="12">
        <v>1</v>
      </c>
      <c r="N198" s="8">
        <v>4</v>
      </c>
      <c r="O198" s="16" t="str">
        <f>VLOOKUP(A198,[2]Dados_EFPC!A$1:O$272,15,FALSE)</f>
        <v>http://www.avonprev.com.br</v>
      </c>
    </row>
    <row r="199" spans="1:15" x14ac:dyDescent="0.25">
      <c r="A199" s="2" t="s">
        <v>86</v>
      </c>
      <c r="B199" s="2" t="s">
        <v>714</v>
      </c>
      <c r="C199" s="2" t="s">
        <v>355</v>
      </c>
      <c r="D199" s="3" t="s">
        <v>595</v>
      </c>
      <c r="E199" s="3" t="s">
        <v>549</v>
      </c>
      <c r="F199" s="18">
        <f>VLOOKUP(A199,[1]Planilha1!A$4:K$280,3,FALSE)</f>
        <v>281257404.82999998</v>
      </c>
      <c r="G199" s="18">
        <f>VLOOKUP(A199,[1]Planilha1!N$4:U$280,8,FALSE)</f>
        <v>1796164.04</v>
      </c>
      <c r="H199" s="18">
        <f>VLOOKUP(A199,[1]Planilha1!N$4:Q$280,4,FALSE)</f>
        <v>9740816.6699999999</v>
      </c>
      <c r="I199" s="18">
        <f>VLOOKUP(A199,[1]Planilha1!A$4:L$280,12,FALSE)</f>
        <v>2029.97</v>
      </c>
      <c r="J199" s="11">
        <f>VLOOKUP(A199,[2]Dados_EFPC!A$1:O$272,10,FALSE)</f>
        <v>446</v>
      </c>
      <c r="K199" s="11">
        <f>VLOOKUP(A199,[2]Dados_EFPC!A$1:O$272,11,FALSE)</f>
        <v>646</v>
      </c>
      <c r="L199" s="11">
        <f>VLOOKUP(A199,[2]Dados_EFPC!A$1:O$272,12,FALSE)</f>
        <v>186</v>
      </c>
      <c r="M199" s="12">
        <v>1</v>
      </c>
      <c r="N199" s="8">
        <v>2</v>
      </c>
      <c r="O199" s="16" t="str">
        <f>VLOOKUP(A199,[2]Dados_EFPC!A$1:O$272,15,FALSE)</f>
        <v>http://www.funcasal.com.br</v>
      </c>
    </row>
    <row r="200" spans="1:15" x14ac:dyDescent="0.25">
      <c r="A200" s="2" t="s">
        <v>84</v>
      </c>
      <c r="B200" s="2" t="s">
        <v>712</v>
      </c>
      <c r="C200" s="2" t="s">
        <v>353</v>
      </c>
      <c r="D200" s="3" t="s">
        <v>562</v>
      </c>
      <c r="E200" s="3" t="s">
        <v>549</v>
      </c>
      <c r="F200" s="18">
        <f>VLOOKUP(A200,[1]Planilha1!A$4:K$280,3,FALSE)</f>
        <v>276585639.06</v>
      </c>
      <c r="G200" s="18">
        <f>VLOOKUP(A200,[1]Planilha1!N$4:U$280,8,FALSE)</f>
        <v>4469364.8</v>
      </c>
      <c r="H200" s="18">
        <f>VLOOKUP(A200,[1]Planilha1!N$4:Q$280,4,FALSE)</f>
        <v>6268396.0999999996</v>
      </c>
      <c r="I200" s="18">
        <f>VLOOKUP(A200,[1]Planilha1!A$4:L$280,12,FALSE)</f>
        <v>100618.89</v>
      </c>
      <c r="J200" s="11">
        <f>VLOOKUP(A200,[2]Dados_EFPC!A$1:O$272,10,FALSE)</f>
        <v>593</v>
      </c>
      <c r="K200" s="11">
        <f>VLOOKUP(A200,[2]Dados_EFPC!A$1:O$272,11,FALSE)</f>
        <v>385</v>
      </c>
      <c r="L200" s="11">
        <f>VLOOKUP(A200,[2]Dados_EFPC!A$1:O$272,12,FALSE)</f>
        <v>85</v>
      </c>
      <c r="M200" s="12">
        <v>3</v>
      </c>
      <c r="N200" s="8">
        <v>3</v>
      </c>
      <c r="O200" s="16" t="str">
        <f>VLOOKUP(A200,[2]Dados_EFPC!A$1:O$272,15,FALSE)</f>
        <v>http://www.fumpresc.com.br</v>
      </c>
    </row>
    <row r="201" spans="1:15" x14ac:dyDescent="0.25">
      <c r="A201" s="2" t="s">
        <v>150</v>
      </c>
      <c r="B201" s="2" t="s">
        <v>150</v>
      </c>
      <c r="C201" s="2" t="s">
        <v>421</v>
      </c>
      <c r="D201" s="3" t="s">
        <v>562</v>
      </c>
      <c r="E201" s="3" t="s">
        <v>563</v>
      </c>
      <c r="F201" s="18">
        <f>VLOOKUP(A201,[1]Planilha1!A$4:K$280,3,FALSE)</f>
        <v>273824229.07999998</v>
      </c>
      <c r="G201" s="18">
        <f>VLOOKUP(A201,[1]Planilha1!N$4:U$280,8,FALSE)</f>
        <v>10590205.34</v>
      </c>
      <c r="H201" s="18">
        <f>VLOOKUP(A201,[1]Planilha1!N$4:Q$280,4,FALSE)</f>
        <v>1383082.12</v>
      </c>
      <c r="I201" s="18">
        <f>VLOOKUP(A201,[1]Planilha1!A$4:L$280,12,FALSE)</f>
        <v>7142598.6399999997</v>
      </c>
      <c r="J201" s="11">
        <f>VLOOKUP(A201,[2]Dados_EFPC!A$1:O$272,10,FALSE)</f>
        <v>8517</v>
      </c>
      <c r="K201" s="11">
        <f>VLOOKUP(A201,[2]Dados_EFPC!A$1:O$272,11,FALSE)</f>
        <v>72</v>
      </c>
      <c r="L201" s="11">
        <f>VLOOKUP(A201,[2]Dados_EFPC!A$1:O$272,12,FALSE)</f>
        <v>47</v>
      </c>
      <c r="M201" s="12">
        <v>1</v>
      </c>
      <c r="N201" s="8">
        <v>3</v>
      </c>
      <c r="O201" s="16" t="str">
        <f>VLOOKUP(A201,[2]Dados_EFPC!A$1:O$272,15,FALSE)</f>
        <v>http://www.oabprev-sc.org.br</v>
      </c>
    </row>
    <row r="202" spans="1:15" x14ac:dyDescent="0.25">
      <c r="A202" s="2" t="s">
        <v>29</v>
      </c>
      <c r="B202" s="2" t="s">
        <v>660</v>
      </c>
      <c r="C202" s="2" t="s">
        <v>296</v>
      </c>
      <c r="D202" s="3" t="s">
        <v>543</v>
      </c>
      <c r="E202" s="3" t="s">
        <v>544</v>
      </c>
      <c r="F202" s="18">
        <f>VLOOKUP(A202,[1]Planilha1!A$4:K$280,3,FALSE)</f>
        <v>271872448.06</v>
      </c>
      <c r="G202" s="18">
        <f>VLOOKUP(A202,[1]Planilha1!N$4:U$280,8,FALSE)</f>
        <v>4756106.9399999995</v>
      </c>
      <c r="H202" s="18">
        <f>VLOOKUP(A202,[1]Planilha1!N$4:Q$280,4,FALSE)</f>
        <v>7064267.6699999999</v>
      </c>
      <c r="I202" s="18">
        <f>VLOOKUP(A202,[1]Planilha1!A$4:L$280,12,FALSE)</f>
        <v>352577.57</v>
      </c>
      <c r="J202" s="11">
        <f>VLOOKUP(A202,[2]Dados_EFPC!A$1:O$272,10,FALSE)</f>
        <v>836</v>
      </c>
      <c r="K202" s="11">
        <f>VLOOKUP(A202,[2]Dados_EFPC!A$1:O$272,11,FALSE)</f>
        <v>186</v>
      </c>
      <c r="L202" s="11">
        <f>VLOOKUP(A202,[2]Dados_EFPC!A$1:O$272,12,FALSE)</f>
        <v>19</v>
      </c>
      <c r="M202" s="12">
        <v>1</v>
      </c>
      <c r="N202" s="8">
        <v>2</v>
      </c>
      <c r="O202" s="16" t="str">
        <f>VLOOKUP(A202,[2]Dados_EFPC!A$1:O$272,15,FALSE)</f>
        <v>https://www.portalprev.com.br/carboprev</v>
      </c>
    </row>
    <row r="203" spans="1:15" x14ac:dyDescent="0.25">
      <c r="A203" s="2" t="s">
        <v>242</v>
      </c>
      <c r="B203" s="2" t="s">
        <v>538</v>
      </c>
      <c r="C203" s="2" t="s">
        <v>515</v>
      </c>
      <c r="D203" s="3" t="s">
        <v>545</v>
      </c>
      <c r="E203" s="3" t="s">
        <v>544</v>
      </c>
      <c r="F203" s="18">
        <f>VLOOKUP(A203,[1]Planilha1!A$4:K$280,3,FALSE)</f>
        <v>269766906.63</v>
      </c>
      <c r="G203" s="18">
        <f>VLOOKUP(A203,[1]Planilha1!N$4:U$280,8,FALSE)</f>
        <v>6953422.2800000003</v>
      </c>
      <c r="H203" s="18">
        <f>VLOOKUP(A203,[1]Planilha1!N$4:Q$280,4,FALSE)</f>
        <v>3595435.89</v>
      </c>
      <c r="I203" s="18">
        <f>VLOOKUP(A203,[1]Planilha1!A$4:L$280,12,FALSE)</f>
        <v>7947.39</v>
      </c>
      <c r="J203" s="11">
        <f>VLOOKUP(A203,[2]Dados_EFPC!A$1:O$272,10,FALSE)</f>
        <v>9705</v>
      </c>
      <c r="K203" s="11">
        <f>VLOOKUP(A203,[2]Dados_EFPC!A$1:O$272,11,FALSE)</f>
        <v>83</v>
      </c>
      <c r="L203" s="11">
        <f>VLOOKUP(A203,[2]Dados_EFPC!A$1:O$272,12,FALSE)</f>
        <v>3</v>
      </c>
      <c r="M203" s="12">
        <v>1</v>
      </c>
      <c r="N203" s="8">
        <v>20</v>
      </c>
      <c r="O203" s="16" t="str">
        <f>VLOOKUP(A203,[2]Dados_EFPC!A$1:O$272,15,FALSE)</f>
        <v>WWW.TRAMONTINA.NET/PREV</v>
      </c>
    </row>
    <row r="204" spans="1:15" x14ac:dyDescent="0.25">
      <c r="A204" s="2" t="s">
        <v>208</v>
      </c>
      <c r="B204" s="2" t="s">
        <v>542</v>
      </c>
      <c r="C204" s="2" t="s">
        <v>481</v>
      </c>
      <c r="D204" s="3" t="s">
        <v>545</v>
      </c>
      <c r="E204" s="3" t="s">
        <v>544</v>
      </c>
      <c r="F204" s="18">
        <f>VLOOKUP(A204,[1]Planilha1!A$4:K$280,3,FALSE)</f>
        <v>268050462.78</v>
      </c>
      <c r="G204" s="18">
        <f>VLOOKUP(A204,[1]Planilha1!N$4:U$280,8,FALSE)</f>
        <v>2786923.23</v>
      </c>
      <c r="H204" s="18">
        <f>VLOOKUP(A204,[1]Planilha1!N$4:Q$280,4,FALSE)</f>
        <v>8042585.8400000008</v>
      </c>
      <c r="I204" s="18">
        <f>VLOOKUP(A204,[1]Planilha1!A$4:L$280,12,FALSE)</f>
        <v>2115497.83</v>
      </c>
      <c r="J204" s="11">
        <f>VLOOKUP(A204,[2]Dados_EFPC!A$1:O$272,10,FALSE)</f>
        <v>5847</v>
      </c>
      <c r="K204" s="11">
        <f>VLOOKUP(A204,[2]Dados_EFPC!A$1:O$272,11,FALSE)</f>
        <v>145</v>
      </c>
      <c r="L204" s="11">
        <f>VLOOKUP(A204,[2]Dados_EFPC!A$1:O$272,12,FALSE)</f>
        <v>20</v>
      </c>
      <c r="M204" s="12">
        <v>1</v>
      </c>
      <c r="N204" s="8">
        <v>51</v>
      </c>
      <c r="O204" s="16" t="str">
        <f>VLOOKUP(A204,[2]Dados_EFPC!A$1:O$272,15,FALSE)</f>
        <v>HTTP://WWW.RBSPREV.COM.BR/</v>
      </c>
    </row>
    <row r="205" spans="1:15" x14ac:dyDescent="0.25">
      <c r="A205" s="2" t="s">
        <v>232</v>
      </c>
      <c r="B205" s="2" t="s">
        <v>825</v>
      </c>
      <c r="C205" s="2" t="s">
        <v>505</v>
      </c>
      <c r="D205" s="3" t="s">
        <v>543</v>
      </c>
      <c r="E205" s="3" t="s">
        <v>544</v>
      </c>
      <c r="F205" s="18">
        <f>VLOOKUP(A205,[1]Planilha1!A$4:K$280,3,FALSE)</f>
        <v>252057007.03999999</v>
      </c>
      <c r="G205" s="18">
        <f>VLOOKUP(A205,[1]Planilha1!N$4:U$280,8,FALSE)</f>
        <v>0</v>
      </c>
      <c r="H205" s="18">
        <f>VLOOKUP(A205,[1]Planilha1!N$4:Q$280,4,FALSE)</f>
        <v>10393411.42</v>
      </c>
      <c r="I205" s="18">
        <f>VLOOKUP(A205,[1]Planilha1!A$4:L$280,12,FALSE)</f>
        <v>0</v>
      </c>
      <c r="J205" s="11">
        <f>VLOOKUP(A205,[2]Dados_EFPC!A$1:O$272,10,FALSE)</f>
        <v>0</v>
      </c>
      <c r="K205" s="11">
        <f>VLOOKUP(A205,[2]Dados_EFPC!A$1:O$272,11,FALSE)</f>
        <v>37</v>
      </c>
      <c r="L205" s="11">
        <f>VLOOKUP(A205,[2]Dados_EFPC!A$1:O$272,12,FALSE)</f>
        <v>68</v>
      </c>
      <c r="M205" s="12">
        <v>1</v>
      </c>
      <c r="N205" s="8">
        <v>1</v>
      </c>
      <c r="O205" s="16" t="str">
        <f>VLOOKUP(A205,[2]Dados_EFPC!A$1:O$272,15,FALSE)</f>
        <v>http://www.somupp.com.br/2127/3922.html</v>
      </c>
    </row>
    <row r="206" spans="1:15" x14ac:dyDescent="0.25">
      <c r="A206" s="2" t="s">
        <v>7</v>
      </c>
      <c r="B206" s="2" t="s">
        <v>637</v>
      </c>
      <c r="C206" s="2" t="s">
        <v>272</v>
      </c>
      <c r="D206" s="3" t="s">
        <v>546</v>
      </c>
      <c r="E206" s="3" t="s">
        <v>549</v>
      </c>
      <c r="F206" s="18">
        <f>VLOOKUP(A206,[1]Planilha1!A$4:K$280,3,FALSE)</f>
        <v>251800119.02000001</v>
      </c>
      <c r="G206" s="18">
        <f>VLOOKUP(A206,[1]Planilha1!N$4:U$280,8,FALSE)</f>
        <v>4111637.52</v>
      </c>
      <c r="H206" s="18">
        <f>VLOOKUP(A206,[1]Planilha1!N$4:Q$280,4,FALSE)</f>
        <v>4957759.3499999996</v>
      </c>
      <c r="I206" s="18">
        <f>VLOOKUP(A206,[1]Planilha1!A$4:L$280,12,FALSE)</f>
        <v>389206.65</v>
      </c>
      <c r="J206" s="11">
        <f>VLOOKUP(A206,[2]Dados_EFPC!A$1:O$272,10,FALSE)</f>
        <v>769</v>
      </c>
      <c r="K206" s="11">
        <f>VLOOKUP(A206,[2]Dados_EFPC!A$1:O$272,11,FALSE)</f>
        <v>196</v>
      </c>
      <c r="L206" s="11">
        <f>VLOOKUP(A206,[2]Dados_EFPC!A$1:O$272,12,FALSE)</f>
        <v>77</v>
      </c>
      <c r="M206" s="12">
        <v>1</v>
      </c>
      <c r="N206" s="8">
        <v>4</v>
      </c>
      <c r="O206" s="16" t="str">
        <f>VLOOKUP(A206,[2]Dados_EFPC!A$1:O$272,15,FALSE)</f>
        <v>http://www.fundacaoalpha.org.br</v>
      </c>
    </row>
    <row r="207" spans="1:15" x14ac:dyDescent="0.25">
      <c r="A207" s="2" t="s">
        <v>213</v>
      </c>
      <c r="B207" s="2" t="s">
        <v>810</v>
      </c>
      <c r="C207" s="2" t="s">
        <v>486</v>
      </c>
      <c r="D207" s="3" t="s">
        <v>547</v>
      </c>
      <c r="E207" s="3" t="s">
        <v>549</v>
      </c>
      <c r="F207" s="18">
        <f>VLOOKUP(A207,[1]Planilha1!A$4:K$280,3,FALSE)</f>
        <v>230619833.66</v>
      </c>
      <c r="G207" s="18">
        <f>VLOOKUP(A207,[1]Planilha1!N$4:U$280,8,FALSE)</f>
        <v>22528461.879999999</v>
      </c>
      <c r="H207" s="18">
        <f>VLOOKUP(A207,[1]Planilha1!N$4:Q$280,4,FALSE)</f>
        <v>69535.77</v>
      </c>
      <c r="I207" s="18">
        <f>VLOOKUP(A207,[1]Planilha1!A$4:L$280,12,FALSE)</f>
        <v>178942.28</v>
      </c>
      <c r="J207" s="11">
        <f>VLOOKUP(A207,[2]Dados_EFPC!A$1:O$272,10,FALSE)</f>
        <v>3562</v>
      </c>
      <c r="K207" s="11">
        <f>VLOOKUP(A207,[2]Dados_EFPC!A$1:O$272,11,FALSE)</f>
        <v>3</v>
      </c>
      <c r="L207" s="11">
        <f>VLOOKUP(A207,[2]Dados_EFPC!A$1:O$272,12,FALSE)</f>
        <v>16</v>
      </c>
      <c r="M207" s="12">
        <v>2</v>
      </c>
      <c r="N207" s="8">
        <v>25</v>
      </c>
      <c r="O207" s="16" t="str">
        <f>VLOOKUP(A207,[2]Dados_EFPC!A$1:O$272,15,FALSE)</f>
        <v>http://www.rjprev.rj.gov.br/</v>
      </c>
    </row>
    <row r="208" spans="1:15" x14ac:dyDescent="0.25">
      <c r="A208" s="2" t="s">
        <v>101</v>
      </c>
      <c r="B208" s="2" t="s">
        <v>726</v>
      </c>
      <c r="C208" s="2" t="s">
        <v>371</v>
      </c>
      <c r="D208" s="3" t="s">
        <v>543</v>
      </c>
      <c r="E208" s="3" t="s">
        <v>544</v>
      </c>
      <c r="F208" s="18">
        <f>VLOOKUP(A208,[1]Planilha1!A$4:K$280,3,FALSE)</f>
        <v>213843870.19</v>
      </c>
      <c r="G208" s="18">
        <f>VLOOKUP(A208,[1]Planilha1!N$4:U$280,8,FALSE)</f>
        <v>20373146.920000002</v>
      </c>
      <c r="H208" s="18">
        <f>VLOOKUP(A208,[1]Planilha1!N$4:Q$280,4,FALSE)</f>
        <v>1005706.3400000001</v>
      </c>
      <c r="I208" s="18">
        <f>VLOOKUP(A208,[1]Planilha1!A$4:L$280,12,FALSE)</f>
        <v>1539067.09</v>
      </c>
      <c r="J208" s="11">
        <f>VLOOKUP(A208,[2]Dados_EFPC!A$1:O$272,10,FALSE)</f>
        <v>6792</v>
      </c>
      <c r="K208" s="11">
        <f>VLOOKUP(A208,[2]Dados_EFPC!A$1:O$272,11,FALSE)</f>
        <v>25</v>
      </c>
      <c r="L208" s="11">
        <f>VLOOKUP(A208,[2]Dados_EFPC!A$1:O$272,12,FALSE)</f>
        <v>0</v>
      </c>
      <c r="M208" s="12">
        <v>2</v>
      </c>
      <c r="N208" s="8">
        <v>25</v>
      </c>
      <c r="O208" s="16" t="str">
        <f>VLOOKUP(A208,[2]Dados_EFPC!A$1:O$272,15,FALSE)</f>
        <v>https://www.futuraprev.org.br</v>
      </c>
    </row>
    <row r="209" spans="1:15" x14ac:dyDescent="0.25">
      <c r="A209" s="2" t="s">
        <v>198</v>
      </c>
      <c r="B209" s="2" t="s">
        <v>597</v>
      </c>
      <c r="C209" s="2" t="s">
        <v>470</v>
      </c>
      <c r="D209" s="3" t="s">
        <v>545</v>
      </c>
      <c r="E209" s="3" t="s">
        <v>544</v>
      </c>
      <c r="F209" s="18">
        <f>VLOOKUP(A209,[1]Planilha1!A$4:K$280,3,FALSE)</f>
        <v>212429448.16</v>
      </c>
      <c r="G209" s="18">
        <f>VLOOKUP(A209,[1]Planilha1!N$4:U$280,8,FALSE)</f>
        <v>7175544.0899999999</v>
      </c>
      <c r="H209" s="18">
        <f>VLOOKUP(A209,[1]Planilha1!N$4:Q$280,4,FALSE)</f>
        <v>3202579.19</v>
      </c>
      <c r="I209" s="18">
        <f>VLOOKUP(A209,[1]Planilha1!A$4:L$280,12,FALSE)</f>
        <v>196669.32</v>
      </c>
      <c r="J209" s="11">
        <f>VLOOKUP(A209,[2]Dados_EFPC!A$1:O$272,10,FALSE)</f>
        <v>3771</v>
      </c>
      <c r="K209" s="11">
        <f>VLOOKUP(A209,[2]Dados_EFPC!A$1:O$272,11,FALSE)</f>
        <v>42</v>
      </c>
      <c r="L209" s="11">
        <f>VLOOKUP(A209,[2]Dados_EFPC!A$1:O$272,12,FALSE)</f>
        <v>2</v>
      </c>
      <c r="M209" s="12">
        <v>1</v>
      </c>
      <c r="N209" s="8">
        <v>1</v>
      </c>
      <c r="O209" s="16" t="str">
        <f>VLOOKUP(A209,[2]Dados_EFPC!A$1:O$272,15,FALSE)</f>
        <v>WWW.PORTALPREV.COM.BR/PREVISTIHL</v>
      </c>
    </row>
    <row r="210" spans="1:15" x14ac:dyDescent="0.25">
      <c r="A210" s="2" t="s">
        <v>105</v>
      </c>
      <c r="B210" s="2" t="s">
        <v>596</v>
      </c>
      <c r="C210" s="2" t="s">
        <v>375</v>
      </c>
      <c r="D210" s="3" t="s">
        <v>550</v>
      </c>
      <c r="E210" s="3" t="s">
        <v>549</v>
      </c>
      <c r="F210" s="18">
        <f>VLOOKUP(A210,[1]Planilha1!A$4:K$280,3,FALSE)</f>
        <v>205246872.69999999</v>
      </c>
      <c r="G210" s="18">
        <f>VLOOKUP(A210,[1]Planilha1!N$4:U$280,8,FALSE)</f>
        <v>47818725.900000006</v>
      </c>
      <c r="H210" s="18">
        <f>VLOOKUP(A210,[1]Planilha1!N$4:Q$280,4,FALSE)</f>
        <v>16272522.59</v>
      </c>
      <c r="I210" s="18">
        <f>VLOOKUP(A210,[1]Planilha1!A$4:L$280,12,FALSE)</f>
        <v>0</v>
      </c>
      <c r="J210" s="11">
        <f>VLOOKUP(A210,[2]Dados_EFPC!A$1:O$272,10,FALSE)</f>
        <v>32</v>
      </c>
      <c r="K210" s="11">
        <f>VLOOKUP(A210,[2]Dados_EFPC!A$1:O$272,11,FALSE)</f>
        <v>220</v>
      </c>
      <c r="L210" s="11">
        <f>VLOOKUP(A210,[2]Dados_EFPC!A$1:O$272,12,FALSE)</f>
        <v>87</v>
      </c>
      <c r="M210" s="12">
        <v>1</v>
      </c>
      <c r="N210" s="8">
        <v>2</v>
      </c>
      <c r="O210" s="16" t="str">
        <f>VLOOKUP(A210,[2]Dados_EFPC!A$1:O$272,15,FALSE)</f>
        <v>www.geiprev.com.br</v>
      </c>
    </row>
    <row r="211" spans="1:15" x14ac:dyDescent="0.25">
      <c r="A211" s="2" t="s">
        <v>228</v>
      </c>
      <c r="B211" s="2" t="s">
        <v>821</v>
      </c>
      <c r="C211" s="2" t="s">
        <v>501</v>
      </c>
      <c r="D211" s="3" t="s">
        <v>547</v>
      </c>
      <c r="E211" s="3" t="s">
        <v>549</v>
      </c>
      <c r="F211" s="18">
        <f>VLOOKUP(A211,[1]Planilha1!A$4:K$280,3,FALSE)</f>
        <v>203098436.27000001</v>
      </c>
      <c r="G211" s="18">
        <f>VLOOKUP(A211,[1]Planilha1!N$4:U$280,8,FALSE)</f>
        <v>5758200.3599999994</v>
      </c>
      <c r="H211" s="18">
        <f>VLOOKUP(A211,[1]Planilha1!N$4:Q$280,4,FALSE)</f>
        <v>9919170.4499999993</v>
      </c>
      <c r="I211" s="18">
        <f>VLOOKUP(A211,[1]Planilha1!A$4:L$280,12,FALSE)</f>
        <v>328161</v>
      </c>
      <c r="J211" s="11">
        <f>VLOOKUP(A211,[2]Dados_EFPC!A$1:O$272,10,FALSE)</f>
        <v>6624</v>
      </c>
      <c r="K211" s="11">
        <f>VLOOKUP(A211,[2]Dados_EFPC!A$1:O$272,11,FALSE)</f>
        <v>234</v>
      </c>
      <c r="L211" s="11">
        <f>VLOOKUP(A211,[2]Dados_EFPC!A$1:O$272,12,FALSE)</f>
        <v>388</v>
      </c>
      <c r="M211" s="12">
        <v>3</v>
      </c>
      <c r="N211" s="8">
        <v>3</v>
      </c>
      <c r="O211" s="16" t="str">
        <f>VLOOKUP(A211,[2]Dados_EFPC!A$1:O$272,15,FALSE)</f>
        <v>http://www.sias.org.br</v>
      </c>
    </row>
    <row r="212" spans="1:15" x14ac:dyDescent="0.25">
      <c r="A212" s="2" t="s">
        <v>124</v>
      </c>
      <c r="B212" s="2" t="s">
        <v>740</v>
      </c>
      <c r="C212" s="2" t="s">
        <v>394</v>
      </c>
      <c r="D212" s="3" t="s">
        <v>546</v>
      </c>
      <c r="E212" s="3" t="s">
        <v>544</v>
      </c>
      <c r="F212" s="18">
        <f>VLOOKUP(A212,[1]Planilha1!A$4:K$280,3,FALSE)</f>
        <v>194937532.15000001</v>
      </c>
      <c r="G212" s="18">
        <f>VLOOKUP(A212,[1]Planilha1!N$4:U$280,8,FALSE)</f>
        <v>5010492.5999999996</v>
      </c>
      <c r="H212" s="18">
        <f>VLOOKUP(A212,[1]Planilha1!N$4:Q$280,4,FALSE)</f>
        <v>1803528.22</v>
      </c>
      <c r="I212" s="18">
        <f>VLOOKUP(A212,[1]Planilha1!A$4:L$280,12,FALSE)</f>
        <v>5528996.7300000004</v>
      </c>
      <c r="J212" s="11">
        <f>VLOOKUP(A212,[2]Dados_EFPC!A$1:O$272,10,FALSE)</f>
        <v>4220</v>
      </c>
      <c r="K212" s="11">
        <f>VLOOKUP(A212,[2]Dados_EFPC!A$1:O$272,11,FALSE)</f>
        <v>52</v>
      </c>
      <c r="L212" s="11">
        <f>VLOOKUP(A212,[2]Dados_EFPC!A$1:O$272,12,FALSE)</f>
        <v>18</v>
      </c>
      <c r="M212" s="12">
        <v>5</v>
      </c>
      <c r="N212" s="8">
        <v>40</v>
      </c>
      <c r="O212" s="16" t="str">
        <f>VLOOKUP(A212,[2]Dados_EFPC!A$1:O$272,15,FALSE)</f>
        <v>https://maisfuturo.com.br/</v>
      </c>
    </row>
    <row r="213" spans="1:15" x14ac:dyDescent="0.25">
      <c r="A213" s="2" t="s">
        <v>149</v>
      </c>
      <c r="B213" s="2" t="s">
        <v>754</v>
      </c>
      <c r="C213" s="2" t="s">
        <v>420</v>
      </c>
      <c r="D213" s="3" t="s">
        <v>545</v>
      </c>
      <c r="E213" s="3" t="s">
        <v>563</v>
      </c>
      <c r="F213" s="18">
        <f>VLOOKUP(A213,[1]Planilha1!A$4:K$280,3,FALSE)</f>
        <v>188173048.88</v>
      </c>
      <c r="G213" s="18">
        <f>VLOOKUP(A213,[1]Planilha1!N$4:U$280,8,FALSE)</f>
        <v>8555846.7799999993</v>
      </c>
      <c r="H213" s="18">
        <f>VLOOKUP(A213,[1]Planilha1!N$4:Q$280,4,FALSE)</f>
        <v>822385.58</v>
      </c>
      <c r="I213" s="18">
        <f>VLOOKUP(A213,[1]Planilha1!A$4:L$280,12,FALSE)</f>
        <v>5020509.07</v>
      </c>
      <c r="J213" s="11">
        <f>VLOOKUP(A213,[2]Dados_EFPC!A$1:O$272,10,FALSE)</f>
        <v>8411</v>
      </c>
      <c r="K213" s="11">
        <f>VLOOKUP(A213,[2]Dados_EFPC!A$1:O$272,11,FALSE)</f>
        <v>39</v>
      </c>
      <c r="L213" s="11">
        <f>VLOOKUP(A213,[2]Dados_EFPC!A$1:O$272,12,FALSE)</f>
        <v>29</v>
      </c>
      <c r="M213" s="12">
        <v>1</v>
      </c>
      <c r="N213" s="8">
        <v>2</v>
      </c>
      <c r="O213" s="16" t="str">
        <f>VLOOKUP(A213,[2]Dados_EFPC!A$1:O$272,15,FALSE)</f>
        <v>http://www.oabprev-rs.org.br</v>
      </c>
    </row>
    <row r="214" spans="1:15" x14ac:dyDescent="0.25">
      <c r="A214" s="2" t="s">
        <v>210</v>
      </c>
      <c r="B214" s="2" t="s">
        <v>808</v>
      </c>
      <c r="C214" s="2" t="s">
        <v>483</v>
      </c>
      <c r="D214" s="3" t="s">
        <v>543</v>
      </c>
      <c r="E214" s="3" t="s">
        <v>544</v>
      </c>
      <c r="F214" s="18">
        <f>VLOOKUP(A214,[1]Planilha1!A$4:K$280,3,FALSE)</f>
        <v>179577800.63</v>
      </c>
      <c r="G214" s="18">
        <f>VLOOKUP(A214,[1]Planilha1!N$4:U$280,8,FALSE)</f>
        <v>7377530.3499999996</v>
      </c>
      <c r="H214" s="18">
        <f>VLOOKUP(A214,[1]Planilha1!N$4:Q$280,4,FALSE)</f>
        <v>2436153.34</v>
      </c>
      <c r="I214" s="18">
        <f>VLOOKUP(A214,[1]Planilha1!A$4:L$280,12,FALSE)</f>
        <v>3297775.12</v>
      </c>
      <c r="J214" s="11">
        <f>VLOOKUP(A214,[2]Dados_EFPC!A$1:O$272,10,FALSE)</f>
        <v>1193</v>
      </c>
      <c r="K214" s="11">
        <f>VLOOKUP(A214,[2]Dados_EFPC!A$1:O$272,11,FALSE)</f>
        <v>52</v>
      </c>
      <c r="L214" s="11">
        <f>VLOOKUP(A214,[2]Dados_EFPC!A$1:O$272,12,FALSE)</f>
        <v>16</v>
      </c>
      <c r="M214" s="12">
        <v>1</v>
      </c>
      <c r="N214" s="8">
        <v>4</v>
      </c>
      <c r="O214" s="16" t="str">
        <f>VLOOKUP(A214,[2]Dados_EFPC!A$1:O$272,15,FALSE)</f>
        <v>http://www.reckittprev.com.br</v>
      </c>
    </row>
    <row r="215" spans="1:15" x14ac:dyDescent="0.25">
      <c r="A215" s="2" t="s">
        <v>234</v>
      </c>
      <c r="B215" s="2" t="s">
        <v>826</v>
      </c>
      <c r="C215" s="2" t="s">
        <v>507</v>
      </c>
      <c r="D215" s="3" t="s">
        <v>562</v>
      </c>
      <c r="E215" s="3" t="s">
        <v>544</v>
      </c>
      <c r="F215" s="18">
        <f>VLOOKUP(A215,[1]Planilha1!A$4:K$280,3,FALSE)</f>
        <v>173488878.13</v>
      </c>
      <c r="G215" s="18">
        <f>VLOOKUP(A215,[1]Planilha1!N$4:U$280,8,FALSE)</f>
        <v>9695173.0899999999</v>
      </c>
      <c r="H215" s="18">
        <f>VLOOKUP(A215,[1]Planilha1!N$4:Q$280,4,FALSE)</f>
        <v>2986555.35</v>
      </c>
      <c r="I215" s="18">
        <f>VLOOKUP(A215,[1]Planilha1!A$4:L$280,12,FALSE)</f>
        <v>187203.71</v>
      </c>
      <c r="J215" s="11">
        <f>VLOOKUP(A215,[2]Dados_EFPC!A$1:O$272,10,FALSE)</f>
        <v>2178</v>
      </c>
      <c r="K215" s="11">
        <f>VLOOKUP(A215,[2]Dados_EFPC!A$1:O$272,11,FALSE)</f>
        <v>75</v>
      </c>
      <c r="L215" s="11">
        <f>VLOOKUP(A215,[2]Dados_EFPC!A$1:O$272,12,FALSE)</f>
        <v>27</v>
      </c>
      <c r="M215" s="12">
        <v>5</v>
      </c>
      <c r="N215" s="8">
        <v>19</v>
      </c>
      <c r="O215" s="16" t="str">
        <f>VLOOKUP(A215,[2]Dados_EFPC!A$1:O$272,15,FALSE)</f>
        <v>https://www.sulprevidencia.org.br/</v>
      </c>
    </row>
    <row r="216" spans="1:15" x14ac:dyDescent="0.25">
      <c r="A216" s="2" t="s">
        <v>223</v>
      </c>
      <c r="B216" s="2" t="s">
        <v>817</v>
      </c>
      <c r="C216" s="2" t="s">
        <v>496</v>
      </c>
      <c r="D216" s="3" t="s">
        <v>562</v>
      </c>
      <c r="E216" s="3" t="s">
        <v>549</v>
      </c>
      <c r="F216" s="18">
        <f>VLOOKUP(A216,[1]Planilha1!A$4:K$280,3,FALSE)</f>
        <v>168827082.90000001</v>
      </c>
      <c r="G216" s="18">
        <f>VLOOKUP(A216,[1]Planilha1!N$4:U$280,8,FALSE)</f>
        <v>31693394.030000001</v>
      </c>
      <c r="H216" s="18">
        <f>VLOOKUP(A216,[1]Planilha1!N$4:Q$280,4,FALSE)</f>
        <v>14694.890000000001</v>
      </c>
      <c r="I216" s="18">
        <f>VLOOKUP(A216,[1]Planilha1!A$4:L$280,12,FALSE)</f>
        <v>14705.11</v>
      </c>
      <c r="J216" s="11">
        <f>VLOOKUP(A216,[2]Dados_EFPC!A$1:O$272,10,FALSE)</f>
        <v>2276</v>
      </c>
      <c r="K216" s="11">
        <f>VLOOKUP(A216,[2]Dados_EFPC!A$1:O$272,11,FALSE)</f>
        <v>0</v>
      </c>
      <c r="L216" s="11">
        <f>VLOOKUP(A216,[2]Dados_EFPC!A$1:O$272,12,FALSE)</f>
        <v>0</v>
      </c>
      <c r="M216" s="12">
        <v>1</v>
      </c>
      <c r="N216" s="8">
        <v>7</v>
      </c>
      <c r="O216" s="16" t="str">
        <f>VLOOKUP(A216,[2]Dados_EFPC!A$1:O$272,15,FALSE)</f>
        <v>https://www.scprev.com.br/</v>
      </c>
    </row>
    <row r="217" spans="1:15" x14ac:dyDescent="0.25">
      <c r="A217" s="2" t="s">
        <v>748</v>
      </c>
      <c r="B217" s="2" t="s">
        <v>598</v>
      </c>
      <c r="C217" s="2" t="s">
        <v>412</v>
      </c>
      <c r="D217" s="3" t="s">
        <v>543</v>
      </c>
      <c r="E217" s="3" t="s">
        <v>563</v>
      </c>
      <c r="F217" s="18">
        <f>VLOOKUP(A217,[1]Planilha1!A$4:K$280,3,FALSE)</f>
        <v>164854358.19999999</v>
      </c>
      <c r="G217" s="18">
        <f>VLOOKUP(A217,[1]Planilha1!N$4:U$280,8,FALSE)</f>
        <v>7709036.79</v>
      </c>
      <c r="H217" s="18">
        <f>VLOOKUP(A217,[1]Planilha1!N$4:Q$280,4,FALSE)</f>
        <v>5632005.0199999996</v>
      </c>
      <c r="I217" s="18">
        <f>VLOOKUP(A217,[1]Planilha1!A$4:L$280,12,FALSE)</f>
        <v>2566997.1800000002</v>
      </c>
      <c r="J217" s="11"/>
      <c r="K217" s="11"/>
      <c r="L217" s="11"/>
      <c r="M217" s="12">
        <v>3</v>
      </c>
      <c r="N217" s="8">
        <v>5</v>
      </c>
      <c r="O217" s="16" t="s">
        <v>536</v>
      </c>
    </row>
    <row r="218" spans="1:15" x14ac:dyDescent="0.25">
      <c r="A218" s="2" t="s">
        <v>25</v>
      </c>
      <c r="B218" s="2" t="s">
        <v>600</v>
      </c>
      <c r="C218" s="2" t="s">
        <v>292</v>
      </c>
      <c r="D218" s="3" t="s">
        <v>601</v>
      </c>
      <c r="E218" s="3" t="s">
        <v>549</v>
      </c>
      <c r="F218" s="18">
        <f>VLOOKUP(A218,[1]Planilha1!A$4:K$280,3,FALSE)</f>
        <v>163605002.65000001</v>
      </c>
      <c r="G218" s="18">
        <f>VLOOKUP(A218,[1]Planilha1!N$4:U$280,8,FALSE)</f>
        <v>6304203.9000000004</v>
      </c>
      <c r="H218" s="18">
        <f>VLOOKUP(A218,[1]Planilha1!N$4:Q$280,4,FALSE)</f>
        <v>37450189.920000002</v>
      </c>
      <c r="I218" s="18">
        <f>VLOOKUP(A218,[1]Planilha1!A$4:L$280,12,FALSE)</f>
        <v>0</v>
      </c>
      <c r="J218" s="11">
        <f>VLOOKUP(A218,[2]Dados_EFPC!A$1:O$272,10,FALSE)</f>
        <v>121</v>
      </c>
      <c r="K218" s="11">
        <f>VLOOKUP(A218,[2]Dados_EFPC!A$1:O$272,11,FALSE)</f>
        <v>557</v>
      </c>
      <c r="L218" s="11">
        <f>VLOOKUP(A218,[2]Dados_EFPC!A$1:O$272,12,FALSE)</f>
        <v>330</v>
      </c>
      <c r="M218" s="12">
        <v>2</v>
      </c>
      <c r="N218" s="8">
        <v>2</v>
      </c>
      <c r="O218" s="16" t="str">
        <f>VLOOKUP(A218,[2]Dados_EFPC!A$1:O$272,15,FALSE)</f>
        <v>WWW.CAPAF.ORG.BR</v>
      </c>
    </row>
    <row r="219" spans="1:15" x14ac:dyDescent="0.25">
      <c r="A219" s="2" t="s">
        <v>51</v>
      </c>
      <c r="B219" s="2" t="s">
        <v>679</v>
      </c>
      <c r="C219" s="2" t="s">
        <v>319</v>
      </c>
      <c r="D219" s="3" t="s">
        <v>562</v>
      </c>
      <c r="E219" s="3" t="s">
        <v>549</v>
      </c>
      <c r="F219" s="18">
        <f>VLOOKUP(A219,[1]Planilha1!A$4:K$280,3,FALSE)</f>
        <v>161783105.83000001</v>
      </c>
      <c r="G219" s="18">
        <f>VLOOKUP(A219,[1]Planilha1!N$4:U$280,8,FALSE)</f>
        <v>5723741.6899999995</v>
      </c>
      <c r="H219" s="18">
        <f>VLOOKUP(A219,[1]Planilha1!N$4:Q$280,4,FALSE)</f>
        <v>1220665.2</v>
      </c>
      <c r="I219" s="18">
        <f>VLOOKUP(A219,[1]Planilha1!A$4:L$280,12,FALSE)</f>
        <v>179569.08</v>
      </c>
      <c r="J219" s="11">
        <f>VLOOKUP(A219,[2]Dados_EFPC!A$1:O$272,10,FALSE)</f>
        <v>308</v>
      </c>
      <c r="K219" s="11">
        <f>VLOOKUP(A219,[2]Dados_EFPC!A$1:O$272,11,FALSE)</f>
        <v>63</v>
      </c>
      <c r="L219" s="11">
        <f>VLOOKUP(A219,[2]Dados_EFPC!A$1:O$272,12,FALSE)</f>
        <v>15</v>
      </c>
      <c r="M219" s="12">
        <v>1</v>
      </c>
      <c r="N219" s="8">
        <v>1</v>
      </c>
      <c r="O219" s="16" t="str">
        <f>VLOOKUP(A219,[2]Dados_EFPC!A$1:O$272,15,FALSE)</f>
        <v>http://www.datusprev.com.br</v>
      </c>
    </row>
    <row r="220" spans="1:15" x14ac:dyDescent="0.25">
      <c r="A220" s="2" t="s">
        <v>201</v>
      </c>
      <c r="B220" s="2" t="s">
        <v>800</v>
      </c>
      <c r="C220" s="2" t="s">
        <v>473</v>
      </c>
      <c r="D220" s="3" t="s">
        <v>543</v>
      </c>
      <c r="E220" s="3" t="s">
        <v>544</v>
      </c>
      <c r="F220" s="18">
        <f>VLOOKUP(A220,[1]Planilha1!A$4:K$280,3,FALSE)</f>
        <v>161380418.44</v>
      </c>
      <c r="G220" s="18">
        <f>VLOOKUP(A220,[1]Planilha1!N$4:U$280,8,FALSE)</f>
        <v>5056626.12</v>
      </c>
      <c r="H220" s="18">
        <f>VLOOKUP(A220,[1]Planilha1!N$4:Q$280,4,FALSE)</f>
        <v>7763953.4100000001</v>
      </c>
      <c r="I220" s="18">
        <f>VLOOKUP(A220,[1]Planilha1!A$4:L$280,12,FALSE)</f>
        <v>3589</v>
      </c>
      <c r="J220" s="11">
        <f>VLOOKUP(A220,[2]Dados_EFPC!A$1:O$272,10,FALSE)</f>
        <v>781</v>
      </c>
      <c r="K220" s="11">
        <f>VLOOKUP(A220,[2]Dados_EFPC!A$1:O$272,11,FALSE)</f>
        <v>88</v>
      </c>
      <c r="L220" s="11">
        <f>VLOOKUP(A220,[2]Dados_EFPC!A$1:O$272,12,FALSE)</f>
        <v>8</v>
      </c>
      <c r="M220" s="12">
        <v>4</v>
      </c>
      <c r="N220" s="8">
        <v>3</v>
      </c>
      <c r="O220" s="16" t="str">
        <f>VLOOKUP(A220,[2]Dados_EFPC!A$1:O$272,15,FALSE)</f>
        <v>https://sompo.com.br/respeito-nao-envelhece/</v>
      </c>
    </row>
    <row r="221" spans="1:15" x14ac:dyDescent="0.25">
      <c r="A221" s="2" t="s">
        <v>163</v>
      </c>
      <c r="B221" s="2" t="s">
        <v>766</v>
      </c>
      <c r="C221" s="2" t="s">
        <v>434</v>
      </c>
      <c r="D221" s="3" t="s">
        <v>599</v>
      </c>
      <c r="E221" s="3" t="s">
        <v>549</v>
      </c>
      <c r="F221" s="18">
        <f>VLOOKUP(A221,[1]Planilha1!A$4:K$280,3,FALSE)</f>
        <v>160233954.72</v>
      </c>
      <c r="G221" s="18">
        <f>VLOOKUP(A221,[1]Planilha1!N$4:U$280,8,FALSE)</f>
        <v>308625.33999999997</v>
      </c>
      <c r="H221" s="18">
        <f>VLOOKUP(A221,[1]Planilha1!N$4:Q$280,4,FALSE)</f>
        <v>3591267.58</v>
      </c>
      <c r="I221" s="18">
        <f>VLOOKUP(A221,[1]Planilha1!A$4:L$280,12,FALSE)</f>
        <v>0</v>
      </c>
      <c r="J221" s="11">
        <f>VLOOKUP(A221,[2]Dados_EFPC!A$1:O$272,10,FALSE)</f>
        <v>16</v>
      </c>
      <c r="K221" s="11">
        <f>VLOOKUP(A221,[2]Dados_EFPC!A$1:O$272,11,FALSE)</f>
        <v>129</v>
      </c>
      <c r="L221" s="11">
        <f>VLOOKUP(A221,[2]Dados_EFPC!A$1:O$272,12,FALSE)</f>
        <v>39</v>
      </c>
      <c r="M221" s="12">
        <v>1</v>
      </c>
      <c r="N221" s="8">
        <v>3</v>
      </c>
      <c r="O221" s="16" t="str">
        <f>VLOOKUP(A221,[2]Dados_EFPC!A$1:O$272,15,FALSE)</f>
        <v>https://www.prevbep.com.br/</v>
      </c>
    </row>
    <row r="222" spans="1:15" x14ac:dyDescent="0.25">
      <c r="A222" s="2" t="s">
        <v>144</v>
      </c>
      <c r="B222" s="2" t="s">
        <v>750</v>
      </c>
      <c r="C222" s="2" t="s">
        <v>415</v>
      </c>
      <c r="D222" s="3" t="s">
        <v>582</v>
      </c>
      <c r="E222" s="3" t="s">
        <v>563</v>
      </c>
      <c r="F222" s="18">
        <f>VLOOKUP(A222,[1]Planilha1!A$4:K$280,3,FALSE)</f>
        <v>156815948</v>
      </c>
      <c r="G222" s="18">
        <f>VLOOKUP(A222,[1]Planilha1!N$4:U$280,8,FALSE)</f>
        <v>5252568.5</v>
      </c>
      <c r="H222" s="18">
        <f>VLOOKUP(A222,[1]Planilha1!N$4:Q$280,4,FALSE)</f>
        <v>1777021.47</v>
      </c>
      <c r="I222" s="18">
        <f>VLOOKUP(A222,[1]Planilha1!A$4:L$280,12,FALSE)</f>
        <v>5545465.5899999999</v>
      </c>
      <c r="J222" s="11">
        <f>VLOOKUP(A222,[2]Dados_EFPC!A$1:O$272,10,FALSE)</f>
        <v>4607</v>
      </c>
      <c r="K222" s="11">
        <f>VLOOKUP(A222,[2]Dados_EFPC!A$1:O$272,11,FALSE)</f>
        <v>49</v>
      </c>
      <c r="L222" s="11">
        <f>VLOOKUP(A222,[2]Dados_EFPC!A$1:O$272,12,FALSE)</f>
        <v>44</v>
      </c>
      <c r="M222" s="12">
        <v>1</v>
      </c>
      <c r="N222" s="8">
        <v>4</v>
      </c>
      <c r="O222" s="16" t="str">
        <f>VLOOKUP(A222,[2]Dados_EFPC!A$1:O$272,15,FALSE)</f>
        <v>http://www.oabprevgo.org.br</v>
      </c>
    </row>
    <row r="223" spans="1:15" x14ac:dyDescent="0.25">
      <c r="A223" s="2" t="s">
        <v>249</v>
      </c>
      <c r="B223" s="2" t="s">
        <v>602</v>
      </c>
      <c r="C223" s="2" t="s">
        <v>522</v>
      </c>
      <c r="D223" s="3" t="s">
        <v>543</v>
      </c>
      <c r="E223" s="3" t="s">
        <v>544</v>
      </c>
      <c r="F223" s="18">
        <f>VLOOKUP(A223,[1]Planilha1!A$4:K$280,3,FALSE)</f>
        <v>146415059.15000001</v>
      </c>
      <c r="G223" s="18">
        <f>VLOOKUP(A223,[1]Planilha1!N$4:U$280,8,FALSE)</f>
        <v>1914121.88</v>
      </c>
      <c r="H223" s="18">
        <f>VLOOKUP(A223,[1]Planilha1!N$4:Q$280,4,FALSE)</f>
        <v>5494749.5899999999</v>
      </c>
      <c r="I223" s="18">
        <f>VLOOKUP(A223,[1]Planilha1!A$4:L$280,12,FALSE)</f>
        <v>311263.31</v>
      </c>
      <c r="J223" s="11">
        <f>VLOOKUP(A223,[2]Dados_EFPC!A$1:O$272,10,FALSE)</f>
        <v>2598</v>
      </c>
      <c r="K223" s="11">
        <f>VLOOKUP(A223,[2]Dados_EFPC!A$1:O$272,11,FALSE)</f>
        <v>130</v>
      </c>
      <c r="L223" s="11">
        <f>VLOOKUP(A223,[2]Dados_EFPC!A$1:O$272,12,FALSE)</f>
        <v>8</v>
      </c>
      <c r="M223" s="12">
        <v>1</v>
      </c>
      <c r="N223" s="8">
        <v>5</v>
      </c>
      <c r="O223" s="16" t="str">
        <f>VLOOKUP(A223,[2]Dados_EFPC!A$1:O$272,15,FALSE)</f>
        <v>HTTPS://VISTEONPREV.PARTICIPANTE.COM.BR/</v>
      </c>
    </row>
    <row r="224" spans="1:15" x14ac:dyDescent="0.25">
      <c r="A224" s="2" t="s">
        <v>166</v>
      </c>
      <c r="B224" s="2" t="s">
        <v>769</v>
      </c>
      <c r="C224" s="2" t="s">
        <v>437</v>
      </c>
      <c r="D224" s="3" t="s">
        <v>548</v>
      </c>
      <c r="E224" s="3" t="s">
        <v>549</v>
      </c>
      <c r="F224" s="18">
        <f>VLOOKUP(A224,[1]Planilha1!A$4:K$280,3,FALSE)</f>
        <v>132837556.41</v>
      </c>
      <c r="G224" s="18">
        <f>VLOOKUP(A224,[1]Planilha1!N$4:U$280,8,FALSE)</f>
        <v>21199858.609999999</v>
      </c>
      <c r="H224" s="18">
        <f>VLOOKUP(A224,[1]Planilha1!N$4:Q$280,4,FALSE)</f>
        <v>0</v>
      </c>
      <c r="I224" s="18">
        <f>VLOOKUP(A224,[1]Planilha1!A$4:L$280,12,FALSE)</f>
        <v>10333.69</v>
      </c>
      <c r="J224" s="11">
        <f>VLOOKUP(A224,[2]Dados_EFPC!A$1:O$272,10,FALSE)</f>
        <v>1994</v>
      </c>
      <c r="K224" s="11">
        <f>VLOOKUP(A224,[2]Dados_EFPC!A$1:O$272,11,FALSE)</f>
        <v>0</v>
      </c>
      <c r="L224" s="11">
        <f>VLOOKUP(A224,[2]Dados_EFPC!A$1:O$272,12,FALSE)</f>
        <v>0</v>
      </c>
      <c r="M224" s="12">
        <v>2</v>
      </c>
      <c r="N224" s="8">
        <v>13</v>
      </c>
      <c r="O224" s="16" t="str">
        <f>VLOOKUP(A224,[2]Dados_EFPC!A$1:O$272,15,FALSE)</f>
        <v>http://www.prevcommg.com.br</v>
      </c>
    </row>
    <row r="225" spans="1:15" x14ac:dyDescent="0.25">
      <c r="A225" s="2" t="s">
        <v>203</v>
      </c>
      <c r="B225" s="2" t="s">
        <v>801</v>
      </c>
      <c r="C225" s="2" t="s">
        <v>475</v>
      </c>
      <c r="D225" s="3" t="s">
        <v>562</v>
      </c>
      <c r="E225" s="3" t="s">
        <v>544</v>
      </c>
      <c r="F225" s="18">
        <f>VLOOKUP(A225,[1]Planilha1!A$4:K$280,3,FALSE)</f>
        <v>130740765.22</v>
      </c>
      <c r="G225" s="18">
        <f>VLOOKUP(A225,[1]Planilha1!N$4:U$280,8,FALSE)</f>
        <v>1278596.19</v>
      </c>
      <c r="H225" s="18">
        <f>VLOOKUP(A225,[1]Planilha1!N$4:Q$280,4,FALSE)</f>
        <v>5267553.5999999996</v>
      </c>
      <c r="I225" s="18">
        <f>VLOOKUP(A225,[1]Planilha1!A$4:L$280,12,FALSE)</f>
        <v>235486.03</v>
      </c>
      <c r="J225" s="11">
        <f>VLOOKUP(A225,[2]Dados_EFPC!A$1:O$272,10,FALSE)</f>
        <v>307</v>
      </c>
      <c r="K225" s="11">
        <f>VLOOKUP(A225,[2]Dados_EFPC!A$1:O$272,11,FALSE)</f>
        <v>110</v>
      </c>
      <c r="L225" s="11">
        <f>VLOOKUP(A225,[2]Dados_EFPC!A$1:O$272,12,FALSE)</f>
        <v>25</v>
      </c>
      <c r="M225" s="12">
        <v>2</v>
      </c>
      <c r="N225" s="8">
        <v>3</v>
      </c>
      <c r="O225" s="16" t="str">
        <f>VLOOKUP(A225,[2]Dados_EFPC!A$1:O$272,15,FALSE)</f>
        <v>http://www.prevunisul.com.br</v>
      </c>
    </row>
    <row r="226" spans="1:15" x14ac:dyDescent="0.25">
      <c r="A226" s="2" t="s">
        <v>134</v>
      </c>
      <c r="B226" s="2" t="s">
        <v>603</v>
      </c>
      <c r="C226" s="2" t="s">
        <v>404</v>
      </c>
      <c r="D226" s="3" t="s">
        <v>547</v>
      </c>
      <c r="E226" s="3" t="s">
        <v>544</v>
      </c>
      <c r="F226" s="18">
        <f>VLOOKUP(A226,[1]Planilha1!A$4:K$280,3,FALSE)</f>
        <v>123078692.20999999</v>
      </c>
      <c r="G226" s="18">
        <f>VLOOKUP(A226,[1]Planilha1!N$4:U$280,8,FALSE)</f>
        <v>12305824.530000001</v>
      </c>
      <c r="H226" s="18">
        <f>VLOOKUP(A226,[1]Planilha1!N$4:Q$280,4,FALSE)</f>
        <v>1235953.3600000001</v>
      </c>
      <c r="I226" s="18">
        <f>VLOOKUP(A226,[1]Planilha1!A$4:L$280,12,FALSE)</f>
        <v>4545228.78</v>
      </c>
      <c r="J226" s="11">
        <f>VLOOKUP(A226,[2]Dados_EFPC!A$1:O$272,10,FALSE)</f>
        <v>3018</v>
      </c>
      <c r="K226" s="11">
        <f>VLOOKUP(A226,[2]Dados_EFPC!A$1:O$272,11,FALSE)</f>
        <v>25</v>
      </c>
      <c r="L226" s="11">
        <f>VLOOKUP(A226,[2]Dados_EFPC!A$1:O$272,12,FALSE)</f>
        <v>6</v>
      </c>
      <c r="M226" s="12">
        <v>10</v>
      </c>
      <c r="N226" s="8">
        <v>80</v>
      </c>
      <c r="O226" s="16" t="str">
        <f>VLOOKUP(A226,[2]Dados_EFPC!A$1:O$272,15,FALSE)</f>
        <v>WWW.MONGERAL.COM.BR</v>
      </c>
    </row>
    <row r="227" spans="1:15" x14ac:dyDescent="0.25">
      <c r="A227" s="2" t="s">
        <v>3</v>
      </c>
      <c r="B227" s="2" t="s">
        <v>633</v>
      </c>
      <c r="C227" s="2" t="s">
        <v>268</v>
      </c>
      <c r="D227" s="3" t="s">
        <v>568</v>
      </c>
      <c r="E227" s="3" t="s">
        <v>549</v>
      </c>
      <c r="F227" s="18">
        <f>VLOOKUP(A227,[1]Planilha1!A$4:K$280,3,FALSE)</f>
        <v>115171130.56</v>
      </c>
      <c r="G227" s="18">
        <f>VLOOKUP(A227,[1]Planilha1!N$4:U$280,8,FALSE)</f>
        <v>5074478.49</v>
      </c>
      <c r="H227" s="18">
        <f>VLOOKUP(A227,[1]Planilha1!N$4:Q$280,4,FALSE)</f>
        <v>540585.25</v>
      </c>
      <c r="I227" s="18">
        <f>VLOOKUP(A227,[1]Planilha1!A$4:L$280,12,FALSE)</f>
        <v>8847933.8499999996</v>
      </c>
      <c r="J227" s="11">
        <f>VLOOKUP(A227,[2]Dados_EFPC!A$1:O$272,10,FALSE)</f>
        <v>199</v>
      </c>
      <c r="K227" s="11">
        <f>VLOOKUP(A227,[2]Dados_EFPC!A$1:O$272,11,FALSE)</f>
        <v>9</v>
      </c>
      <c r="L227" s="11">
        <f>VLOOKUP(A227,[2]Dados_EFPC!A$1:O$272,12,FALSE)</f>
        <v>12</v>
      </c>
      <c r="M227" s="12">
        <v>1</v>
      </c>
      <c r="N227" s="8">
        <v>1</v>
      </c>
      <c r="O227" s="16" t="str">
        <f>VLOOKUP(A227,[2]Dados_EFPC!A$1:O$272,15,FALSE)</f>
        <v>http://www.albaprev.com.br</v>
      </c>
    </row>
    <row r="228" spans="1:15" x14ac:dyDescent="0.25">
      <c r="A228" s="2" t="s">
        <v>57</v>
      </c>
      <c r="B228" s="2" t="s">
        <v>604</v>
      </c>
      <c r="C228" s="2" t="s">
        <v>325</v>
      </c>
      <c r="D228" s="3" t="s">
        <v>543</v>
      </c>
      <c r="E228" s="3" t="s">
        <v>544</v>
      </c>
      <c r="F228" s="18">
        <f>VLOOKUP(A228,[1]Planilha1!A$4:K$280,3,FALSE)</f>
        <v>115158810.13</v>
      </c>
      <c r="G228" s="18">
        <f>VLOOKUP(A228,[1]Planilha1!N$4:U$280,8,FALSE)</f>
        <v>4224810.5999999996</v>
      </c>
      <c r="H228" s="18">
        <f>VLOOKUP(A228,[1]Planilha1!N$4:Q$280,4,FALSE)</f>
        <v>3097434.64</v>
      </c>
      <c r="I228" s="18">
        <f>VLOOKUP(A228,[1]Planilha1!A$4:L$280,12,FALSE)</f>
        <v>68964.7</v>
      </c>
      <c r="J228" s="11">
        <f>VLOOKUP(A228,[2]Dados_EFPC!A$1:O$272,10,FALSE)</f>
        <v>288</v>
      </c>
      <c r="K228" s="11">
        <f>VLOOKUP(A228,[2]Dados_EFPC!A$1:O$272,11,FALSE)</f>
        <v>41</v>
      </c>
      <c r="L228" s="11">
        <f>VLOOKUP(A228,[2]Dados_EFPC!A$1:O$272,12,FALSE)</f>
        <v>2</v>
      </c>
      <c r="M228" s="12">
        <v>3</v>
      </c>
      <c r="N228" s="8">
        <v>1</v>
      </c>
      <c r="O228" s="16" t="str">
        <f>VLOOKUP(A228,[2]Dados_EFPC!A$1:O$272,15,FALSE)</f>
        <v>Sem site</v>
      </c>
    </row>
    <row r="229" spans="1:15" x14ac:dyDescent="0.25">
      <c r="A229" s="2" t="s">
        <v>215</v>
      </c>
      <c r="B229" s="2" t="s">
        <v>812</v>
      </c>
      <c r="C229" s="2" t="s">
        <v>488</v>
      </c>
      <c r="D229" s="3" t="s">
        <v>545</v>
      </c>
      <c r="E229" s="3" t="s">
        <v>549</v>
      </c>
      <c r="F229" s="18">
        <f>VLOOKUP(A229,[1]Planilha1!A$4:K$280,3,FALSE)</f>
        <v>112550238.93000001</v>
      </c>
      <c r="G229" s="18">
        <f>VLOOKUP(A229,[1]Planilha1!N$4:U$280,8,FALSE)</f>
        <v>15261590.02</v>
      </c>
      <c r="H229" s="18">
        <f>VLOOKUP(A229,[1]Planilha1!N$4:Q$280,4,FALSE)</f>
        <v>0</v>
      </c>
      <c r="I229" s="18">
        <f>VLOOKUP(A229,[1]Planilha1!A$4:L$280,12,FALSE)</f>
        <v>70998.59</v>
      </c>
      <c r="J229" s="11">
        <f>VLOOKUP(A229,[2]Dados_EFPC!A$1:O$272,10,FALSE)</f>
        <v>2248</v>
      </c>
      <c r="K229" s="11">
        <f>VLOOKUP(A229,[2]Dados_EFPC!A$1:O$272,11,FALSE)</f>
        <v>0</v>
      </c>
      <c r="L229" s="11">
        <f>VLOOKUP(A229,[2]Dados_EFPC!A$1:O$272,12,FALSE)</f>
        <v>0</v>
      </c>
      <c r="M229" s="12">
        <v>2</v>
      </c>
      <c r="N229" s="8">
        <v>27</v>
      </c>
      <c r="O229" s="16" t="str">
        <f>VLOOKUP(A229,[2]Dados_EFPC!A$1:O$272,15,FALSE)</f>
        <v>http://www.rsprev.com.br/inicial</v>
      </c>
    </row>
    <row r="230" spans="1:15" x14ac:dyDescent="0.25">
      <c r="A230" s="2" t="s">
        <v>240</v>
      </c>
      <c r="B230" s="2" t="s">
        <v>832</v>
      </c>
      <c r="C230" s="2" t="s">
        <v>513</v>
      </c>
      <c r="D230" s="3" t="s">
        <v>547</v>
      </c>
      <c r="E230" s="3" t="s">
        <v>544</v>
      </c>
      <c r="F230" s="18">
        <f>VLOOKUP(A230,[1]Planilha1!A$4:K$280,3,FALSE)</f>
        <v>103687031.45999999</v>
      </c>
      <c r="G230" s="18">
        <f>VLOOKUP(A230,[1]Planilha1!N$4:U$280,8,FALSE)</f>
        <v>3145061.5</v>
      </c>
      <c r="H230" s="18">
        <f>VLOOKUP(A230,[1]Planilha1!N$4:Q$280,4,FALSE)</f>
        <v>483798.5</v>
      </c>
      <c r="I230" s="18">
        <f>VLOOKUP(A230,[1]Planilha1!A$4:L$280,12,FALSE)</f>
        <v>0</v>
      </c>
      <c r="J230" s="11">
        <f>VLOOKUP(A230,[2]Dados_EFPC!A$1:O$272,10,FALSE)</f>
        <v>103</v>
      </c>
      <c r="K230" s="11">
        <f>VLOOKUP(A230,[2]Dados_EFPC!A$1:O$272,11,FALSE)</f>
        <v>9</v>
      </c>
      <c r="L230" s="11">
        <f>VLOOKUP(A230,[2]Dados_EFPC!A$1:O$272,12,FALSE)</f>
        <v>0</v>
      </c>
      <c r="M230" s="12">
        <v>1</v>
      </c>
      <c r="N230" s="8">
        <v>1</v>
      </c>
      <c r="O230" s="16" t="str">
        <f>VLOOKUP(A230,[2]Dados_EFPC!A$1:O$272,15,FALSE)</f>
        <v>http://www.portalprev.com.br/texprev</v>
      </c>
    </row>
    <row r="231" spans="1:15" x14ac:dyDescent="0.25">
      <c r="A231" s="2" t="s">
        <v>172</v>
      </c>
      <c r="B231" s="2" t="s">
        <v>775</v>
      </c>
      <c r="C231" s="2" t="s">
        <v>443</v>
      </c>
      <c r="D231" s="3" t="s">
        <v>566</v>
      </c>
      <c r="E231" s="3" t="s">
        <v>549</v>
      </c>
      <c r="F231" s="18">
        <f>VLOOKUP(A231,[1]Planilha1!A$4:K$280,3,FALSE)</f>
        <v>99589364.25</v>
      </c>
      <c r="G231" s="18">
        <f>VLOOKUP(A231,[1]Planilha1!N$4:U$280,8,FALSE)</f>
        <v>6334931.3100000005</v>
      </c>
      <c r="H231" s="18">
        <f>VLOOKUP(A231,[1]Planilha1!N$4:Q$280,4,FALSE)</f>
        <v>158420.82999999999</v>
      </c>
      <c r="I231" s="18">
        <f>VLOOKUP(A231,[1]Planilha1!A$4:L$280,12,FALSE)</f>
        <v>160444.64000000001</v>
      </c>
      <c r="J231" s="11">
        <f>VLOOKUP(A231,[2]Dados_EFPC!A$1:O$272,10,FALSE)</f>
        <v>5964</v>
      </c>
      <c r="K231" s="11">
        <f>VLOOKUP(A231,[2]Dados_EFPC!A$1:O$272,11,FALSE)</f>
        <v>2</v>
      </c>
      <c r="L231" s="11">
        <f>VLOOKUP(A231,[2]Dados_EFPC!A$1:O$272,12,FALSE)</f>
        <v>3</v>
      </c>
      <c r="M231" s="12">
        <v>3</v>
      </c>
      <c r="N231" s="8">
        <v>19</v>
      </c>
      <c r="O231" s="16" t="str">
        <f>VLOOKUP(A231,[2]Dados_EFPC!A$1:O$272,15,FALSE)</f>
        <v>http://www.preves.es.gov.br/</v>
      </c>
    </row>
    <row r="232" spans="1:15" x14ac:dyDescent="0.25">
      <c r="A232" s="2" t="s">
        <v>230</v>
      </c>
      <c r="B232" s="2" t="s">
        <v>823</v>
      </c>
      <c r="C232" s="2" t="s">
        <v>503</v>
      </c>
      <c r="D232" s="3" t="s">
        <v>545</v>
      </c>
      <c r="E232" s="3" t="s">
        <v>549</v>
      </c>
      <c r="F232" s="18">
        <f>VLOOKUP(A232,[1]Planilha1!A$4:K$280,3,FALSE)</f>
        <v>86998576.480000004</v>
      </c>
      <c r="G232" s="18">
        <f>VLOOKUP(A232,[1]Planilha1!N$4:U$280,8,FALSE)</f>
        <v>2717666.84</v>
      </c>
      <c r="H232" s="18">
        <f>VLOOKUP(A232,[1]Planilha1!N$4:Q$280,4,FALSE)</f>
        <v>6577844.9799999995</v>
      </c>
      <c r="I232" s="18">
        <f>VLOOKUP(A232,[1]Planilha1!A$4:L$280,12,FALSE)</f>
        <v>0</v>
      </c>
      <c r="J232" s="11">
        <f>VLOOKUP(A232,[2]Dados_EFPC!A$1:O$272,10,FALSE)</f>
        <v>13</v>
      </c>
      <c r="K232" s="11">
        <f>VLOOKUP(A232,[2]Dados_EFPC!A$1:O$272,11,FALSE)</f>
        <v>183</v>
      </c>
      <c r="L232" s="11">
        <f>VLOOKUP(A232,[2]Dados_EFPC!A$1:O$272,12,FALSE)</f>
        <v>117</v>
      </c>
      <c r="M232" s="12">
        <v>2</v>
      </c>
      <c r="N232" s="8">
        <v>1</v>
      </c>
      <c r="O232" s="16" t="str">
        <f>VLOOKUP(A232,[2]Dados_EFPC!A$1:O$272,15,FALSE)</f>
        <v>http://www.silius.com.br</v>
      </c>
    </row>
    <row r="233" spans="1:15" x14ac:dyDescent="0.25">
      <c r="A233" s="2" t="s">
        <v>113</v>
      </c>
      <c r="B233" s="2" t="s">
        <v>734</v>
      </c>
      <c r="C233" s="2" t="s">
        <v>383</v>
      </c>
      <c r="D233" s="3" t="s">
        <v>587</v>
      </c>
      <c r="E233" s="3" t="s">
        <v>544</v>
      </c>
      <c r="F233" s="18">
        <f>VLOOKUP(A233,[1]Planilha1!A$4:K$280,3,FALSE)</f>
        <v>86658681</v>
      </c>
      <c r="G233" s="18">
        <f>VLOOKUP(A233,[1]Planilha1!N$4:U$280,8,FALSE)</f>
        <v>5506966.4500000002</v>
      </c>
      <c r="H233" s="18">
        <f>VLOOKUP(A233,[1]Planilha1!N$4:Q$280,4,FALSE)</f>
        <v>2262382.2800000003</v>
      </c>
      <c r="I233" s="18">
        <f>VLOOKUP(A233,[1]Planilha1!A$4:L$280,12,FALSE)</f>
        <v>0</v>
      </c>
      <c r="J233" s="11">
        <f>VLOOKUP(A233,[2]Dados_EFPC!A$1:O$272,10,FALSE)</f>
        <v>0</v>
      </c>
      <c r="K233" s="11">
        <f>VLOOKUP(A233,[2]Dados_EFPC!A$1:O$272,11,FALSE)</f>
        <v>73</v>
      </c>
      <c r="L233" s="11">
        <f>VLOOKUP(A233,[2]Dados_EFPC!A$1:O$272,12,FALSE)</f>
        <v>30</v>
      </c>
      <c r="M233" s="12">
        <v>1</v>
      </c>
      <c r="N233" s="8">
        <v>2</v>
      </c>
      <c r="O233" s="16" t="str">
        <f>VLOOKUP(A233,[2]Dados_EFPC!A$1:O$272,15,FALSE)</f>
        <v>http://www.inergus.com.br</v>
      </c>
    </row>
    <row r="234" spans="1:15" x14ac:dyDescent="0.25">
      <c r="A234" s="2" t="s">
        <v>199</v>
      </c>
      <c r="B234" s="2" t="s">
        <v>798</v>
      </c>
      <c r="C234" s="2" t="s">
        <v>471</v>
      </c>
      <c r="D234" s="3" t="s">
        <v>568</v>
      </c>
      <c r="E234" s="3" t="s">
        <v>549</v>
      </c>
      <c r="F234" s="18">
        <f>VLOOKUP(A234,[1]Planilha1!A$4:K$280,3,FALSE)</f>
        <v>84435269.950000003</v>
      </c>
      <c r="G234" s="18">
        <f>VLOOKUP(A234,[1]Planilha1!N$4:U$280,8,FALSE)</f>
        <v>11588065.629999999</v>
      </c>
      <c r="H234" s="18">
        <f>VLOOKUP(A234,[1]Planilha1!N$4:Q$280,4,FALSE)</f>
        <v>21504.080000000002</v>
      </c>
      <c r="I234" s="18">
        <f>VLOOKUP(A234,[1]Planilha1!A$4:L$280,12,FALSE)</f>
        <v>103703.18</v>
      </c>
      <c r="J234" s="11">
        <f>VLOOKUP(A234,[2]Dados_EFPC!A$1:O$272,10,FALSE)</f>
        <v>1982</v>
      </c>
      <c r="K234" s="11">
        <f>VLOOKUP(A234,[2]Dados_EFPC!A$1:O$272,11,FALSE)</f>
        <v>0</v>
      </c>
      <c r="L234" s="11">
        <f>VLOOKUP(A234,[2]Dados_EFPC!A$1:O$272,12,FALSE)</f>
        <v>4</v>
      </c>
      <c r="M234" s="12">
        <v>3</v>
      </c>
      <c r="N234" s="8">
        <v>19</v>
      </c>
      <c r="O234" s="16" t="str">
        <f>VLOOKUP(A234,[2]Dados_EFPC!A$1:O$272,15,FALSE)</f>
        <v>https://www.prevnordeste.com.br/</v>
      </c>
    </row>
    <row r="235" spans="1:15" x14ac:dyDescent="0.25">
      <c r="A235" s="2" t="s">
        <v>222</v>
      </c>
      <c r="B235" s="2" t="s">
        <v>816</v>
      </c>
      <c r="C235" s="2" t="s">
        <v>495</v>
      </c>
      <c r="D235" s="3" t="s">
        <v>543</v>
      </c>
      <c r="E235" s="3" t="s">
        <v>563</v>
      </c>
      <c r="F235" s="18">
        <f>VLOOKUP(A235,[1]Planilha1!A$4:K$280,3,FALSE)</f>
        <v>81022681.310000002</v>
      </c>
      <c r="G235" s="18">
        <f>VLOOKUP(A235,[1]Planilha1!N$4:U$280,8,FALSE)</f>
        <v>3084418.01</v>
      </c>
      <c r="H235" s="18">
        <f>VLOOKUP(A235,[1]Planilha1!N$4:Q$280,4,FALSE)</f>
        <v>137212.82</v>
      </c>
      <c r="I235" s="18">
        <f>VLOOKUP(A235,[1]Planilha1!A$4:L$280,12,FALSE)</f>
        <v>2353926.44</v>
      </c>
      <c r="J235" s="11">
        <f>VLOOKUP(A235,[2]Dados_EFPC!A$1:O$272,10,FALSE)</f>
        <v>1705</v>
      </c>
      <c r="K235" s="11">
        <f>VLOOKUP(A235,[2]Dados_EFPC!A$1:O$272,11,FALSE)</f>
        <v>4</v>
      </c>
      <c r="L235" s="11">
        <f>VLOOKUP(A235,[2]Dados_EFPC!A$1:O$272,12,FALSE)</f>
        <v>6</v>
      </c>
      <c r="M235" s="12">
        <v>1</v>
      </c>
      <c r="N235" s="8">
        <v>1</v>
      </c>
      <c r="O235" s="16" t="str">
        <f>VLOOKUP(A235,[2]Dados_EFPC!A$1:O$272,15,FALSE)</f>
        <v>http://www.sbotprev.org.br</v>
      </c>
    </row>
    <row r="236" spans="1:15" x14ac:dyDescent="0.25">
      <c r="A236" s="2" t="s">
        <v>164</v>
      </c>
      <c r="B236" s="2" t="s">
        <v>767</v>
      </c>
      <c r="C236" s="2" t="s">
        <v>435</v>
      </c>
      <c r="D236" s="3" t="s">
        <v>543</v>
      </c>
      <c r="E236" s="3" t="s">
        <v>544</v>
      </c>
      <c r="F236" s="18">
        <f>VLOOKUP(A236,[1]Planilha1!A$4:K$280,3,FALSE)</f>
        <v>75736259.959999993</v>
      </c>
      <c r="G236" s="18">
        <f>VLOOKUP(A236,[1]Planilha1!N$4:U$280,8,FALSE)</f>
        <v>1698700.35</v>
      </c>
      <c r="H236" s="18">
        <f>VLOOKUP(A236,[1]Planilha1!N$4:Q$280,4,FALSE)</f>
        <v>3188204.36</v>
      </c>
      <c r="I236" s="18">
        <f>VLOOKUP(A236,[1]Planilha1!A$4:L$280,12,FALSE)</f>
        <v>27587.35</v>
      </c>
      <c r="J236" s="11">
        <f>VLOOKUP(A236,[2]Dados_EFPC!A$1:O$272,10,FALSE)</f>
        <v>113</v>
      </c>
      <c r="K236" s="11">
        <f>VLOOKUP(A236,[2]Dados_EFPC!A$1:O$272,11,FALSE)</f>
        <v>55</v>
      </c>
      <c r="L236" s="11">
        <f>VLOOKUP(A236,[2]Dados_EFPC!A$1:O$272,12,FALSE)</f>
        <v>8</v>
      </c>
      <c r="M236" s="12">
        <v>1</v>
      </c>
      <c r="N236" s="8">
        <v>0</v>
      </c>
      <c r="O236" s="16" t="str">
        <f>VLOOKUP(A236,[2]Dados_EFPC!A$1:O$272,15,FALSE)</f>
        <v>http://www.portalprev.com.br/prevchevron</v>
      </c>
    </row>
    <row r="237" spans="1:15" x14ac:dyDescent="0.25">
      <c r="A237" s="2" t="s">
        <v>9</v>
      </c>
      <c r="B237" s="2" t="s">
        <v>638</v>
      </c>
      <c r="C237" s="2" t="s">
        <v>274</v>
      </c>
      <c r="D237" s="3" t="s">
        <v>550</v>
      </c>
      <c r="E237" s="3" t="s">
        <v>563</v>
      </c>
      <c r="F237" s="18">
        <f>VLOOKUP(A237,[1]Planilha1!A$4:K$280,3,FALSE)</f>
        <v>75008264.939999998</v>
      </c>
      <c r="G237" s="18">
        <f>VLOOKUP(A237,[1]Planilha1!N$4:U$280,8,FALSE)</f>
        <v>1265629.1800000002</v>
      </c>
      <c r="H237" s="18">
        <f>VLOOKUP(A237,[1]Planilha1!N$4:Q$280,4,FALSE)</f>
        <v>1704256.75</v>
      </c>
      <c r="I237" s="18">
        <f>VLOOKUP(A237,[1]Planilha1!A$4:L$280,12,FALSE)</f>
        <v>10943999.4</v>
      </c>
      <c r="J237" s="11">
        <f>VLOOKUP(A237,[2]Dados_EFPC!A$1:O$272,10,FALSE)</f>
        <v>1403</v>
      </c>
      <c r="K237" s="11">
        <f>VLOOKUP(A237,[2]Dados_EFPC!A$1:O$272,11,FALSE)</f>
        <v>10</v>
      </c>
      <c r="L237" s="11">
        <f>VLOOKUP(A237,[2]Dados_EFPC!A$1:O$272,12,FALSE)</f>
        <v>0</v>
      </c>
      <c r="M237" s="12">
        <v>2</v>
      </c>
      <c r="N237" s="8">
        <v>3</v>
      </c>
      <c r="O237" s="16" t="str">
        <f>VLOOKUP(A237,[2]Dados_EFPC!A$1:O$272,15,FALSE)</f>
        <v>http://www.anabbprev.org.br</v>
      </c>
    </row>
    <row r="238" spans="1:15" x14ac:dyDescent="0.25">
      <c r="A238" s="2" t="s">
        <v>78</v>
      </c>
      <c r="B238" s="2" t="s">
        <v>705</v>
      </c>
      <c r="C238" s="2" t="s">
        <v>347</v>
      </c>
      <c r="D238" s="3" t="s">
        <v>547</v>
      </c>
      <c r="E238" s="3" t="s">
        <v>549</v>
      </c>
      <c r="F238" s="18">
        <f>VLOOKUP(A238,[1]Planilha1!A$4:K$280,3,FALSE)</f>
        <v>70370088.219999999</v>
      </c>
      <c r="G238" s="18">
        <f>VLOOKUP(A238,[1]Planilha1!N$4:U$280,8,FALSE)</f>
        <v>0</v>
      </c>
      <c r="H238" s="18">
        <f>VLOOKUP(A238,[1]Planilha1!N$4:Q$280,4,FALSE)</f>
        <v>0</v>
      </c>
      <c r="I238" s="18">
        <f>VLOOKUP(A238,[1]Planilha1!A$4:L$280,12,FALSE)</f>
        <v>0</v>
      </c>
      <c r="J238" s="11">
        <f>VLOOKUP(A238,[2]Dados_EFPC!A$1:O$272,10,FALSE)</f>
        <v>0</v>
      </c>
      <c r="K238" s="11">
        <f>VLOOKUP(A238,[2]Dados_EFPC!A$1:O$272,11,FALSE)</f>
        <v>0</v>
      </c>
      <c r="L238" s="11">
        <f>VLOOKUP(A238,[2]Dados_EFPC!A$1:O$272,12,FALSE)</f>
        <v>0</v>
      </c>
      <c r="M238" s="12">
        <v>2</v>
      </c>
      <c r="N238" s="8">
        <v>0</v>
      </c>
      <c r="O238" s="16" t="str">
        <f>VLOOKUP(A238,[2]Dados_EFPC!A$1:O$272,15,FALSE)</f>
        <v>http://www.fioprev.org.br</v>
      </c>
    </row>
    <row r="239" spans="1:15" x14ac:dyDescent="0.25">
      <c r="A239" s="2" t="s">
        <v>8</v>
      </c>
      <c r="B239" s="2" t="s">
        <v>607</v>
      </c>
      <c r="C239" s="2" t="s">
        <v>273</v>
      </c>
      <c r="D239" s="3" t="s">
        <v>595</v>
      </c>
      <c r="E239" s="3" t="s">
        <v>549</v>
      </c>
      <c r="F239" s="18">
        <f>VLOOKUP(A239,[1]Planilha1!A$4:K$280,3,FALSE)</f>
        <v>63606535.490000002</v>
      </c>
      <c r="G239" s="18">
        <f>VLOOKUP(A239,[1]Planilha1!N$4:U$280,8,FALSE)</f>
        <v>32587213.539999999</v>
      </c>
      <c r="H239" s="18">
        <f>VLOOKUP(A239,[1]Planilha1!N$4:Q$280,4,FALSE)</f>
        <v>0</v>
      </c>
      <c r="I239" s="18">
        <f>VLOOKUP(A239,[1]Planilha1!A$4:L$280,12,FALSE)</f>
        <v>0</v>
      </c>
      <c r="J239" s="11">
        <f>VLOOKUP(A239,[2]Dados_EFPC!A$1:O$272,10,FALSE)</f>
        <v>198</v>
      </c>
      <c r="K239" s="11">
        <f>VLOOKUP(A239,[2]Dados_EFPC!A$1:O$272,11,FALSE)</f>
        <v>0</v>
      </c>
      <c r="L239" s="11">
        <f>VLOOKUP(A239,[2]Dados_EFPC!A$1:O$272,12,FALSE)</f>
        <v>0</v>
      </c>
      <c r="M239" s="12">
        <v>1</v>
      </c>
      <c r="N239" s="8">
        <v>6</v>
      </c>
      <c r="O239" s="16" t="str">
        <f>VLOOKUP(A239,[2]Dados_EFPC!A$1:O$272,15,FALSE)</f>
        <v>WWW.ALPREV.COM.BR</v>
      </c>
    </row>
    <row r="240" spans="1:15" x14ac:dyDescent="0.25">
      <c r="A240" s="2" t="s">
        <v>54</v>
      </c>
      <c r="B240" s="2" t="s">
        <v>682</v>
      </c>
      <c r="C240" s="2" t="s">
        <v>322</v>
      </c>
      <c r="D240" s="3" t="s">
        <v>550</v>
      </c>
      <c r="E240" s="3" t="s">
        <v>549</v>
      </c>
      <c r="F240" s="18">
        <f>VLOOKUP(A240,[1]Planilha1!A$4:K$280,3,FALSE)</f>
        <v>62971926.719999999</v>
      </c>
      <c r="G240" s="18">
        <f>VLOOKUP(A240,[1]Planilha1!N$4:U$280,8,FALSE)</f>
        <v>10121245.800000001</v>
      </c>
      <c r="H240" s="18">
        <f>VLOOKUP(A240,[1]Planilha1!N$4:Q$280,4,FALSE)</f>
        <v>0</v>
      </c>
      <c r="I240" s="18">
        <f>VLOOKUP(A240,[1]Planilha1!A$4:L$280,12,FALSE)</f>
        <v>18254.63</v>
      </c>
      <c r="J240" s="11">
        <f>VLOOKUP(A240,[2]Dados_EFPC!A$1:O$272,10,FALSE)</f>
        <v>1546</v>
      </c>
      <c r="K240" s="11">
        <f>VLOOKUP(A240,[2]Dados_EFPC!A$1:O$272,11,FALSE)</f>
        <v>0</v>
      </c>
      <c r="L240" s="11">
        <f>VLOOKUP(A240,[2]Dados_EFPC!A$1:O$272,12,FALSE)</f>
        <v>0</v>
      </c>
      <c r="M240" s="12">
        <v>1</v>
      </c>
      <c r="N240" s="8">
        <v>4</v>
      </c>
      <c r="O240" s="16" t="str">
        <f>VLOOKUP(A240,[2]Dados_EFPC!A$1:O$272,15,FALSE)</f>
        <v>https://dfprevicom.com.br/</v>
      </c>
    </row>
    <row r="241" spans="1:15" x14ac:dyDescent="0.25">
      <c r="A241" s="2" t="s">
        <v>148</v>
      </c>
      <c r="B241" s="2" t="s">
        <v>753</v>
      </c>
      <c r="C241" s="2" t="s">
        <v>419</v>
      </c>
      <c r="D241" s="3" t="s">
        <v>547</v>
      </c>
      <c r="E241" s="3" t="s">
        <v>563</v>
      </c>
      <c r="F241" s="18">
        <f>VLOOKUP(A241,[1]Planilha1!A$4:K$280,3,FALSE)</f>
        <v>60399006.560000002</v>
      </c>
      <c r="G241" s="18">
        <f>VLOOKUP(A241,[1]Planilha1!N$4:U$280,8,FALSE)</f>
        <v>2782537.66</v>
      </c>
      <c r="H241" s="18">
        <f>VLOOKUP(A241,[1]Planilha1!N$4:Q$280,4,FALSE)</f>
        <v>262261.34999999998</v>
      </c>
      <c r="I241" s="18">
        <f>VLOOKUP(A241,[1]Planilha1!A$4:L$280,12,FALSE)</f>
        <v>0</v>
      </c>
      <c r="J241" s="11">
        <f>VLOOKUP(A241,[2]Dados_EFPC!A$1:O$272,10,FALSE)</f>
        <v>4656</v>
      </c>
      <c r="K241" s="11">
        <f>VLOOKUP(A241,[2]Dados_EFPC!A$1:O$272,11,FALSE)</f>
        <v>14</v>
      </c>
      <c r="L241" s="11">
        <f>VLOOKUP(A241,[2]Dados_EFPC!A$1:O$272,12,FALSE)</f>
        <v>13</v>
      </c>
      <c r="M241" s="12">
        <v>1</v>
      </c>
      <c r="N241" s="8">
        <v>2</v>
      </c>
      <c r="O241" s="16" t="str">
        <f>VLOOKUP(A241,[2]Dados_EFPC!A$1:O$272,15,FALSE)</f>
        <v>http://www.oabprev-rj.com.br</v>
      </c>
    </row>
    <row r="242" spans="1:15" x14ac:dyDescent="0.25">
      <c r="A242" s="2" t="s">
        <v>130</v>
      </c>
      <c r="B242" s="2" t="s">
        <v>606</v>
      </c>
      <c r="C242" s="2" t="s">
        <v>400</v>
      </c>
      <c r="D242" s="3" t="s">
        <v>543</v>
      </c>
      <c r="E242" s="3" t="s">
        <v>544</v>
      </c>
      <c r="F242" s="18">
        <f>VLOOKUP(A242,[1]Planilha1!A$4:K$280,3,FALSE)</f>
        <v>58593306.149999999</v>
      </c>
      <c r="G242" s="18">
        <f>VLOOKUP(A242,[1]Planilha1!N$4:U$280,8,FALSE)</f>
        <v>1683155.91</v>
      </c>
      <c r="H242" s="18">
        <f>VLOOKUP(A242,[1]Planilha1!N$4:Q$280,4,FALSE)</f>
        <v>448057.05</v>
      </c>
      <c r="I242" s="18">
        <f>VLOOKUP(A242,[1]Planilha1!A$4:L$280,12,FALSE)</f>
        <v>1274509.9099999999</v>
      </c>
      <c r="J242" s="11">
        <f>VLOOKUP(A242,[2]Dados_EFPC!A$1:O$272,10,FALSE)</f>
        <v>2237</v>
      </c>
      <c r="K242" s="11">
        <f>VLOOKUP(A242,[2]Dados_EFPC!A$1:O$272,11,FALSE)</f>
        <v>30</v>
      </c>
      <c r="L242" s="11">
        <f>VLOOKUP(A242,[2]Dados_EFPC!A$1:O$272,12,FALSE)</f>
        <v>5</v>
      </c>
      <c r="M242" s="12">
        <v>1</v>
      </c>
      <c r="N242" s="8">
        <v>3</v>
      </c>
      <c r="O242" s="16" t="str">
        <f>VLOOKUP(A242,[2]Dados_EFPC!A$1:O$272,15,FALSE)</f>
        <v>Sem site</v>
      </c>
    </row>
    <row r="243" spans="1:15" x14ac:dyDescent="0.25">
      <c r="A243" s="2" t="s">
        <v>34</v>
      </c>
      <c r="B243" s="2" t="s">
        <v>666</v>
      </c>
      <c r="C243" s="2" t="s">
        <v>302</v>
      </c>
      <c r="D243" s="3" t="s">
        <v>548</v>
      </c>
      <c r="E243" s="3" t="s">
        <v>544</v>
      </c>
      <c r="F243" s="18">
        <f>VLOOKUP(A243,[1]Planilha1!A$4:K$280,3,FALSE)</f>
        <v>58302181.539999999</v>
      </c>
      <c r="G243" s="18">
        <f>VLOOKUP(A243,[1]Planilha1!N$4:U$280,8,FALSE)</f>
        <v>1085123.58</v>
      </c>
      <c r="H243" s="18">
        <f>VLOOKUP(A243,[1]Planilha1!N$4:Q$280,4,FALSE)</f>
        <v>2949765.29</v>
      </c>
      <c r="I243" s="18">
        <f>VLOOKUP(A243,[1]Planilha1!A$4:L$280,12,FALSE)</f>
        <v>0</v>
      </c>
      <c r="J243" s="11">
        <f>VLOOKUP(A243,[2]Dados_EFPC!A$1:O$272,10,FALSE)</f>
        <v>337</v>
      </c>
      <c r="K243" s="11">
        <f>VLOOKUP(A243,[2]Dados_EFPC!A$1:O$272,11,FALSE)</f>
        <v>494</v>
      </c>
      <c r="L243" s="11">
        <f>VLOOKUP(A243,[2]Dados_EFPC!A$1:O$272,12,FALSE)</f>
        <v>0</v>
      </c>
      <c r="M243" s="12">
        <v>1</v>
      </c>
      <c r="N243" s="8">
        <v>0</v>
      </c>
      <c r="O243" s="16" t="str">
        <f>VLOOKUP(A243,[2]Dados_EFPC!A$1:O$272,15,FALSE)</f>
        <v>http://www.cava.org.br</v>
      </c>
    </row>
    <row r="244" spans="1:15" x14ac:dyDescent="0.25">
      <c r="A244" s="2" t="s">
        <v>5</v>
      </c>
      <c r="B244" s="2" t="s">
        <v>635</v>
      </c>
      <c r="C244" s="2" t="s">
        <v>270</v>
      </c>
      <c r="D244" s="3" t="s">
        <v>554</v>
      </c>
      <c r="E244" s="3" t="s">
        <v>549</v>
      </c>
      <c r="F244" s="18">
        <f>VLOOKUP(A244,[1]Planilha1!A$4:K$280,3,FALSE)</f>
        <v>55241817.299999997</v>
      </c>
      <c r="G244" s="18">
        <f>VLOOKUP(A244,[1]Planilha1!N$4:U$280,8,FALSE)</f>
        <v>1389593.5899999999</v>
      </c>
      <c r="H244" s="18">
        <f>VLOOKUP(A244,[1]Planilha1!N$4:Q$280,4,FALSE)</f>
        <v>2668059.0499999998</v>
      </c>
      <c r="I244" s="18">
        <f>VLOOKUP(A244,[1]Planilha1!A$4:L$280,12,FALSE)</f>
        <v>1550557.46</v>
      </c>
      <c r="J244" s="11">
        <f>VLOOKUP(A244,[2]Dados_EFPC!A$1:O$272,10,FALSE)</f>
        <v>157</v>
      </c>
      <c r="K244" s="11">
        <f>VLOOKUP(A244,[2]Dados_EFPC!A$1:O$272,11,FALSE)</f>
        <v>31</v>
      </c>
      <c r="L244" s="11">
        <f>VLOOKUP(A244,[2]Dados_EFPC!A$1:O$272,12,FALSE)</f>
        <v>1</v>
      </c>
      <c r="M244" s="12">
        <v>1</v>
      </c>
      <c r="N244" s="8">
        <v>2</v>
      </c>
      <c r="O244" s="16" t="str">
        <f>VLOOKUP(A244,[2]Dados_EFPC!A$1:O$272,15,FALSE)</f>
        <v>http://www.alepeprev.org.br/</v>
      </c>
    </row>
    <row r="245" spans="1:15" x14ac:dyDescent="0.25">
      <c r="A245" s="2" t="s">
        <v>131</v>
      </c>
      <c r="B245" s="2" t="s">
        <v>605</v>
      </c>
      <c r="C245" s="2" t="s">
        <v>401</v>
      </c>
      <c r="D245" s="3" t="s">
        <v>548</v>
      </c>
      <c r="E245" s="3" t="s">
        <v>544</v>
      </c>
      <c r="F245" s="18">
        <f>VLOOKUP(A245,[1]Planilha1!A$4:K$280,3,FALSE)</f>
        <v>54282413.869999997</v>
      </c>
      <c r="G245" s="18">
        <f>VLOOKUP(A245,[1]Planilha1!N$4:U$280,8,FALSE)</f>
        <v>0</v>
      </c>
      <c r="H245" s="18">
        <f>VLOOKUP(A245,[1]Planilha1!N$4:Q$280,4,FALSE)</f>
        <v>0</v>
      </c>
      <c r="I245" s="18">
        <f>VLOOKUP(A245,[1]Planilha1!A$4:L$280,12,FALSE)</f>
        <v>86115.16</v>
      </c>
      <c r="J245" s="11">
        <f>VLOOKUP(A245,[2]Dados_EFPC!A$1:O$272,10,FALSE)</f>
        <v>0</v>
      </c>
      <c r="K245" s="11">
        <f>VLOOKUP(A245,[2]Dados_EFPC!A$1:O$272,11,FALSE)</f>
        <v>0</v>
      </c>
      <c r="L245" s="11">
        <f>VLOOKUP(A245,[2]Dados_EFPC!A$1:O$272,12,FALSE)</f>
        <v>0</v>
      </c>
      <c r="M245" s="12">
        <v>2</v>
      </c>
      <c r="N245" s="8">
        <v>12</v>
      </c>
      <c r="O245" s="16" t="str">
        <f>VLOOKUP(A245,[2]Dados_EFPC!A$1:O$272,15,FALSE)</f>
        <v>www.mendesprev.org.br</v>
      </c>
    </row>
    <row r="246" spans="1:15" x14ac:dyDescent="0.25">
      <c r="A246" s="2" t="s">
        <v>18</v>
      </c>
      <c r="B246" s="2" t="s">
        <v>608</v>
      </c>
      <c r="C246" s="2" t="s">
        <v>284</v>
      </c>
      <c r="D246" s="3" t="s">
        <v>543</v>
      </c>
      <c r="E246" s="3" t="s">
        <v>544</v>
      </c>
      <c r="F246" s="18">
        <f>VLOOKUP(A246,[1]Planilha1!A$4:K$280,3,FALSE)</f>
        <v>45046926.170000002</v>
      </c>
      <c r="G246" s="18">
        <f>VLOOKUP(A246,[1]Planilha1!N$4:U$280,8,FALSE)</f>
        <v>5871563.5700000003</v>
      </c>
      <c r="H246" s="18">
        <f>VLOOKUP(A246,[1]Planilha1!N$4:Q$280,4,FALSE)</f>
        <v>0</v>
      </c>
      <c r="I246" s="18">
        <f>VLOOKUP(A246,[1]Planilha1!A$4:L$280,12,FALSE)</f>
        <v>293163.74</v>
      </c>
      <c r="J246" s="11">
        <f>VLOOKUP(A246,[2]Dados_EFPC!A$1:O$272,10,FALSE)</f>
        <v>2982</v>
      </c>
      <c r="K246" s="11">
        <f>VLOOKUP(A246,[2]Dados_EFPC!A$1:O$272,11,FALSE)</f>
        <v>0</v>
      </c>
      <c r="L246" s="11">
        <f>VLOOKUP(A246,[2]Dados_EFPC!A$1:O$272,12,FALSE)</f>
        <v>0</v>
      </c>
      <c r="M246" s="12">
        <v>1</v>
      </c>
      <c r="N246" s="8">
        <v>8</v>
      </c>
      <c r="O246" s="16" t="str">
        <f>VLOOKUP(A246,[2]Dados_EFPC!A$1:O$272,15,FALSE)</f>
        <v>Sem site</v>
      </c>
    </row>
    <row r="247" spans="1:15" x14ac:dyDescent="0.25">
      <c r="A247" s="2" t="s">
        <v>88</v>
      </c>
      <c r="B247" s="2" t="s">
        <v>609</v>
      </c>
      <c r="C247" s="2" t="s">
        <v>358</v>
      </c>
      <c r="D247" s="3" t="s">
        <v>546</v>
      </c>
      <c r="E247" s="3" t="s">
        <v>544</v>
      </c>
      <c r="F247" s="18">
        <f>VLOOKUP(A247,[1]Planilha1!A$4:K$280,3,FALSE)</f>
        <v>40042224.530000001</v>
      </c>
      <c r="G247" s="18">
        <f>VLOOKUP(A247,[1]Planilha1!N$4:U$280,8,FALSE)</f>
        <v>72902.78</v>
      </c>
      <c r="H247" s="18">
        <f>VLOOKUP(A247,[1]Planilha1!N$4:Q$280,4,FALSE)</f>
        <v>197258.17</v>
      </c>
      <c r="I247" s="18">
        <f>VLOOKUP(A247,[1]Planilha1!A$4:L$280,12,FALSE)</f>
        <v>10390.700000000001</v>
      </c>
      <c r="J247" s="11">
        <f>VLOOKUP(A247,[2]Dados_EFPC!A$1:O$272,10,FALSE)</f>
        <v>132</v>
      </c>
      <c r="K247" s="11">
        <f>VLOOKUP(A247,[2]Dados_EFPC!A$1:O$272,11,FALSE)</f>
        <v>6</v>
      </c>
      <c r="L247" s="11">
        <f>VLOOKUP(A247,[2]Dados_EFPC!A$1:O$272,12,FALSE)</f>
        <v>0</v>
      </c>
      <c r="M247" s="12">
        <v>1</v>
      </c>
      <c r="N247" s="8">
        <v>2</v>
      </c>
      <c r="O247" s="16" t="str">
        <f>VLOOKUP(A247,[2]Dados_EFPC!A$1:O$272,15,FALSE)</f>
        <v>WWW.BRASILSAT.COM.BR</v>
      </c>
    </row>
    <row r="248" spans="1:15" ht="30" x14ac:dyDescent="0.25">
      <c r="A248" s="2" t="s">
        <v>40</v>
      </c>
      <c r="B248" s="2" t="s">
        <v>669</v>
      </c>
      <c r="C248" s="2" t="s">
        <v>308</v>
      </c>
      <c r="D248" s="3" t="s">
        <v>558</v>
      </c>
      <c r="E248" s="3" t="s">
        <v>549</v>
      </c>
      <c r="F248" s="18">
        <f>VLOOKUP(A248,[1]Planilha1!A$4:K$280,3,FALSE)</f>
        <v>38168442.710000001</v>
      </c>
      <c r="G248" s="18">
        <f>VLOOKUP(A248,[1]Planilha1!N$4:U$280,8,FALSE)</f>
        <v>5099016.24</v>
      </c>
      <c r="H248" s="18">
        <f>VLOOKUP(A248,[1]Planilha1!N$4:Q$280,4,FALSE)</f>
        <v>0</v>
      </c>
      <c r="I248" s="18">
        <f>VLOOKUP(A248,[1]Planilha1!A$4:L$280,12,FALSE)</f>
        <v>0</v>
      </c>
      <c r="J248" s="11">
        <f>VLOOKUP(A248,[2]Dados_EFPC!A$1:O$272,10,FALSE)</f>
        <v>330</v>
      </c>
      <c r="K248" s="11">
        <f>VLOOKUP(A248,[2]Dados_EFPC!A$1:O$272,11,FALSE)</f>
        <v>0</v>
      </c>
      <c r="L248" s="11">
        <f>VLOOKUP(A248,[2]Dados_EFPC!A$1:O$272,12,FALSE)</f>
        <v>0</v>
      </c>
      <c r="M248" s="12">
        <v>2</v>
      </c>
      <c r="N248" s="8">
        <v>20</v>
      </c>
      <c r="O248" s="16" t="str">
        <f>VLOOKUP(A248,[2]Dados_EFPC!A$1:O$272,15,FALSE)</f>
        <v>https://www.ceara.gov.br/organograma/fundacao-de-previdencia-complementar-do-estado-do-ceara/</v>
      </c>
    </row>
    <row r="249" spans="1:15" ht="15" customHeight="1" x14ac:dyDescent="0.25">
      <c r="A249" s="2" t="s">
        <v>836</v>
      </c>
      <c r="B249" s="2" t="s">
        <v>837</v>
      </c>
      <c r="C249" s="2" t="s">
        <v>850</v>
      </c>
      <c r="D249" s="3" t="s">
        <v>548</v>
      </c>
      <c r="E249" s="3" t="s">
        <v>544</v>
      </c>
      <c r="F249" s="18">
        <f>VLOOKUP(A249,[1]Planilha1!A$4:K$280,3,FALSE)</f>
        <v>31998037.760000002</v>
      </c>
      <c r="G249" s="18">
        <f>VLOOKUP(A249,[1]Planilha1!N$4:U$280,8,FALSE)</f>
        <v>466453.28</v>
      </c>
      <c r="H249" s="18">
        <f>VLOOKUP(A249,[1]Planilha1!N$4:Q$280,4,FALSE)</f>
        <v>742516.2</v>
      </c>
      <c r="I249" s="18">
        <f>VLOOKUP(A249,[1]Planilha1!A$4:L$280,12,FALSE)</f>
        <v>0</v>
      </c>
      <c r="J249" s="11"/>
      <c r="K249" s="11"/>
      <c r="L249" s="11"/>
      <c r="M249" s="12">
        <v>1</v>
      </c>
      <c r="N249" s="8">
        <v>3</v>
      </c>
      <c r="O249" s="16" t="s">
        <v>536</v>
      </c>
    </row>
    <row r="250" spans="1:15" x14ac:dyDescent="0.25">
      <c r="A250" s="2" t="s">
        <v>165</v>
      </c>
      <c r="B250" s="2" t="s">
        <v>768</v>
      </c>
      <c r="C250" s="2" t="s">
        <v>436</v>
      </c>
      <c r="D250" s="3" t="s">
        <v>582</v>
      </c>
      <c r="E250" s="3" t="s">
        <v>549</v>
      </c>
      <c r="F250" s="18">
        <f>VLOOKUP(A250,[1]Planilha1!A$4:K$280,3,FALSE)</f>
        <v>31454899.18</v>
      </c>
      <c r="G250" s="18">
        <f>VLOOKUP(A250,[1]Planilha1!N$4:U$280,8,FALSE)</f>
        <v>6192814.2599999998</v>
      </c>
      <c r="H250" s="18">
        <f>VLOOKUP(A250,[1]Planilha1!N$4:Q$280,4,FALSE)</f>
        <v>0</v>
      </c>
      <c r="I250" s="18">
        <f>VLOOKUP(A250,[1]Planilha1!A$4:L$280,12,FALSE)</f>
        <v>0</v>
      </c>
      <c r="J250" s="11">
        <f>VLOOKUP(A250,[2]Dados_EFPC!A$1:O$272,10,FALSE)</f>
        <v>1211</v>
      </c>
      <c r="K250" s="11">
        <f>VLOOKUP(A250,[2]Dados_EFPC!A$1:O$272,11,FALSE)</f>
        <v>0</v>
      </c>
      <c r="L250" s="11">
        <f>VLOOKUP(A250,[2]Dados_EFPC!A$1:O$272,12,FALSE)</f>
        <v>0</v>
      </c>
      <c r="M250" s="12">
        <v>1</v>
      </c>
      <c r="N250" s="8">
        <v>7</v>
      </c>
      <c r="O250" s="16" t="str">
        <f>VLOOKUP(A250,[2]Dados_EFPC!A$1:O$272,15,FALSE)</f>
        <v>http://www.prevcom-brc.com.br/</v>
      </c>
    </row>
    <row r="251" spans="1:15" x14ac:dyDescent="0.25">
      <c r="A251" s="2" t="s">
        <v>10</v>
      </c>
      <c r="B251" s="2" t="s">
        <v>610</v>
      </c>
      <c r="C251" s="2" t="s">
        <v>275</v>
      </c>
      <c r="D251" s="3" t="s">
        <v>543</v>
      </c>
      <c r="E251" s="3" t="s">
        <v>563</v>
      </c>
      <c r="F251" s="18">
        <f>VLOOKUP(A251,[1]Planilha1!A$4:K$280,3,FALSE)</f>
        <v>27719263.34</v>
      </c>
      <c r="G251" s="18">
        <f>VLOOKUP(A251,[1]Planilha1!N$4:U$280,8,FALSE)</f>
        <v>804931.87</v>
      </c>
      <c r="H251" s="18">
        <f>VLOOKUP(A251,[1]Planilha1!N$4:Q$280,4,FALSE)</f>
        <v>66199.600000000006</v>
      </c>
      <c r="I251" s="18">
        <f>VLOOKUP(A251,[1]Planilha1!A$4:L$280,12,FALSE)</f>
        <v>2046558.68</v>
      </c>
      <c r="J251" s="11">
        <f>VLOOKUP(A251,[2]Dados_EFPC!A$1:O$272,10,FALSE)</f>
        <v>975</v>
      </c>
      <c r="K251" s="11">
        <f>VLOOKUP(A251,[2]Dados_EFPC!A$1:O$272,11,FALSE)</f>
        <v>5</v>
      </c>
      <c r="L251" s="11">
        <f>VLOOKUP(A251,[2]Dados_EFPC!A$1:O$272,12,FALSE)</f>
        <v>7</v>
      </c>
      <c r="M251" s="12">
        <v>1</v>
      </c>
      <c r="N251" s="8">
        <v>2</v>
      </c>
      <c r="O251" s="16" t="str">
        <f>VLOOKUP(A251,[2]Dados_EFPC!A$1:O$272,15,FALSE)</f>
        <v>WWW.APCDPREV.ORG.BR</v>
      </c>
    </row>
    <row r="252" spans="1:15" x14ac:dyDescent="0.25">
      <c r="A252" s="2" t="s">
        <v>1</v>
      </c>
      <c r="B252" s="2" t="s">
        <v>611</v>
      </c>
      <c r="C252" s="2" t="s">
        <v>266</v>
      </c>
      <c r="D252" s="3" t="s">
        <v>543</v>
      </c>
      <c r="E252" s="3" t="s">
        <v>544</v>
      </c>
      <c r="F252" s="18">
        <f>VLOOKUP(A252,[1]Planilha1!A$4:K$280,3,FALSE)</f>
        <v>27014965.789999999</v>
      </c>
      <c r="G252" s="18">
        <f>VLOOKUP(A252,[1]Planilha1!N$4:U$280,8,FALSE)</f>
        <v>0</v>
      </c>
      <c r="H252" s="18">
        <f>VLOOKUP(A252,[1]Planilha1!N$4:Q$280,4,FALSE)</f>
        <v>0</v>
      </c>
      <c r="I252" s="18">
        <f>VLOOKUP(A252,[1]Planilha1!A$4:L$280,12,FALSE)</f>
        <v>0</v>
      </c>
      <c r="J252" s="11">
        <f>VLOOKUP(A252,[2]Dados_EFPC!A$1:O$272,10,FALSE)</f>
        <v>0</v>
      </c>
      <c r="K252" s="11">
        <f>VLOOKUP(A252,[2]Dados_EFPC!A$1:O$272,11,FALSE)</f>
        <v>0</v>
      </c>
      <c r="L252" s="11">
        <f>VLOOKUP(A252,[2]Dados_EFPC!A$1:O$272,12,FALSE)</f>
        <v>0</v>
      </c>
      <c r="M252" s="12">
        <v>1</v>
      </c>
      <c r="N252" s="8">
        <v>2</v>
      </c>
      <c r="O252" s="16" t="str">
        <f>VLOOKUP(A252,[2]Dados_EFPC!A$1:O$272,15,FALSE)</f>
        <v>AEROS.COM.BR</v>
      </c>
    </row>
    <row r="253" spans="1:15" x14ac:dyDescent="0.25">
      <c r="A253" s="2" t="s">
        <v>48</v>
      </c>
      <c r="B253" s="2" t="s">
        <v>615</v>
      </c>
      <c r="C253" s="2" t="s">
        <v>316</v>
      </c>
      <c r="D253" s="3" t="s">
        <v>546</v>
      </c>
      <c r="E253" s="3" t="s">
        <v>549</v>
      </c>
      <c r="F253" s="18">
        <f>VLOOKUP(A253,[1]Planilha1!A$4:K$280,3,FALSE)</f>
        <v>19263633.670000002</v>
      </c>
      <c r="G253" s="18">
        <f>VLOOKUP(A253,[1]Planilha1!N$4:U$280,8,FALSE)</f>
        <v>3472970.55</v>
      </c>
      <c r="H253" s="18">
        <f>VLOOKUP(A253,[1]Planilha1!N$4:Q$280,4,FALSE)</f>
        <v>0</v>
      </c>
      <c r="I253" s="18">
        <f>VLOOKUP(A253,[1]Planilha1!A$4:L$280,12,FALSE)</f>
        <v>140772.5</v>
      </c>
      <c r="J253" s="11">
        <f>VLOOKUP(A253,[2]Dados_EFPC!A$1:O$272,10,FALSE)</f>
        <v>1762</v>
      </c>
      <c r="K253" s="11">
        <f>VLOOKUP(A253,[2]Dados_EFPC!A$1:O$272,11,FALSE)</f>
        <v>0</v>
      </c>
      <c r="L253" s="11">
        <f>VLOOKUP(A253,[2]Dados_EFPC!A$1:O$272,12,FALSE)</f>
        <v>0</v>
      </c>
      <c r="M253" s="12">
        <v>4</v>
      </c>
      <c r="N253" s="8">
        <v>14</v>
      </c>
      <c r="O253" s="16" t="str">
        <f>VLOOKUP(A253,[2]Dados_EFPC!A$1:O$272,15,FALSE)</f>
        <v>HTTP://WWW.CURITIBAPREV.COM.BR/</v>
      </c>
    </row>
    <row r="254" spans="1:15" x14ac:dyDescent="0.25">
      <c r="A254" s="2" t="s">
        <v>39</v>
      </c>
      <c r="B254" s="2" t="s">
        <v>612</v>
      </c>
      <c r="C254" s="2" t="s">
        <v>307</v>
      </c>
      <c r="D254" s="3" t="s">
        <v>568</v>
      </c>
      <c r="E254" s="3" t="s">
        <v>549</v>
      </c>
      <c r="F254" s="18">
        <f>VLOOKUP(A254,[1]Planilha1!A$4:K$280,3,FALSE)</f>
        <v>19167634.899999999</v>
      </c>
      <c r="G254" s="18">
        <f>VLOOKUP(A254,[1]Planilha1!N$4:U$280,8,FALSE)</f>
        <v>0</v>
      </c>
      <c r="H254" s="18">
        <f>VLOOKUP(A254,[1]Planilha1!N$4:Q$280,4,FALSE)</f>
        <v>0</v>
      </c>
      <c r="I254" s="18">
        <f>VLOOKUP(A254,[1]Planilha1!A$4:L$280,12,FALSE)</f>
        <v>0</v>
      </c>
      <c r="J254" s="11">
        <f>VLOOKUP(A254,[2]Dados_EFPC!A$1:O$272,10,FALSE)</f>
        <v>0</v>
      </c>
      <c r="K254" s="11">
        <f>VLOOKUP(A254,[2]Dados_EFPC!A$1:O$272,11,FALSE)</f>
        <v>0</v>
      </c>
      <c r="L254" s="11">
        <f>VLOOKUP(A254,[2]Dados_EFPC!A$1:O$272,12,FALSE)</f>
        <v>0</v>
      </c>
      <c r="M254" s="12">
        <v>1</v>
      </c>
      <c r="N254" s="8">
        <v>0</v>
      </c>
      <c r="O254" s="16" t="str">
        <f>VLOOKUP(A254,[2]Dados_EFPC!A$1:O$272,15,FALSE)</f>
        <v>Sem site</v>
      </c>
    </row>
    <row r="255" spans="1:15" x14ac:dyDescent="0.25">
      <c r="A255" s="2" t="s">
        <v>82</v>
      </c>
      <c r="B255" s="2" t="s">
        <v>708</v>
      </c>
      <c r="C255" s="2" t="s">
        <v>351</v>
      </c>
      <c r="D255" s="3" t="s">
        <v>545</v>
      </c>
      <c r="E255" s="3" t="s">
        <v>549</v>
      </c>
      <c r="F255" s="18">
        <f>VLOOKUP(A255,[1]Planilha1!A$4:K$280,3,FALSE)</f>
        <v>17768609.140000001</v>
      </c>
      <c r="G255" s="18">
        <f>VLOOKUP(A255,[1]Planilha1!N$4:U$280,8,FALSE)</f>
        <v>0</v>
      </c>
      <c r="H255" s="18">
        <f>VLOOKUP(A255,[1]Planilha1!N$4:Q$280,4,FALSE)</f>
        <v>0</v>
      </c>
      <c r="I255" s="18">
        <f>VLOOKUP(A255,[1]Planilha1!A$4:L$280,12,FALSE)</f>
        <v>0</v>
      </c>
      <c r="J255" s="11">
        <f>VLOOKUP(A255,[2]Dados_EFPC!A$1:O$272,10,FALSE)</f>
        <v>0</v>
      </c>
      <c r="K255" s="11">
        <f>VLOOKUP(A255,[2]Dados_EFPC!A$1:O$272,11,FALSE)</f>
        <v>0</v>
      </c>
      <c r="L255" s="11">
        <f>VLOOKUP(A255,[2]Dados_EFPC!A$1:O$272,12,FALSE)</f>
        <v>0</v>
      </c>
      <c r="M255" s="12">
        <v>1</v>
      </c>
      <c r="N255" s="8">
        <v>0</v>
      </c>
      <c r="O255" s="16" t="str">
        <f>VLOOKUP(A255,[2]Dados_EFPC!A$1:O$272,15,FALSE)</f>
        <v>http://www.fucae.com.br/</v>
      </c>
    </row>
    <row r="256" spans="1:15" x14ac:dyDescent="0.25">
      <c r="A256" s="2" t="s">
        <v>146</v>
      </c>
      <c r="B256" s="2" t="s">
        <v>613</v>
      </c>
      <c r="C256" s="2" t="s">
        <v>417</v>
      </c>
      <c r="D256" s="3" t="s">
        <v>614</v>
      </c>
      <c r="E256" s="3" t="s">
        <v>563</v>
      </c>
      <c r="F256" s="18">
        <f>VLOOKUP(A256,[1]Planilha1!A$4:K$280,3,FALSE)</f>
        <v>16689212.550000001</v>
      </c>
      <c r="G256" s="18">
        <f>VLOOKUP(A256,[1]Planilha1!N$4:U$280,8,FALSE)</f>
        <v>208227.14</v>
      </c>
      <c r="H256" s="18">
        <f>VLOOKUP(A256,[1]Planilha1!N$4:Q$280,4,FALSE)</f>
        <v>1491064.36</v>
      </c>
      <c r="I256" s="18">
        <f>VLOOKUP(A256,[1]Planilha1!A$4:L$280,12,FALSE)</f>
        <v>270307.83</v>
      </c>
      <c r="J256" s="11">
        <f>VLOOKUP(A256,[2]Dados_EFPC!A$1:O$272,10,FALSE)</f>
        <v>0</v>
      </c>
      <c r="K256" s="11">
        <f>VLOOKUP(A256,[2]Dados_EFPC!A$1:O$272,11,FALSE)</f>
        <v>0</v>
      </c>
      <c r="L256" s="11">
        <f>VLOOKUP(A256,[2]Dados_EFPC!A$1:O$272,12,FALSE)</f>
        <v>0</v>
      </c>
      <c r="M256" s="12">
        <v>1</v>
      </c>
      <c r="N256" s="8">
        <v>3</v>
      </c>
      <c r="O256" s="16" t="str">
        <f>VLOOKUP(A256,[2]Dados_EFPC!A$1:O$272,15,FALSE)</f>
        <v>oabprevnordeste.org.br</v>
      </c>
    </row>
    <row r="257" spans="1:15" x14ac:dyDescent="0.25">
      <c r="A257" s="2" t="s">
        <v>152</v>
      </c>
      <c r="B257" s="2" t="s">
        <v>756</v>
      </c>
      <c r="C257" s="2" t="s">
        <v>423</v>
      </c>
      <c r="D257" s="3" t="s">
        <v>543</v>
      </c>
      <c r="E257" s="3" t="s">
        <v>544</v>
      </c>
      <c r="F257" s="18">
        <f>VLOOKUP(A257,[1]Planilha1!A$4:K$280,3,FALSE)</f>
        <v>12601891.560000001</v>
      </c>
      <c r="G257" s="18">
        <f>VLOOKUP(A257,[1]Planilha1!N$4:U$280,8,FALSE)</f>
        <v>195933.38</v>
      </c>
      <c r="H257" s="18">
        <f>VLOOKUP(A257,[1]Planilha1!N$4:Q$280,4,FALSE)</f>
        <v>774958.84000000008</v>
      </c>
      <c r="I257" s="18">
        <f>VLOOKUP(A257,[1]Planilha1!A$4:L$280,12,FALSE)</f>
        <v>2842.88</v>
      </c>
      <c r="J257" s="11">
        <f>VLOOKUP(A257,[2]Dados_EFPC!A$1:O$272,10,FALSE)</f>
        <v>0</v>
      </c>
      <c r="K257" s="11">
        <f>VLOOKUP(A257,[2]Dados_EFPC!A$1:O$272,11,FALSE)</f>
        <v>23</v>
      </c>
      <c r="L257" s="11">
        <f>VLOOKUP(A257,[2]Dados_EFPC!A$1:O$272,12,FALSE)</f>
        <v>23</v>
      </c>
      <c r="M257" s="12">
        <v>1</v>
      </c>
      <c r="N257" s="8">
        <v>1</v>
      </c>
      <c r="O257" s="16" t="str">
        <f>VLOOKUP(A257,[2]Dados_EFPC!A$1:O$272,15,FALSE)</f>
        <v>SEM SITE</v>
      </c>
    </row>
    <row r="258" spans="1:15" x14ac:dyDescent="0.25">
      <c r="A258" s="2" t="s">
        <v>38</v>
      </c>
      <c r="B258" s="2" t="s">
        <v>616</v>
      </c>
      <c r="C258" s="2" t="s">
        <v>306</v>
      </c>
      <c r="D258" s="3" t="s">
        <v>617</v>
      </c>
      <c r="E258" s="3" t="s">
        <v>549</v>
      </c>
      <c r="F258" s="18">
        <f>VLOOKUP(A258,[1]Planilha1!A$4:K$280,3,FALSE)</f>
        <v>8877122.1699999999</v>
      </c>
      <c r="G258" s="18">
        <f>VLOOKUP(A258,[1]Planilha1!N$4:U$280,8,FALSE)</f>
        <v>0</v>
      </c>
      <c r="H258" s="18">
        <f>VLOOKUP(A258,[1]Planilha1!N$4:Q$280,4,FALSE)</f>
        <v>0</v>
      </c>
      <c r="I258" s="18">
        <f>VLOOKUP(A258,[1]Planilha1!A$4:L$280,12,FALSE)</f>
        <v>0</v>
      </c>
      <c r="J258" s="11">
        <f>VLOOKUP(A258,[2]Dados_EFPC!A$1:O$272,10,FALSE)</f>
        <v>0</v>
      </c>
      <c r="K258" s="11">
        <f>VLOOKUP(A258,[2]Dados_EFPC!A$1:O$272,11,FALSE)</f>
        <v>0</v>
      </c>
      <c r="L258" s="11">
        <f>VLOOKUP(A258,[2]Dados_EFPC!A$1:O$272,12,FALSE)</f>
        <v>0</v>
      </c>
      <c r="M258" s="12">
        <v>1</v>
      </c>
      <c r="N258" s="8">
        <v>0</v>
      </c>
      <c r="O258" s="16" t="str">
        <f>VLOOKUP(A258,[2]Dados_EFPC!A$1:O$272,15,FALSE)</f>
        <v>Sem site</v>
      </c>
    </row>
    <row r="259" spans="1:15" x14ac:dyDescent="0.25">
      <c r="A259" s="2" t="s">
        <v>126</v>
      </c>
      <c r="B259" s="2" t="s">
        <v>741</v>
      </c>
      <c r="C259" s="2" t="s">
        <v>396</v>
      </c>
      <c r="D259" s="3" t="s">
        <v>543</v>
      </c>
      <c r="E259" s="3" t="s">
        <v>544</v>
      </c>
      <c r="F259" s="18">
        <f>VLOOKUP(A259,[1]Planilha1!A$4:K$280,3,FALSE)</f>
        <v>6691874.6299999999</v>
      </c>
      <c r="G259" s="18">
        <f>VLOOKUP(A259,[1]Planilha1!N$4:U$280,8,FALSE)</f>
        <v>0</v>
      </c>
      <c r="H259" s="18">
        <f>VLOOKUP(A259,[1]Planilha1!N$4:Q$280,4,FALSE)</f>
        <v>0</v>
      </c>
      <c r="I259" s="18">
        <f>VLOOKUP(A259,[1]Planilha1!A$4:L$280,12,FALSE)</f>
        <v>0</v>
      </c>
      <c r="J259" s="11">
        <f>VLOOKUP(A259,[2]Dados_EFPC!A$1:O$272,10,FALSE)</f>
        <v>0</v>
      </c>
      <c r="K259" s="11">
        <f>VLOOKUP(A259,[2]Dados_EFPC!A$1:O$272,11,FALSE)</f>
        <v>0</v>
      </c>
      <c r="L259" s="11">
        <f>VLOOKUP(A259,[2]Dados_EFPC!A$1:O$272,12,FALSE)</f>
        <v>0</v>
      </c>
      <c r="M259" s="12">
        <v>1</v>
      </c>
      <c r="N259" s="8">
        <v>0</v>
      </c>
      <c r="O259" s="16" t="str">
        <f>VLOOKUP(A259,[2]Dados_EFPC!A$1:O$272,15,FALSE)</f>
        <v>Sem site</v>
      </c>
    </row>
    <row r="260" spans="1:15" x14ac:dyDescent="0.25">
      <c r="A260" s="2" t="s">
        <v>42</v>
      </c>
      <c r="B260" s="2" t="s">
        <v>618</v>
      </c>
      <c r="C260" s="2" t="s">
        <v>310</v>
      </c>
      <c r="D260" s="3" t="s">
        <v>543</v>
      </c>
      <c r="E260" s="3" t="s">
        <v>563</v>
      </c>
      <c r="F260" s="18">
        <f>VLOOKUP(A260,[1]Planilha1!A$4:K$280,3,FALSE)</f>
        <v>6522722.2400000002</v>
      </c>
      <c r="G260" s="18">
        <f>VLOOKUP(A260,[1]Planilha1!N$4:U$280,8,FALSE)</f>
        <v>895441</v>
      </c>
      <c r="H260" s="18">
        <f>VLOOKUP(A260,[1]Planilha1!N$4:Q$280,4,FALSE)</f>
        <v>0</v>
      </c>
      <c r="I260" s="18">
        <f>VLOOKUP(A260,[1]Planilha1!A$4:L$280,12,FALSE)</f>
        <v>0</v>
      </c>
      <c r="J260" s="11">
        <f>VLOOKUP(A260,[2]Dados_EFPC!A$1:O$272,10,FALSE)</f>
        <v>28342</v>
      </c>
      <c r="K260" s="11">
        <f>VLOOKUP(A260,[2]Dados_EFPC!A$1:O$272,11,FALSE)</f>
        <v>0</v>
      </c>
      <c r="L260" s="11">
        <f>VLOOKUP(A260,[2]Dados_EFPC!A$1:O$272,12,FALSE)</f>
        <v>0</v>
      </c>
      <c r="M260" s="12">
        <v>1</v>
      </c>
      <c r="N260" s="8">
        <v>0</v>
      </c>
      <c r="O260" s="16" t="str">
        <f>VLOOKUP(A260,[2]Dados_EFPC!A$1:O$272,15,FALSE)</f>
        <v>WWW.CIASPREV.COM.BR</v>
      </c>
    </row>
    <row r="261" spans="1:15" x14ac:dyDescent="0.25">
      <c r="A261" s="2" t="s">
        <v>107</v>
      </c>
      <c r="B261" s="2" t="s">
        <v>729</v>
      </c>
      <c r="C261" s="2" t="s">
        <v>377</v>
      </c>
      <c r="D261" s="3" t="s">
        <v>543</v>
      </c>
      <c r="E261" s="3" t="s">
        <v>544</v>
      </c>
      <c r="F261" s="18">
        <f>VLOOKUP(A261,[1]Planilha1!A$4:K$280,3,FALSE)</f>
        <v>2963969.38</v>
      </c>
      <c r="G261" s="18">
        <f>VLOOKUP(A261,[1]Planilha1!N$4:U$280,8,FALSE)</f>
        <v>0</v>
      </c>
      <c r="H261" s="18">
        <f>VLOOKUP(A261,[1]Planilha1!N$4:Q$280,4,FALSE)</f>
        <v>0</v>
      </c>
      <c r="I261" s="18">
        <f>VLOOKUP(A261,[1]Planilha1!A$4:L$280,12,FALSE)</f>
        <v>0</v>
      </c>
      <c r="J261" s="11">
        <f>VLOOKUP(A261,[2]Dados_EFPC!A$1:O$272,10,FALSE)</f>
        <v>0</v>
      </c>
      <c r="K261" s="11">
        <f>VLOOKUP(A261,[2]Dados_EFPC!A$1:O$272,11,FALSE)</f>
        <v>0</v>
      </c>
      <c r="L261" s="11">
        <f>VLOOKUP(A261,[2]Dados_EFPC!A$1:O$272,12,FALSE)</f>
        <v>0</v>
      </c>
      <c r="M261" s="12">
        <v>1</v>
      </c>
      <c r="N261" s="8">
        <v>2</v>
      </c>
      <c r="O261" s="16" t="str">
        <f>VLOOKUP(A261,[2]Dados_EFPC!A$1:O$272,15,FALSE)</f>
        <v>https://www.portalprev.com.br/gpp/gpp</v>
      </c>
    </row>
    <row r="262" spans="1:15" x14ac:dyDescent="0.25">
      <c r="A262" s="2" t="s">
        <v>137</v>
      </c>
      <c r="B262" s="2" t="s">
        <v>619</v>
      </c>
      <c r="C262" s="2" t="s">
        <v>407</v>
      </c>
      <c r="D262" s="3" t="s">
        <v>543</v>
      </c>
      <c r="E262" s="3" t="s">
        <v>563</v>
      </c>
      <c r="F262" s="18">
        <f>VLOOKUP(A262,[1]Planilha1!A$4:K$280,3,FALSE)</f>
        <v>1920442.01</v>
      </c>
      <c r="G262" s="18">
        <f>VLOOKUP(A262,[1]Planilha1!N$4:U$280,8,FALSE)</f>
        <v>130573.04</v>
      </c>
      <c r="H262" s="18">
        <f>VLOOKUP(A262,[1]Planilha1!N$4:Q$280,4,FALSE)</f>
        <v>9187.5</v>
      </c>
      <c r="I262" s="18">
        <f>VLOOKUP(A262,[1]Planilha1!A$4:L$280,12,FALSE)</f>
        <v>2224233.63</v>
      </c>
      <c r="J262" s="11">
        <f>VLOOKUP(A262,[2]Dados_EFPC!A$1:O$272,10,FALSE)</f>
        <v>27</v>
      </c>
      <c r="K262" s="11">
        <f>VLOOKUP(A262,[2]Dados_EFPC!A$1:O$272,11,FALSE)</f>
        <v>100</v>
      </c>
      <c r="L262" s="11">
        <f>VLOOKUP(A262,[2]Dados_EFPC!A$1:O$272,12,FALSE)</f>
        <v>19</v>
      </c>
      <c r="M262" s="12">
        <v>5</v>
      </c>
      <c r="N262" s="8">
        <v>1</v>
      </c>
      <c r="O262" s="16" t="str">
        <f>VLOOKUP(A262,[2]Dados_EFPC!A$1:O$272,15,FALSE)</f>
        <v>Sem site</v>
      </c>
    </row>
    <row r="263" spans="1:15" x14ac:dyDescent="0.25">
      <c r="A263" s="2" t="s">
        <v>190</v>
      </c>
      <c r="B263" s="2" t="s">
        <v>620</v>
      </c>
      <c r="C263" s="2" t="s">
        <v>462</v>
      </c>
      <c r="D263" s="3" t="s">
        <v>547</v>
      </c>
      <c r="E263" s="3" t="s">
        <v>544</v>
      </c>
      <c r="F263" s="18">
        <f>VLOOKUP(A263,[1]Planilha1!A$4:K$280,3,FALSE)</f>
        <v>1266913.21</v>
      </c>
      <c r="G263" s="18">
        <f>VLOOKUP(A263,[1]Planilha1!N$4:U$280,8,FALSE)</f>
        <v>21344.61</v>
      </c>
      <c r="H263" s="18">
        <f>VLOOKUP(A263,[1]Planilha1!N$4:Q$280,4,FALSE)</f>
        <v>0</v>
      </c>
      <c r="I263" s="18">
        <f>VLOOKUP(A263,[1]Planilha1!A$4:L$280,12,FALSE)</f>
        <v>0</v>
      </c>
      <c r="J263" s="11">
        <f>VLOOKUP(A263,[2]Dados_EFPC!A$1:O$272,10,FALSE)</f>
        <v>0</v>
      </c>
      <c r="K263" s="11">
        <f>VLOOKUP(A263,[2]Dados_EFPC!A$1:O$272,11,FALSE)</f>
        <v>0</v>
      </c>
      <c r="L263" s="11">
        <f>VLOOKUP(A263,[2]Dados_EFPC!A$1:O$272,12,FALSE)</f>
        <v>0</v>
      </c>
      <c r="M263" s="12">
        <v>1</v>
      </c>
      <c r="N263" s="8">
        <v>0</v>
      </c>
      <c r="O263" s="16" t="str">
        <f>VLOOKUP(A263,[2]Dados_EFPC!A$1:O$272,15,FALSE)</f>
        <v>Sem site</v>
      </c>
    </row>
    <row r="264" spans="1:15" x14ac:dyDescent="0.25">
      <c r="A264" s="2" t="s">
        <v>188</v>
      </c>
      <c r="B264" s="2" t="s">
        <v>621</v>
      </c>
      <c r="C264" s="2" t="s">
        <v>459</v>
      </c>
      <c r="D264" s="3" t="s">
        <v>562</v>
      </c>
      <c r="E264" s="3" t="s">
        <v>563</v>
      </c>
      <c r="F264" s="18">
        <f>VLOOKUP(A264,[1]Planilha1!A$4:K$280,3,FALSE)</f>
        <v>650086.31000000006</v>
      </c>
      <c r="G264" s="18">
        <f>VLOOKUP(A264,[1]Planilha1!N$4:U$280,8,FALSE)</f>
        <v>14630</v>
      </c>
      <c r="H264" s="18">
        <f>VLOOKUP(A264,[1]Planilha1!N$4:Q$280,4,FALSE)</f>
        <v>0</v>
      </c>
      <c r="I264" s="18">
        <f>VLOOKUP(A264,[1]Planilha1!A$4:L$280,12,FALSE)</f>
        <v>0</v>
      </c>
      <c r="J264" s="11">
        <f>VLOOKUP(A264,[2]Dados_EFPC!A$1:O$272,10,FALSE)</f>
        <v>1518</v>
      </c>
      <c r="K264" s="11">
        <f>VLOOKUP(A264,[2]Dados_EFPC!A$1:O$272,11,FALSE)</f>
        <v>0</v>
      </c>
      <c r="L264" s="11">
        <f>VLOOKUP(A264,[2]Dados_EFPC!A$1:O$272,12,FALSE)</f>
        <v>0</v>
      </c>
      <c r="M264" s="12">
        <v>1</v>
      </c>
      <c r="N264" s="8">
        <v>1</v>
      </c>
      <c r="O264" s="16" t="str">
        <f>VLOOKUP(A264,[2]Dados_EFPC!A$1:O$272,15,FALSE)</f>
        <v>WWW.PREVIK.COM.BR</v>
      </c>
    </row>
    <row r="265" spans="1:15" x14ac:dyDescent="0.25">
      <c r="A265" s="2" t="s">
        <v>32</v>
      </c>
      <c r="B265" s="2" t="s">
        <v>622</v>
      </c>
      <c r="C265" s="2" t="s">
        <v>299</v>
      </c>
      <c r="D265" s="3" t="s">
        <v>550</v>
      </c>
      <c r="E265" s="3" t="s">
        <v>563</v>
      </c>
      <c r="F265" s="18">
        <f>VLOOKUP(A265,[1]Planilha1!A$4:K$280,3,FALSE)</f>
        <v>193415.56</v>
      </c>
      <c r="G265" s="18">
        <f>VLOOKUP(A265,[1]Planilha1!N$4:U$280,8,FALSE)</f>
        <v>0</v>
      </c>
      <c r="H265" s="18">
        <f>VLOOKUP(A265,[1]Planilha1!N$4:Q$280,4,FALSE)</f>
        <v>0</v>
      </c>
      <c r="I265" s="18">
        <f>VLOOKUP(A265,[1]Planilha1!A$4:L$280,12,FALSE)</f>
        <v>0</v>
      </c>
      <c r="J265" s="11">
        <f>VLOOKUP(A265,[2]Dados_EFPC!A$1:O$272,10,FALSE)</f>
        <v>0</v>
      </c>
      <c r="K265" s="11">
        <f>VLOOKUP(A265,[2]Dados_EFPC!A$1:O$272,11,FALSE)</f>
        <v>0</v>
      </c>
      <c r="L265" s="11">
        <f>VLOOKUP(A265,[2]Dados_EFPC!A$1:O$272,12,FALSE)</f>
        <v>0</v>
      </c>
      <c r="M265" s="12">
        <v>1</v>
      </c>
      <c r="N265" s="8">
        <v>5</v>
      </c>
      <c r="O265" s="16" t="str">
        <f>VLOOKUP(A265,[2]Dados_EFPC!A$1:O$272,15,FALSE)</f>
        <v>WWW.CNBPREV.ORG.BR</v>
      </c>
    </row>
    <row r="266" spans="1:15" x14ac:dyDescent="0.25">
      <c r="A266" s="2" t="s">
        <v>225</v>
      </c>
      <c r="B266" s="2" t="s">
        <v>818</v>
      </c>
      <c r="C266" s="2" t="s">
        <v>498</v>
      </c>
      <c r="D266" s="3" t="s">
        <v>548</v>
      </c>
      <c r="E266" s="3" t="s">
        <v>544</v>
      </c>
      <c r="F266" s="18">
        <f>VLOOKUP(A266,[1]Planilha1!A$4:K$280,3,FALSE)</f>
        <v>47824.15</v>
      </c>
      <c r="G266" s="18">
        <f>VLOOKUP(A266,[1]Planilha1!N$4:U$280,8,FALSE)</f>
        <v>6923344.5600000005</v>
      </c>
      <c r="H266" s="18">
        <f>VLOOKUP(A266,[1]Planilha1!N$4:Q$280,4,FALSE)</f>
        <v>9240603.5299999993</v>
      </c>
      <c r="I266" s="18">
        <f>VLOOKUP(A266,[1]Planilha1!A$4:L$280,12,FALSE)</f>
        <v>371066.47</v>
      </c>
      <c r="J266" s="11">
        <f>VLOOKUP(A266,[2]Dados_EFPC!A$1:O$272,10,FALSE)</f>
        <v>2102</v>
      </c>
      <c r="K266" s="11">
        <f>VLOOKUP(A266,[2]Dados_EFPC!A$1:O$272,11,FALSE)</f>
        <v>362</v>
      </c>
      <c r="L266" s="11">
        <f>VLOOKUP(A266,[2]Dados_EFPC!A$1:O$272,12,FALSE)</f>
        <v>110</v>
      </c>
      <c r="M266" s="12">
        <v>0</v>
      </c>
      <c r="N266" s="8">
        <v>0</v>
      </c>
      <c r="O266" s="16" t="str">
        <f>VLOOKUP(A266,[2]Dados_EFPC!A$1:O$272,15,FALSE)</f>
        <v>http://www.seguridadeprev.com.br</v>
      </c>
    </row>
    <row r="267" spans="1:15" x14ac:dyDescent="0.25">
      <c r="A267" s="2" t="s">
        <v>243</v>
      </c>
      <c r="B267" s="2" t="s">
        <v>624</v>
      </c>
      <c r="C267" s="2" t="s">
        <v>516</v>
      </c>
      <c r="D267" s="3" t="s">
        <v>543</v>
      </c>
      <c r="E267" s="3" t="s">
        <v>563</v>
      </c>
      <c r="F267" s="18">
        <f>VLOOKUP(A267,[1]Planilha1!A$4:K$280,3,FALSE)</f>
        <v>31772.92</v>
      </c>
      <c r="G267" s="18">
        <f>VLOOKUP(A267,[1]Planilha1!N$4:U$280,8,FALSE)</f>
        <v>0</v>
      </c>
      <c r="H267" s="18">
        <f>VLOOKUP(A267,[1]Planilha1!N$4:Q$280,4,FALSE)</f>
        <v>0</v>
      </c>
      <c r="I267" s="18">
        <f>VLOOKUP(A267,[1]Planilha1!A$4:L$280,12,FALSE)</f>
        <v>0</v>
      </c>
      <c r="J267" s="11">
        <f>VLOOKUP(A267,[2]Dados_EFPC!A$1:O$272,10,FALSE)</f>
        <v>0</v>
      </c>
      <c r="K267" s="11">
        <f>VLOOKUP(A267,[2]Dados_EFPC!A$1:O$272,11,FALSE)</f>
        <v>0</v>
      </c>
      <c r="L267" s="11">
        <f>VLOOKUP(A267,[2]Dados_EFPC!A$1:O$272,12,FALSE)</f>
        <v>0</v>
      </c>
      <c r="M267" s="12">
        <v>1</v>
      </c>
      <c r="N267" s="8">
        <v>1</v>
      </c>
      <c r="O267" s="16" t="str">
        <f>VLOOKUP(A267,[2]Dados_EFPC!A$1:O$272,15,FALSE)</f>
        <v>www.uasprev.com.br</v>
      </c>
    </row>
    <row r="268" spans="1:15" x14ac:dyDescent="0.25">
      <c r="A268" s="2" t="s">
        <v>73</v>
      </c>
      <c r="B268" s="2" t="s">
        <v>623</v>
      </c>
      <c r="C268" s="2" t="s">
        <v>342</v>
      </c>
      <c r="D268" s="3" t="s">
        <v>545</v>
      </c>
      <c r="E268" s="3" t="s">
        <v>544</v>
      </c>
      <c r="F268" s="18">
        <f>VLOOKUP(A268,[1]Planilha1!A$4:K$280,3,FALSE)</f>
        <v>20751.53</v>
      </c>
      <c r="G268" s="18">
        <f>VLOOKUP(A268,[1]Planilha1!N$4:U$280,8,FALSE)</f>
        <v>0</v>
      </c>
      <c r="H268" s="18">
        <f>VLOOKUP(A268,[1]Planilha1!N$4:Q$280,4,FALSE)</f>
        <v>0</v>
      </c>
      <c r="I268" s="18">
        <f>VLOOKUP(A268,[1]Planilha1!A$4:L$280,12,FALSE)</f>
        <v>0</v>
      </c>
      <c r="J268" s="11">
        <f>VLOOKUP(A268,[2]Dados_EFPC!A$1:O$272,10,FALSE)</f>
        <v>49</v>
      </c>
      <c r="K268" s="11">
        <f>VLOOKUP(A268,[2]Dados_EFPC!A$1:O$272,11,FALSE)</f>
        <v>27</v>
      </c>
      <c r="L268" s="11">
        <f>VLOOKUP(A268,[2]Dados_EFPC!A$1:O$272,12,FALSE)</f>
        <v>11</v>
      </c>
      <c r="M268" s="12">
        <v>1</v>
      </c>
      <c r="N268" s="8">
        <v>11</v>
      </c>
      <c r="O268" s="16" t="str">
        <f>VLOOKUP(A268,[2]Dados_EFPC!A$1:O$272,15,FALSE)</f>
        <v>www.fapieb.org.br</v>
      </c>
    </row>
    <row r="269" spans="1:15" x14ac:dyDescent="0.25">
      <c r="A269" s="2" t="s">
        <v>628</v>
      </c>
      <c r="B269" s="2" t="s">
        <v>629</v>
      </c>
      <c r="C269" s="2" t="s">
        <v>844</v>
      </c>
      <c r="D269" s="3" t="s">
        <v>543</v>
      </c>
      <c r="E269" s="3" t="s">
        <v>563</v>
      </c>
      <c r="F269" s="18"/>
      <c r="G269" s="18"/>
      <c r="H269" s="18"/>
      <c r="I269" s="18"/>
      <c r="J269" s="11"/>
      <c r="K269" s="11"/>
      <c r="L269" s="11"/>
      <c r="M269" s="12">
        <v>0</v>
      </c>
      <c r="N269" s="8">
        <v>0</v>
      </c>
      <c r="O269" s="16" t="s">
        <v>536</v>
      </c>
    </row>
    <row r="270" spans="1:15" x14ac:dyDescent="0.25">
      <c r="A270" s="2" t="s">
        <v>656</v>
      </c>
      <c r="B270" s="2" t="s">
        <v>657</v>
      </c>
      <c r="C270" s="2" t="s">
        <v>846</v>
      </c>
      <c r="D270" s="3" t="s">
        <v>543</v>
      </c>
      <c r="E270" s="3" t="s">
        <v>544</v>
      </c>
      <c r="F270" s="18"/>
      <c r="G270" s="18"/>
      <c r="H270" s="18"/>
      <c r="I270" s="18"/>
      <c r="J270" s="11"/>
      <c r="K270" s="11"/>
      <c r="L270" s="11"/>
      <c r="M270" s="12">
        <v>0</v>
      </c>
      <c r="N270" s="8">
        <v>0</v>
      </c>
      <c r="O270" s="16" t="s">
        <v>536</v>
      </c>
    </row>
    <row r="271" spans="1:15" x14ac:dyDescent="0.25">
      <c r="A271" s="2" t="s">
        <v>658</v>
      </c>
      <c r="B271" s="2" t="s">
        <v>659</v>
      </c>
      <c r="C271" s="2" t="s">
        <v>847</v>
      </c>
      <c r="D271" s="3" t="s">
        <v>575</v>
      </c>
      <c r="E271" s="3" t="s">
        <v>544</v>
      </c>
      <c r="F271" s="18"/>
      <c r="G271" s="18"/>
      <c r="H271" s="18"/>
      <c r="I271" s="18"/>
      <c r="J271" s="11"/>
      <c r="K271" s="11"/>
      <c r="L271" s="11"/>
      <c r="M271" s="12">
        <v>2</v>
      </c>
      <c r="N271" s="8">
        <v>2</v>
      </c>
      <c r="O271" s="16" t="s">
        <v>536</v>
      </c>
    </row>
    <row r="272" spans="1:15" x14ac:dyDescent="0.25">
      <c r="A272" s="2" t="s">
        <v>81</v>
      </c>
      <c r="B272" s="2" t="s">
        <v>625</v>
      </c>
      <c r="C272" s="2" t="s">
        <v>350</v>
      </c>
      <c r="D272" s="3" t="s">
        <v>543</v>
      </c>
      <c r="E272" s="3" t="s">
        <v>544</v>
      </c>
      <c r="F272" s="18">
        <f>VLOOKUP(A272,[1]Planilha1!A$4:K$280,3,FALSE)</f>
        <v>0</v>
      </c>
      <c r="G272" s="18">
        <f>VLOOKUP(A272,[1]Planilha1!N$4:U$280,8,FALSE)</f>
        <v>0</v>
      </c>
      <c r="H272" s="18">
        <f>VLOOKUP(A272,[1]Planilha1!N$4:Q$280,4,FALSE)</f>
        <v>0</v>
      </c>
      <c r="I272" s="18">
        <f>VLOOKUP(A272,[1]Planilha1!A$4:L$280,12,FALSE)</f>
        <v>0</v>
      </c>
      <c r="J272" s="11">
        <f>VLOOKUP(A272,[2]Dados_EFPC!A$1:O$272,10,FALSE)</f>
        <v>4616</v>
      </c>
      <c r="K272" s="11">
        <f>VLOOKUP(A272,[2]Dados_EFPC!A$1:O$272,11,FALSE)</f>
        <v>913</v>
      </c>
      <c r="L272" s="11">
        <f>VLOOKUP(A272,[2]Dados_EFPC!A$1:O$272,12,FALSE)</f>
        <v>56</v>
      </c>
      <c r="M272" s="12">
        <v>0</v>
      </c>
      <c r="N272" s="8">
        <v>0</v>
      </c>
      <c r="O272" s="16" t="str">
        <f>VLOOKUP(A272,[2]Dados_EFPC!A$1:O$272,15,FALSE)</f>
        <v>WWW.FORDPREV.COM.BR</v>
      </c>
    </row>
    <row r="273" spans="1:15" x14ac:dyDescent="0.25">
      <c r="A273" s="2" t="s">
        <v>710</v>
      </c>
      <c r="B273" s="2" t="s">
        <v>711</v>
      </c>
      <c r="C273" s="2" t="s">
        <v>849</v>
      </c>
      <c r="D273" s="3" t="s">
        <v>543</v>
      </c>
      <c r="E273" s="3" t="s">
        <v>544</v>
      </c>
      <c r="F273" s="18"/>
      <c r="G273" s="18"/>
      <c r="H273" s="18"/>
      <c r="I273" s="18"/>
      <c r="J273" s="11"/>
      <c r="K273" s="11"/>
      <c r="L273" s="11"/>
      <c r="M273" s="12">
        <v>0</v>
      </c>
      <c r="N273" s="8">
        <v>0</v>
      </c>
      <c r="O273" s="16" t="s">
        <v>536</v>
      </c>
    </row>
  </sheetData>
  <autoFilter ref="A1:O273" xr:uid="{5A44334D-BE30-443E-8A4D-9C67A77F942A}">
    <sortState xmlns:xlrd2="http://schemas.microsoft.com/office/spreadsheetml/2017/richdata2" ref="A2:O273">
      <sortCondition descending="1" ref="F2:F273"/>
    </sortState>
  </autoFilter>
  <sortState xmlns:xlrd2="http://schemas.microsoft.com/office/spreadsheetml/2017/richdata2" ref="A2:L272">
    <sortCondition descending="1" ref="F2"/>
  </sortState>
  <pageMargins left="0.31496062992125984" right="0.31496062992125984" top="0.3543307086614173" bottom="0.3543307086614173" header="0.31496062992125984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Dados_EFPC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Emmanuel Martins de Oliveira</cp:lastModifiedBy>
  <dcterms:created xsi:type="dcterms:W3CDTF">2023-05-23T13:01:14Z</dcterms:created>
  <dcterms:modified xsi:type="dcterms:W3CDTF">2023-08-31T14:27:55Z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